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c7906788336466e"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DE615398-8ED5-4770-A76C-18D771A383F7}" xr6:coauthVersionLast="47" xr6:coauthVersionMax="47" xr10:uidLastSave="{00000000-0000-0000-0000-000000000000}"/>
  <bookViews>
    <workbookView xWindow="-108" yWindow="-108" windowWidth="23256" windowHeight="125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<sst xmlns="http://schemas.openxmlformats.org/spreadsheetml/2006/main" count="5499" uniqueCount="466">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</sst>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e9e8d24fc9254da7"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Banyule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c:f>
              <c:numCache>
                <c:formatCode>#,##0</c:formatCode>
                <c:ptCount val="20"/>
                <c:pt idx="0">
                  <c:v>345000</c:v>
                </c:pt>
                <c:pt idx="1">
                  <c:v>366750</c:v>
                </c:pt>
                <c:pt idx="2">
                  <c:v>410000</c:v>
                </c:pt>
                <c:pt idx="3">
                  <c:v>443210</c:v>
                </c:pt>
                <c:pt idx="4">
                  <c:v>472750</c:v>
                </c:pt>
                <c:pt idx="5">
                  <c:v>585000</c:v>
                </c:pt>
                <c:pt idx="6">
                  <c:v>565000</c:v>
                </c:pt>
                <c:pt idx="7">
                  <c:v>540000</c:v>
                </c:pt>
                <c:pt idx="8">
                  <c:v>581000</c:v>
                </c:pt>
                <c:pt idx="9">
                  <c:v>627000</c:v>
                </c:pt>
                <c:pt idx="10">
                  <c:v>718000</c:v>
                </c:pt>
                <c:pt idx="11">
                  <c:v>790250</c:v>
                </c:pt>
                <c:pt idx="12">
                  <c:v>900000</c:v>
                </c:pt>
                <c:pt idx="13">
                  <c:v>880000</c:v>
                </c:pt>
                <c:pt idx="14">
                  <c:v>855000</c:v>
                </c:pt>
                <c:pt idx="15">
                  <c:v>891000</c:v>
                </c:pt>
                <c:pt idx="16">
                  <c:v>1085000</c:v>
                </c:pt>
                <c:pt idx="17">
                  <c:v>1080000</c:v>
                </c:pt>
                <c:pt idx="18">
                  <c:v>1060000</c:v>
                </c:pt>
                <c:pt idx="19">
                  <c:v>977500</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Melbourne SD</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rot="-5400000" vert="horz"/>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[0]!Data2</c:f>
              <c:numCache>
                <c:formatCode>#,##0</c:formatCode>
                <c:ptCount val="20"/>
                <c:pt idx="0">
                  <c:v>320000</c:v>
                </c:pt>
                <c:pt idx="1">
                  <c:v>344000</c:v>
                </c:pt>
                <c:pt idx="2">
                  <c:v>372000</c:v>
                </c:pt>
                <c:pt idx="3">
                  <c:v>385000</c:v>
                </c:pt>
                <c:pt idx="4">
                  <c:v>418000</c:v>
                </c:pt>
                <c:pt idx="5">
                  <c:v>495000</c:v>
                </c:pt>
                <c:pt idx="6">
                  <c:v>492000</c:v>
                </c:pt>
                <c:pt idx="7">
                  <c:v>485000</c:v>
                </c:pt>
                <c:pt idx="8">
                  <c:v>520000</c:v>
                </c:pt>
                <c:pt idx="9">
                  <c:v>555000</c:v>
                </c:pt>
                <c:pt idx="10">
                  <c:v>600000</c:v>
                </c:pt>
                <c:pt idx="11">
                  <c:v>641000</c:v>
                </c:pt>
                <c:pt idx="12">
                  <c:v>720000</c:v>
                </c:pt>
                <c:pt idx="13">
                  <c:v>740000</c:v>
                </c:pt>
                <c:pt idx="14">
                  <c:v>720000</c:v>
                </c:pt>
                <c:pt idx="15">
                  <c:v>750000</c:v>
                </c:pt>
                <c:pt idx="16">
                  <c:v>870000</c:v>
                </c:pt>
                <c:pt idx="17">
                  <c:v>890000</c:v>
                </c:pt>
                <c:pt idx="18">
                  <c:v>860000</c:v>
                </c:pt>
                <c:pt idx="19">
                  <c:v>750000</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66" val="65"/>
</file>

<file path=xl/ctrlProps/ctrlProp4.xml><?xml version="1.0" encoding="utf-8"?>
<formControlPr xmlns="http://schemas.microsoft.com/office/spreadsheetml/2009/9/main" objectType="Drop" dropLines="33" dropStyle="combo" dx="16" fmlaLink="$B$8" fmlaRange="$V$4:$V$35" sel="1" val="0"/>
</file>

<file path=xl/ctrlProps/ctrlProp5.xml><?xml version="1.0" encoding="utf-8"?>
<formControlPr xmlns="http://schemas.microsoft.com/office/spreadsheetml/2009/9/main" objectType="Drop" dropLines="33" dropStyle="combo" dx="16" fmlaLink="$E$8" fmlaRange="$V$4:$V$35" sel="32"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396240</xdr:colOff>
          <xdr:row>4</xdr:row>
          <xdr:rowOff>0</xdr:rowOff>
        </xdr:from>
        <xdr:to>
          <xdr:col>8</xdr:col>
          <xdr:colOff>167640</xdr:colOff>
          <xdr:row>5</xdr:row>
          <xdr:rowOff>22860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129540</xdr:colOff>
          <xdr:row>7</xdr:row>
          <xdr:rowOff>15240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106680</xdr:colOff>
          <xdr:row>3</xdr:row>
          <xdr:rowOff>60960</xdr:rowOff>
        </xdr:from>
        <xdr:to>
          <xdr:col>7</xdr:col>
          <xdr:colOff>0</xdr:colOff>
          <xdr:row>4</xdr:row>
          <xdr:rowOff>175260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6</xdr:row>
          <xdr:rowOff>182880</xdr:rowOff>
        </xdr:from>
        <xdr:to>
          <xdr:col>3</xdr:col>
          <xdr:colOff>99060</xdr:colOff>
          <xdr:row>8</xdr:row>
          <xdr:rowOff>22860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xdr:colOff>
          <xdr:row>6</xdr:row>
          <xdr:rowOff>175260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109375" defaultRowHeight="14.4" x14ac:dyDescent="0.3"/>
  <cols>
    <col min="1" max="1" width="2.77734375" style="27" customWidth="1"/>
    <col min="2" max="2" width="14.77734375" style="27" customWidth="1"/>
    <col min="3" max="15" width="9.109375" style="27"/>
    <col min="16" max="16" width="9.109375" style="28"/>
    <col min="17" max="17" width="33" style="27" customWidth="1"/>
    <col min="18" max="16384" width="9.109375" style="27"/>
  </cols>
  <sheetData>
    <row r="1" spans="1:19" ht="25.5" customHeight="1" x14ac:dyDescent="0.3">
      <c r="B1" s="285" t="s">
        <v>440</v>
      </c>
      <c r="C1" s="285"/>
      <c r="D1" s="285"/>
      <c r="E1" s="285"/>
      <c r="F1" s="285"/>
      <c r="G1" s="285"/>
      <c r="H1" s="285"/>
      <c r="I1" s="285"/>
      <c r="J1" s="285"/>
      <c r="P1" s="27"/>
    </row>
    <row r="2" spans="1:19" ht="1.5" customHeight="1" x14ac:dyDescent="0.3">
      <c r="K2" s="28"/>
      <c r="L2" s="28"/>
      <c r="M2" s="28"/>
      <c r="N2" s="28"/>
      <c r="O2" s="28"/>
      <c r="Q2" s="28"/>
      <c r="R2" s="28"/>
    </row>
    <row r="3" spans="1:19" ht="1.5" customHeight="1" x14ac:dyDescent="0.3">
      <c r="K3" s="28"/>
      <c r="L3" s="28"/>
      <c r="M3" s="28"/>
      <c r="N3" s="28"/>
      <c r="O3" s="28"/>
      <c r="Q3" s="28"/>
      <c r="R3" s="28"/>
    </row>
    <row r="4" spans="1:19" ht="14.25" customHeight="1" x14ac:dyDescent="0.3">
      <c r="B4" s="217" t="s">
        <v>441</v>
      </c>
      <c r="K4" s="28"/>
      <c r="L4" s="28"/>
      <c r="M4" s="28"/>
      <c r="N4" s="28"/>
      <c r="O4" s="28"/>
      <c r="Q4" s="28"/>
      <c r="R4" s="28"/>
    </row>
    <row r="5" spans="1:19" x14ac:dyDescent="0.3">
      <c r="C5" s="218">
        <v>2</v>
      </c>
      <c r="K5" s="28"/>
      <c r="L5" s="28"/>
      <c r="M5" s="28"/>
      <c r="N5" s="28"/>
      <c r="O5" s="28"/>
      <c r="P5" s="206" t="s">
        <v>435</v>
      </c>
      <c r="Q5" s="206" t="s">
        <v>158</v>
      </c>
      <c r="R5" s="206"/>
      <c r="S5" s="201"/>
    </row>
    <row r="6" spans="1:19" ht="3.75" customHeight="1" x14ac:dyDescent="0.3">
      <c r="K6" s="28"/>
      <c r="L6" s="28"/>
      <c r="M6" s="28"/>
      <c r="N6" s="28"/>
      <c r="O6" s="28"/>
      <c r="P6" s="206" t="s">
        <v>169</v>
      </c>
      <c r="Q6" s="206" t="s">
        <v>0</v>
      </c>
      <c r="R6" s="206"/>
      <c r="S6" s="201"/>
    </row>
    <row r="7" spans="1:19" x14ac:dyDescent="0.3">
      <c r="C7" s="218">
        <v>1</v>
      </c>
      <c r="K7" s="28"/>
      <c r="L7" s="28"/>
      <c r="M7" s="28"/>
      <c r="N7" s="28"/>
      <c r="O7" s="28"/>
      <c r="Q7" s="206" t="s">
        <v>86</v>
      </c>
      <c r="R7" s="206"/>
      <c r="S7" s="201"/>
    </row>
    <row r="8" spans="1:19" ht="3" customHeight="1" x14ac:dyDescent="0.3">
      <c r="K8" s="28"/>
      <c r="L8" s="28"/>
      <c r="M8" s="28"/>
      <c r="N8" s="28"/>
      <c r="O8" s="28"/>
      <c r="Q8" s="206" t="s">
        <v>87</v>
      </c>
      <c r="R8" s="206"/>
      <c r="S8" s="201"/>
    </row>
    <row r="9" spans="1:19" ht="18" customHeight="1" x14ac:dyDescent="0.3">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
      <c r="A42" s="28"/>
      <c r="B42" s="28"/>
      <c r="C42" s="28"/>
      <c r="D42" s="28"/>
      <c r="E42" s="28"/>
      <c r="F42" s="28"/>
      <c r="G42" s="28"/>
      <c r="H42" s="28"/>
      <c r="K42" s="28"/>
      <c r="L42" s="28"/>
      <c r="M42" s="28"/>
      <c r="N42" s="28"/>
      <c r="O42" s="28"/>
      <c r="Q42" s="206" t="s">
        <v>452</v>
      </c>
      <c r="R42" s="206"/>
      <c r="S42" s="201"/>
    </row>
    <row r="43" spans="1:19" x14ac:dyDescent="0.3">
      <c r="A43" s="28"/>
      <c r="B43" s="28"/>
      <c r="C43" s="28"/>
      <c r="D43" s="28"/>
      <c r="E43" s="28"/>
      <c r="F43" s="28"/>
      <c r="G43" s="28"/>
      <c r="H43" s="28"/>
      <c r="K43" s="28"/>
      <c r="L43" s="28"/>
      <c r="M43" s="28"/>
      <c r="N43" s="28"/>
      <c r="O43" s="28"/>
      <c r="Q43" s="206" t="s">
        <v>118</v>
      </c>
      <c r="R43" s="206"/>
      <c r="S43" s="201"/>
    </row>
    <row r="44" spans="1:19" x14ac:dyDescent="0.3">
      <c r="A44" s="28"/>
      <c r="B44" s="28"/>
      <c r="C44" s="28"/>
      <c r="D44" s="28"/>
      <c r="E44" s="28"/>
      <c r="F44" s="28"/>
      <c r="G44" s="28"/>
      <c r="H44" s="28"/>
      <c r="K44" s="28"/>
      <c r="L44" s="28"/>
      <c r="M44" s="28"/>
      <c r="N44" s="28"/>
      <c r="O44" s="28"/>
      <c r="Q44" s="206" t="s">
        <v>119</v>
      </c>
      <c r="R44" s="206"/>
      <c r="S44" s="201"/>
    </row>
    <row r="45" spans="1:19" x14ac:dyDescent="0.3">
      <c r="K45" s="28"/>
      <c r="L45" s="28"/>
      <c r="M45" s="28"/>
      <c r="N45" s="28"/>
      <c r="O45" s="28"/>
      <c r="Q45" s="206" t="s">
        <v>161</v>
      </c>
      <c r="R45" s="206"/>
      <c r="S45" s="201"/>
    </row>
    <row r="46" spans="1:19" x14ac:dyDescent="0.3">
      <c r="K46" s="28"/>
      <c r="L46" s="28"/>
      <c r="M46" s="28"/>
      <c r="N46" s="28"/>
      <c r="O46" s="28"/>
      <c r="Q46" s="206" t="s">
        <v>98</v>
      </c>
      <c r="R46" s="206"/>
      <c r="S46" s="201"/>
    </row>
    <row r="47" spans="1:19" x14ac:dyDescent="0.3">
      <c r="K47" s="28"/>
      <c r="L47" s="28"/>
      <c r="M47" s="28"/>
      <c r="N47" s="28"/>
      <c r="O47" s="28"/>
      <c r="Q47" s="206" t="s">
        <v>99</v>
      </c>
      <c r="R47" s="206"/>
      <c r="S47" s="201"/>
    </row>
    <row r="48" spans="1:19" x14ac:dyDescent="0.3">
      <c r="K48" s="28"/>
      <c r="L48" s="28"/>
      <c r="M48" s="28"/>
      <c r="N48" s="28"/>
      <c r="O48" s="28"/>
      <c r="Q48" s="206" t="s">
        <v>100</v>
      </c>
      <c r="R48" s="206"/>
      <c r="S48" s="201"/>
    </row>
    <row r="49" spans="11:19" x14ac:dyDescent="0.3">
      <c r="K49" s="28"/>
      <c r="L49" s="28"/>
      <c r="M49" s="28"/>
      <c r="N49" s="28"/>
      <c r="O49" s="28"/>
      <c r="Q49" s="206" t="s">
        <v>372</v>
      </c>
      <c r="R49" s="206"/>
      <c r="S49" s="201"/>
    </row>
    <row r="50" spans="11:19" x14ac:dyDescent="0.3">
      <c r="K50" s="28"/>
      <c r="L50" s="28"/>
      <c r="M50" s="28"/>
      <c r="N50" s="28"/>
      <c r="O50" s="28"/>
      <c r="Q50" s="206" t="s">
        <v>373</v>
      </c>
      <c r="R50" s="206"/>
      <c r="S50" s="201"/>
    </row>
    <row r="51" spans="11:19" x14ac:dyDescent="0.3">
      <c r="K51" s="28"/>
      <c r="L51" s="28"/>
      <c r="M51" s="28"/>
      <c r="N51" s="28"/>
      <c r="O51" s="28"/>
      <c r="Q51" s="206" t="s">
        <v>102</v>
      </c>
      <c r="R51" s="206"/>
      <c r="S51" s="201"/>
    </row>
    <row r="52" spans="11:19" x14ac:dyDescent="0.3">
      <c r="K52" s="28"/>
      <c r="L52" s="28"/>
      <c r="M52" s="28"/>
      <c r="N52" s="28"/>
      <c r="O52" s="28"/>
      <c r="Q52" s="206" t="s">
        <v>120</v>
      </c>
      <c r="R52" s="206"/>
      <c r="S52" s="201"/>
    </row>
    <row r="53" spans="11:19" x14ac:dyDescent="0.3">
      <c r="K53" s="28"/>
      <c r="L53" s="28"/>
      <c r="M53" s="28"/>
      <c r="N53" s="28"/>
      <c r="O53" s="28"/>
      <c r="Q53" s="206" t="s">
        <v>121</v>
      </c>
      <c r="R53" s="206"/>
      <c r="S53" s="201"/>
    </row>
    <row r="54" spans="11:19" x14ac:dyDescent="0.3">
      <c r="K54" s="28"/>
      <c r="L54" s="28"/>
      <c r="M54" s="28"/>
      <c r="N54" s="28"/>
      <c r="O54" s="28"/>
      <c r="Q54" s="206" t="s">
        <v>122</v>
      </c>
      <c r="R54" s="206"/>
      <c r="S54" s="201"/>
    </row>
    <row r="55" spans="11:19" x14ac:dyDescent="0.3">
      <c r="K55" s="28"/>
      <c r="L55" s="28"/>
      <c r="M55" s="28"/>
      <c r="N55" s="28"/>
      <c r="O55" s="28"/>
      <c r="Q55" s="206" t="s">
        <v>123</v>
      </c>
      <c r="R55" s="206"/>
      <c r="S55" s="201"/>
    </row>
    <row r="56" spans="11:19" x14ac:dyDescent="0.3">
      <c r="K56" s="28"/>
      <c r="L56" s="28"/>
      <c r="M56" s="28"/>
      <c r="N56" s="28"/>
      <c r="O56" s="28"/>
      <c r="Q56" s="206" t="s">
        <v>124</v>
      </c>
      <c r="R56" s="206"/>
      <c r="S56" s="201"/>
    </row>
    <row r="57" spans="11:19" x14ac:dyDescent="0.3">
      <c r="K57" s="28"/>
      <c r="L57" s="28"/>
      <c r="M57" s="28"/>
      <c r="N57" s="28"/>
      <c r="O57" s="28"/>
      <c r="Q57" s="206" t="s">
        <v>163</v>
      </c>
      <c r="R57" s="206"/>
      <c r="S57" s="201"/>
    </row>
    <row r="58" spans="11:19" x14ac:dyDescent="0.3">
      <c r="K58" s="28"/>
      <c r="L58" s="28"/>
      <c r="M58" s="28"/>
      <c r="N58" s="28"/>
      <c r="O58" s="28"/>
      <c r="Q58" s="206" t="s">
        <v>125</v>
      </c>
      <c r="R58" s="206"/>
      <c r="S58" s="201"/>
    </row>
    <row r="59" spans="11:19" x14ac:dyDescent="0.3">
      <c r="K59" s="28"/>
      <c r="L59" s="28"/>
      <c r="M59" s="28"/>
      <c r="N59" s="28"/>
      <c r="O59" s="28"/>
      <c r="Q59" s="206" t="s">
        <v>126</v>
      </c>
      <c r="R59" s="206"/>
      <c r="S59" s="201"/>
    </row>
    <row r="60" spans="11:19" x14ac:dyDescent="0.3">
      <c r="K60" s="28"/>
      <c r="L60" s="28"/>
      <c r="M60" s="28"/>
      <c r="N60" s="28"/>
      <c r="O60" s="28"/>
      <c r="Q60" s="206" t="s">
        <v>127</v>
      </c>
      <c r="R60" s="206"/>
      <c r="S60" s="201"/>
    </row>
    <row r="61" spans="11:19" x14ac:dyDescent="0.3">
      <c r="K61" s="28"/>
      <c r="L61" s="28"/>
      <c r="M61" s="28"/>
      <c r="N61" s="28"/>
      <c r="O61" s="28"/>
      <c r="Q61" s="206" t="s">
        <v>128</v>
      </c>
      <c r="R61" s="206"/>
      <c r="S61" s="201"/>
    </row>
    <row r="62" spans="11:19" x14ac:dyDescent="0.3">
      <c r="K62" s="28"/>
      <c r="L62" s="28"/>
      <c r="M62" s="28"/>
      <c r="N62" s="28"/>
      <c r="O62" s="28"/>
      <c r="Q62" s="206" t="s">
        <v>129</v>
      </c>
      <c r="R62" s="206"/>
      <c r="S62" s="201"/>
    </row>
    <row r="63" spans="11:19" x14ac:dyDescent="0.3">
      <c r="K63" s="28"/>
      <c r="L63" s="28"/>
      <c r="M63" s="28"/>
      <c r="N63" s="28"/>
      <c r="O63" s="28"/>
      <c r="Q63" s="206" t="s">
        <v>130</v>
      </c>
      <c r="R63" s="206"/>
      <c r="S63" s="201"/>
    </row>
    <row r="64" spans="11:19" x14ac:dyDescent="0.3">
      <c r="K64" s="28"/>
      <c r="L64" s="28"/>
      <c r="M64" s="28"/>
      <c r="N64" s="28"/>
      <c r="O64" s="28"/>
      <c r="Q64" s="206" t="s">
        <v>131</v>
      </c>
      <c r="R64" s="206"/>
      <c r="S64" s="201"/>
    </row>
    <row r="65" spans="11:19" x14ac:dyDescent="0.3">
      <c r="K65" s="28"/>
      <c r="L65" s="28"/>
      <c r="M65" s="28"/>
      <c r="N65" s="28"/>
      <c r="O65" s="28"/>
      <c r="Q65" s="206" t="s">
        <v>133</v>
      </c>
      <c r="R65" s="206"/>
      <c r="S65" s="201"/>
    </row>
    <row r="66" spans="11:19" x14ac:dyDescent="0.3">
      <c r="K66" s="28"/>
      <c r="L66" s="28"/>
      <c r="M66" s="28"/>
      <c r="N66" s="28"/>
      <c r="O66" s="28"/>
      <c r="Q66" s="206" t="s">
        <v>134</v>
      </c>
      <c r="R66" s="206"/>
      <c r="S66" s="201"/>
    </row>
    <row r="67" spans="11:19" x14ac:dyDescent="0.3">
      <c r="K67" s="28"/>
      <c r="L67" s="28"/>
      <c r="M67" s="28"/>
      <c r="N67" s="28"/>
      <c r="O67" s="28"/>
      <c r="Q67" s="206" t="s">
        <v>132</v>
      </c>
      <c r="R67" s="206"/>
      <c r="S67" s="201"/>
    </row>
    <row r="68" spans="11:19" x14ac:dyDescent="0.3">
      <c r="K68" s="28"/>
      <c r="L68" s="28"/>
      <c r="M68" s="28"/>
      <c r="N68" s="28"/>
      <c r="O68" s="28"/>
      <c r="Q68" s="206" t="s">
        <v>135</v>
      </c>
      <c r="R68" s="206"/>
      <c r="S68" s="201"/>
    </row>
    <row r="69" spans="11:19" x14ac:dyDescent="0.3">
      <c r="K69" s="28"/>
      <c r="L69" s="28"/>
      <c r="M69" s="28"/>
      <c r="N69" s="28"/>
      <c r="O69" s="28"/>
      <c r="Q69" s="206" t="s">
        <v>136</v>
      </c>
      <c r="R69" s="206"/>
      <c r="S69" s="201"/>
    </row>
    <row r="70" spans="11:19" x14ac:dyDescent="0.3">
      <c r="K70" s="28"/>
      <c r="L70" s="28"/>
      <c r="M70" s="28"/>
      <c r="N70" s="28"/>
      <c r="O70" s="28"/>
      <c r="Q70" s="206" t="s">
        <v>366</v>
      </c>
      <c r="R70" s="206"/>
      <c r="S70" s="201"/>
    </row>
    <row r="71" spans="11:19" x14ac:dyDescent="0.3">
      <c r="K71" s="28"/>
      <c r="L71" s="28"/>
      <c r="M71" s="28"/>
      <c r="N71" s="28"/>
      <c r="O71" s="28"/>
      <c r="Q71" s="206" t="s">
        <v>367</v>
      </c>
      <c r="R71" s="206"/>
      <c r="S71" s="201"/>
    </row>
    <row r="72" spans="11:19" x14ac:dyDescent="0.3">
      <c r="K72" s="28"/>
      <c r="L72" s="28"/>
      <c r="M72" s="28"/>
      <c r="N72" s="28"/>
      <c r="O72" s="28"/>
      <c r="Q72" s="206" t="s">
        <v>443</v>
      </c>
      <c r="R72" s="206"/>
      <c r="S72" s="201"/>
    </row>
    <row r="73" spans="11:19" x14ac:dyDescent="0.3">
      <c r="K73" s="28"/>
      <c r="L73" s="28"/>
      <c r="M73" s="28"/>
      <c r="N73" s="28"/>
      <c r="O73" s="28"/>
      <c r="Q73" s="206" t="s">
        <v>444</v>
      </c>
      <c r="R73" s="206"/>
      <c r="S73" s="201"/>
    </row>
    <row r="74" spans="11:19" x14ac:dyDescent="0.3">
      <c r="K74" s="28"/>
      <c r="L74" s="28"/>
      <c r="M74" s="28"/>
      <c r="N74" s="28"/>
      <c r="O74" s="28"/>
      <c r="Q74" s="206" t="s">
        <v>446</v>
      </c>
      <c r="R74" s="206"/>
      <c r="S74" s="201"/>
    </row>
    <row r="75" spans="11:19" x14ac:dyDescent="0.3">
      <c r="K75" s="28"/>
      <c r="L75" s="28"/>
      <c r="M75" s="28"/>
      <c r="N75" s="28"/>
      <c r="O75" s="28"/>
      <c r="Q75" s="206" t="s">
        <v>164</v>
      </c>
      <c r="R75" s="206"/>
      <c r="S75" s="201"/>
    </row>
    <row r="76" spans="11:19" x14ac:dyDescent="0.3">
      <c r="K76" s="28"/>
      <c r="L76" s="28"/>
      <c r="M76" s="28"/>
      <c r="N76" s="28"/>
      <c r="O76" s="28"/>
      <c r="Q76" s="206" t="s">
        <v>165</v>
      </c>
      <c r="R76" s="206"/>
      <c r="S76" s="201"/>
    </row>
    <row r="77" spans="11:19" x14ac:dyDescent="0.3">
      <c r="K77" s="28"/>
      <c r="L77" s="28"/>
      <c r="M77" s="28"/>
      <c r="N77" s="28"/>
      <c r="O77" s="28"/>
      <c r="Q77" s="206" t="s">
        <v>137</v>
      </c>
      <c r="R77" s="206"/>
      <c r="S77" s="201"/>
    </row>
    <row r="78" spans="11:19" x14ac:dyDescent="0.3">
      <c r="K78" s="28"/>
      <c r="L78" s="28"/>
      <c r="M78" s="28"/>
      <c r="N78" s="28"/>
      <c r="O78" s="28"/>
      <c r="Q78" s="206" t="s">
        <v>138</v>
      </c>
      <c r="R78" s="206"/>
      <c r="S78" s="201"/>
    </row>
    <row r="79" spans="11:19" x14ac:dyDescent="0.3">
      <c r="K79" s="28"/>
      <c r="L79" s="28"/>
      <c r="M79" s="28"/>
      <c r="N79" s="28"/>
      <c r="O79" s="28"/>
      <c r="Q79" s="206" t="s">
        <v>139</v>
      </c>
      <c r="R79" s="206"/>
      <c r="S79" s="201"/>
    </row>
    <row r="80" spans="11:19" x14ac:dyDescent="0.3">
      <c r="K80" s="28"/>
      <c r="L80" s="28"/>
      <c r="M80" s="28"/>
      <c r="N80" s="28"/>
      <c r="O80" s="28"/>
      <c r="Q80" s="206" t="s">
        <v>140</v>
      </c>
      <c r="R80" s="206"/>
      <c r="S80" s="201"/>
    </row>
    <row r="81" spans="11:19" x14ac:dyDescent="0.3">
      <c r="K81" s="28"/>
      <c r="L81" s="28"/>
      <c r="M81" s="28"/>
      <c r="N81" s="28"/>
      <c r="O81" s="28"/>
      <c r="Q81" s="206" t="s">
        <v>141</v>
      </c>
      <c r="R81" s="206"/>
      <c r="S81" s="201"/>
    </row>
    <row r="82" spans="11:19" x14ac:dyDescent="0.3">
      <c r="K82" s="28"/>
      <c r="L82" s="28"/>
      <c r="M82" s="28"/>
      <c r="N82" s="28"/>
      <c r="O82" s="28"/>
      <c r="Q82" s="206" t="s">
        <v>142</v>
      </c>
      <c r="R82" s="206"/>
      <c r="S82" s="201"/>
    </row>
    <row r="83" spans="11:19" x14ac:dyDescent="0.3">
      <c r="K83" s="28"/>
      <c r="L83" s="28"/>
      <c r="M83" s="28"/>
      <c r="N83" s="28"/>
      <c r="O83" s="28"/>
      <c r="Q83" s="206" t="s">
        <v>143</v>
      </c>
      <c r="R83" s="206"/>
      <c r="S83" s="201"/>
    </row>
    <row r="84" spans="11:19" x14ac:dyDescent="0.3">
      <c r="K84" s="28"/>
      <c r="L84" s="28"/>
      <c r="M84" s="28"/>
      <c r="N84" s="28"/>
      <c r="O84" s="28"/>
      <c r="Q84" s="206" t="s">
        <v>144</v>
      </c>
      <c r="R84" s="206"/>
      <c r="S84" s="201"/>
    </row>
    <row r="85" spans="11:19" x14ac:dyDescent="0.3">
      <c r="K85" s="28"/>
      <c r="L85" s="28"/>
      <c r="M85" s="28"/>
      <c r="N85" s="28"/>
      <c r="O85" s="28"/>
      <c r="Q85" s="206" t="s">
        <v>132</v>
      </c>
      <c r="R85" s="206"/>
      <c r="S85" s="201"/>
    </row>
    <row r="86" spans="11:19" x14ac:dyDescent="0.3">
      <c r="K86" s="28"/>
      <c r="L86" s="28"/>
      <c r="M86" s="28"/>
      <c r="N86" s="28"/>
      <c r="O86" s="28"/>
      <c r="Q86" s="206" t="s">
        <v>145</v>
      </c>
      <c r="R86" s="206"/>
      <c r="S86" s="201"/>
    </row>
    <row r="87" spans="11:19" x14ac:dyDescent="0.3">
      <c r="K87" s="28"/>
      <c r="L87" s="28"/>
      <c r="M87" s="28"/>
      <c r="N87" s="28"/>
      <c r="O87" s="28"/>
      <c r="Q87" s="206" t="s">
        <v>146</v>
      </c>
      <c r="R87" s="206"/>
      <c r="S87" s="201"/>
    </row>
    <row r="88" spans="11:19" x14ac:dyDescent="0.3">
      <c r="K88" s="28"/>
      <c r="L88" s="28"/>
      <c r="M88" s="28"/>
      <c r="N88" s="28"/>
      <c r="O88" s="28"/>
      <c r="Q88" s="206" t="s">
        <v>147</v>
      </c>
      <c r="R88" s="206"/>
      <c r="S88" s="201"/>
    </row>
    <row r="89" spans="11:19" x14ac:dyDescent="0.3">
      <c r="K89" s="28"/>
      <c r="L89" s="28"/>
      <c r="M89" s="28"/>
      <c r="N89" s="28"/>
      <c r="O89" s="28"/>
      <c r="Q89" s="206" t="s">
        <v>148</v>
      </c>
      <c r="R89" s="206"/>
      <c r="S89" s="201"/>
    </row>
    <row r="90" spans="11:19" x14ac:dyDescent="0.3">
      <c r="K90" s="28"/>
      <c r="L90" s="28"/>
      <c r="M90" s="28"/>
      <c r="N90" s="28"/>
      <c r="O90" s="28"/>
      <c r="Q90" s="206" t="s">
        <v>149</v>
      </c>
      <c r="R90" s="206"/>
      <c r="S90" s="201"/>
    </row>
    <row r="91" spans="11:19" x14ac:dyDescent="0.3">
      <c r="K91" s="28"/>
      <c r="L91" s="28"/>
      <c r="M91" s="28"/>
      <c r="N91" s="28"/>
      <c r="O91" s="28"/>
      <c r="Q91" s="206" t="s">
        <v>150</v>
      </c>
      <c r="R91" s="206"/>
      <c r="S91" s="201"/>
    </row>
    <row r="92" spans="11:19" x14ac:dyDescent="0.3">
      <c r="K92" s="28"/>
      <c r="L92" s="28"/>
      <c r="M92" s="28"/>
      <c r="N92" s="28"/>
      <c r="O92" s="28"/>
      <c r="Q92" s="206" t="s">
        <v>151</v>
      </c>
      <c r="R92" s="206"/>
      <c r="S92" s="201"/>
    </row>
    <row r="93" spans="11:19" x14ac:dyDescent="0.3">
      <c r="K93" s="28"/>
      <c r="L93" s="28"/>
      <c r="M93" s="28"/>
      <c r="N93" s="28"/>
      <c r="O93" s="28"/>
      <c r="Q93" s="206" t="s">
        <v>152</v>
      </c>
      <c r="R93" s="206"/>
      <c r="S93" s="201"/>
    </row>
    <row r="94" spans="11:19" x14ac:dyDescent="0.3">
      <c r="K94" s="28"/>
      <c r="L94" s="28"/>
      <c r="M94" s="28"/>
      <c r="N94" s="28"/>
      <c r="O94" s="28"/>
      <c r="Q94" s="206" t="s">
        <v>375</v>
      </c>
      <c r="R94" s="206"/>
      <c r="S94" s="201"/>
    </row>
    <row r="95" spans="11:19" x14ac:dyDescent="0.3">
      <c r="K95" s="28"/>
      <c r="L95" s="28"/>
      <c r="M95" s="28"/>
      <c r="N95" s="28"/>
      <c r="O95" s="28"/>
      <c r="Q95" s="206" t="s">
        <v>416</v>
      </c>
      <c r="R95" s="206"/>
      <c r="S95" s="201"/>
    </row>
    <row r="96" spans="11:19" x14ac:dyDescent="0.3">
      <c r="K96" s="28"/>
      <c r="L96" s="28"/>
      <c r="M96" s="28"/>
      <c r="N96" s="28"/>
      <c r="O96" s="28"/>
      <c r="Q96" s="206" t="s">
        <v>417</v>
      </c>
      <c r="R96" s="206"/>
      <c r="S96" s="201"/>
    </row>
    <row r="97" spans="11:19" x14ac:dyDescent="0.3">
      <c r="K97" s="28"/>
      <c r="L97" s="28"/>
      <c r="M97" s="28"/>
      <c r="N97" s="28"/>
      <c r="O97" s="28"/>
      <c r="Q97" s="206" t="s">
        <v>418</v>
      </c>
      <c r="R97" s="206"/>
      <c r="S97" s="201"/>
    </row>
    <row r="98" spans="11:19" x14ac:dyDescent="0.3">
      <c r="K98" s="28"/>
      <c r="L98" s="28"/>
      <c r="M98" s="28"/>
      <c r="N98" s="28"/>
      <c r="O98" s="28"/>
      <c r="Q98" s="206" t="s">
        <v>419</v>
      </c>
      <c r="R98" s="206"/>
      <c r="S98" s="201"/>
    </row>
    <row r="99" spans="11:19" x14ac:dyDescent="0.3">
      <c r="K99" s="28"/>
      <c r="L99" s="28"/>
      <c r="M99" s="28"/>
      <c r="N99" s="28"/>
      <c r="O99" s="28"/>
      <c r="Q99" s="206" t="s">
        <v>420</v>
      </c>
      <c r="R99" s="206"/>
      <c r="S99" s="201"/>
    </row>
    <row r="100" spans="11:19" x14ac:dyDescent="0.3">
      <c r="K100" s="28"/>
      <c r="L100" s="28"/>
      <c r="M100" s="28"/>
      <c r="N100" s="28"/>
      <c r="O100" s="28"/>
      <c r="Q100" s="206" t="s">
        <v>421</v>
      </c>
      <c r="R100" s="206"/>
      <c r="S100" s="201"/>
    </row>
    <row r="101" spans="11:19" x14ac:dyDescent="0.3">
      <c r="K101" s="28"/>
      <c r="L101" s="28"/>
      <c r="M101" s="28"/>
      <c r="N101" s="28"/>
      <c r="O101" s="28"/>
      <c r="Q101" s="206" t="s">
        <v>422</v>
      </c>
      <c r="R101" s="206"/>
      <c r="S101" s="201"/>
    </row>
    <row r="102" spans="11:19" x14ac:dyDescent="0.3">
      <c r="K102" s="28"/>
      <c r="L102" s="28"/>
      <c r="M102" s="28"/>
      <c r="N102" s="28"/>
      <c r="O102" s="28"/>
      <c r="Q102" s="206" t="s">
        <v>423</v>
      </c>
      <c r="R102" s="206"/>
      <c r="S102" s="201"/>
    </row>
    <row r="103" spans="11:19" x14ac:dyDescent="0.3">
      <c r="K103" s="28"/>
      <c r="L103" s="28"/>
      <c r="M103" s="28"/>
      <c r="N103" s="28"/>
      <c r="O103" s="28"/>
      <c r="Q103" s="206" t="s">
        <v>300</v>
      </c>
      <c r="R103" s="206"/>
      <c r="S103" s="201"/>
    </row>
    <row r="104" spans="11:19" x14ac:dyDescent="0.3">
      <c r="K104" s="28"/>
      <c r="L104" s="28"/>
      <c r="M104" s="28"/>
      <c r="N104" s="28"/>
      <c r="O104" s="28"/>
      <c r="Q104" s="206" t="s">
        <v>424</v>
      </c>
      <c r="R104" s="206"/>
      <c r="S104" s="201"/>
    </row>
    <row r="105" spans="11:19" x14ac:dyDescent="0.3">
      <c r="K105" s="28"/>
      <c r="L105" s="28"/>
      <c r="M105" s="28"/>
      <c r="N105" s="28"/>
      <c r="O105" s="28"/>
      <c r="Q105" s="206" t="s">
        <v>425</v>
      </c>
      <c r="R105" s="206"/>
      <c r="S105" s="201"/>
    </row>
    <row r="106" spans="11:19" x14ac:dyDescent="0.3">
      <c r="K106" s="28"/>
      <c r="L106" s="28"/>
      <c r="M106" s="28"/>
      <c r="N106" s="28"/>
      <c r="O106" s="28"/>
      <c r="Q106" s="206" t="s">
        <v>409</v>
      </c>
      <c r="R106" s="206"/>
      <c r="S106" s="201"/>
    </row>
    <row r="107" spans="11:19" x14ac:dyDescent="0.3">
      <c r="K107" s="28"/>
      <c r="L107" s="28"/>
      <c r="M107" s="28"/>
      <c r="N107" s="28"/>
      <c r="O107" s="28"/>
      <c r="Q107" s="206" t="s">
        <v>410</v>
      </c>
      <c r="R107" s="206"/>
      <c r="S107" s="201"/>
    </row>
    <row r="108" spans="11:19" x14ac:dyDescent="0.3">
      <c r="K108" s="28"/>
      <c r="L108" s="28"/>
      <c r="M108" s="28"/>
      <c r="N108" s="28"/>
      <c r="O108" s="28"/>
      <c r="Q108" s="206" t="s">
        <v>454</v>
      </c>
      <c r="R108" s="206"/>
      <c r="S108" s="201"/>
    </row>
    <row r="109" spans="11:19" x14ac:dyDescent="0.3">
      <c r="K109" s="28"/>
      <c r="L109" s="28"/>
      <c r="M109" s="28"/>
      <c r="N109" s="28"/>
      <c r="O109" s="28"/>
      <c r="Q109" s="206" t="s">
        <v>455</v>
      </c>
      <c r="R109" s="206"/>
      <c r="S109" s="201"/>
    </row>
    <row r="110" spans="11:19" x14ac:dyDescent="0.3">
      <c r="K110" s="28"/>
      <c r="L110" s="28"/>
      <c r="M110" s="28"/>
      <c r="N110" s="28"/>
      <c r="O110" s="28"/>
      <c r="Q110" s="206" t="s">
        <v>376</v>
      </c>
      <c r="R110" s="206"/>
      <c r="S110" s="201"/>
    </row>
    <row r="111" spans="11:19" x14ac:dyDescent="0.3">
      <c r="K111" s="28"/>
      <c r="L111" s="28"/>
      <c r="M111" s="28"/>
      <c r="N111" s="28"/>
      <c r="O111" s="28"/>
      <c r="Q111" s="206" t="s">
        <v>426</v>
      </c>
      <c r="R111" s="206"/>
      <c r="S111" s="201"/>
    </row>
    <row r="112" spans="11:19" x14ac:dyDescent="0.3">
      <c r="K112" s="28"/>
      <c r="L112" s="28"/>
      <c r="M112" s="28"/>
      <c r="N112" s="28"/>
      <c r="O112" s="28"/>
      <c r="Q112" s="206" t="s">
        <v>427</v>
      </c>
      <c r="R112" s="206"/>
      <c r="S112" s="201"/>
    </row>
    <row r="113" spans="11:19" x14ac:dyDescent="0.3">
      <c r="K113" s="28"/>
      <c r="L113" s="28"/>
      <c r="M113" s="28"/>
      <c r="N113" s="28"/>
      <c r="O113" s="28"/>
      <c r="Q113" s="206" t="s">
        <v>428</v>
      </c>
      <c r="R113" s="206"/>
      <c r="S113" s="201"/>
    </row>
    <row r="114" spans="11:19" x14ac:dyDescent="0.3">
      <c r="K114" s="28"/>
      <c r="L114" s="28"/>
      <c r="M114" s="28"/>
      <c r="N114" s="28"/>
      <c r="O114" s="28"/>
      <c r="Q114" s="206" t="s">
        <v>429</v>
      </c>
      <c r="R114" s="206"/>
      <c r="S114" s="201"/>
    </row>
    <row r="115" spans="11:19" x14ac:dyDescent="0.3">
      <c r="K115" s="28"/>
      <c r="L115" s="28"/>
      <c r="M115" s="28"/>
      <c r="N115" s="28"/>
      <c r="O115" s="28"/>
      <c r="Q115" s="206" t="s">
        <v>450</v>
      </c>
      <c r="R115" s="206"/>
      <c r="S115" s="201"/>
    </row>
    <row r="116" spans="11:19" x14ac:dyDescent="0.3">
      <c r="K116" s="28"/>
      <c r="L116" s="28"/>
      <c r="M116" s="28"/>
      <c r="N116" s="28"/>
      <c r="O116" s="28"/>
      <c r="Q116" s="206" t="s">
        <v>377</v>
      </c>
      <c r="R116" s="206"/>
      <c r="S116" s="201"/>
    </row>
    <row r="117" spans="11:19" x14ac:dyDescent="0.3">
      <c r="K117" s="28"/>
      <c r="L117" s="28"/>
      <c r="M117" s="28"/>
      <c r="N117" s="28"/>
      <c r="O117" s="28"/>
      <c r="Q117" s="206" t="s">
        <v>360</v>
      </c>
      <c r="R117" s="206"/>
      <c r="S117" s="201"/>
    </row>
    <row r="118" spans="11:19" x14ac:dyDescent="0.3">
      <c r="K118" s="28"/>
      <c r="L118" s="28"/>
      <c r="M118" s="28"/>
      <c r="N118" s="28"/>
      <c r="O118" s="28"/>
      <c r="Q118" s="206" t="s">
        <v>361</v>
      </c>
      <c r="R118" s="206"/>
      <c r="S118" s="201"/>
    </row>
    <row r="119" spans="11:19" x14ac:dyDescent="0.3">
      <c r="K119" s="28"/>
      <c r="L119" s="28"/>
      <c r="M119" s="28"/>
      <c r="N119" s="28"/>
      <c r="O119" s="28"/>
      <c r="Q119" s="206" t="s">
        <v>430</v>
      </c>
      <c r="R119" s="206"/>
      <c r="S119" s="201"/>
    </row>
    <row r="120" spans="11:19" x14ac:dyDescent="0.3">
      <c r="K120" s="28"/>
      <c r="L120" s="28"/>
      <c r="M120" s="28"/>
      <c r="N120" s="28"/>
      <c r="O120" s="28"/>
      <c r="Q120" s="206" t="s">
        <v>378</v>
      </c>
      <c r="R120" s="206"/>
      <c r="S120" s="201"/>
    </row>
    <row r="121" spans="11:19" x14ac:dyDescent="0.3">
      <c r="K121" s="28"/>
      <c r="L121" s="28"/>
      <c r="M121" s="28"/>
      <c r="N121" s="28"/>
      <c r="O121" s="28"/>
      <c r="Q121" s="206" t="s">
        <v>315</v>
      </c>
      <c r="R121" s="206"/>
      <c r="S121" s="201"/>
    </row>
    <row r="122" spans="11:19" x14ac:dyDescent="0.3">
      <c r="K122" s="28"/>
      <c r="L122" s="28"/>
      <c r="M122" s="28"/>
      <c r="N122" s="28"/>
      <c r="O122" s="28"/>
      <c r="Q122" s="206" t="s">
        <v>316</v>
      </c>
      <c r="R122" s="206"/>
      <c r="S122" s="201"/>
    </row>
    <row r="123" spans="11:19" x14ac:dyDescent="0.3">
      <c r="K123" s="28"/>
      <c r="L123" s="28"/>
      <c r="M123" s="28"/>
      <c r="N123" s="28"/>
      <c r="O123" s="28"/>
      <c r="Q123" s="206" t="s">
        <v>368</v>
      </c>
      <c r="R123" s="206"/>
      <c r="S123" s="201"/>
    </row>
    <row r="124" spans="11:19" x14ac:dyDescent="0.3">
      <c r="K124" s="28"/>
      <c r="L124" s="28"/>
      <c r="M124" s="28"/>
      <c r="N124" s="28"/>
      <c r="O124" s="28"/>
      <c r="Q124" s="206" t="s">
        <v>369</v>
      </c>
      <c r="R124" s="206"/>
      <c r="S124" s="201"/>
    </row>
    <row r="125" spans="11:19" x14ac:dyDescent="0.3">
      <c r="K125" s="28"/>
      <c r="L125" s="28"/>
      <c r="M125" s="28"/>
      <c r="N125" s="28"/>
      <c r="O125" s="28"/>
      <c r="Q125" s="28"/>
      <c r="R125" s="206"/>
      <c r="S125" s="201"/>
    </row>
    <row r="126" spans="11:19" x14ac:dyDescent="0.3">
      <c r="K126" s="28"/>
      <c r="L126" s="28"/>
      <c r="M126" s="28"/>
      <c r="N126" s="28"/>
      <c r="O126" s="28"/>
      <c r="Q126" s="28"/>
      <c r="R126" s="206"/>
      <c r="S126" s="201"/>
    </row>
    <row r="127" spans="11:19" x14ac:dyDescent="0.3">
      <c r="K127" s="28"/>
      <c r="L127" s="28"/>
      <c r="M127" s="28"/>
      <c r="N127" s="28"/>
      <c r="O127" s="28"/>
      <c r="Q127" s="28"/>
      <c r="R127" s="206"/>
      <c r="S127" s="201"/>
    </row>
    <row r="128" spans="11:19" x14ac:dyDescent="0.3">
      <c r="K128" s="28"/>
      <c r="L128" s="28"/>
      <c r="M128" s="28"/>
      <c r="N128" s="28"/>
      <c r="O128" s="28"/>
      <c r="Q128" s="28"/>
      <c r="R128" s="206"/>
      <c r="S128" s="201"/>
    </row>
    <row r="129" spans="11:19" x14ac:dyDescent="0.3">
      <c r="K129" s="28"/>
      <c r="L129" s="28"/>
      <c r="M129" s="28"/>
      <c r="N129" s="28"/>
      <c r="O129" s="28"/>
      <c r="Q129" s="28"/>
      <c r="R129" s="206"/>
      <c r="S129" s="201"/>
    </row>
    <row r="130" spans="11:19" x14ac:dyDescent="0.3">
      <c r="K130" s="28"/>
      <c r="L130" s="28"/>
      <c r="M130" s="28"/>
      <c r="N130" s="28"/>
      <c r="O130" s="28"/>
      <c r="Q130" s="28"/>
      <c r="R130" s="206"/>
      <c r="S130" s="201"/>
    </row>
    <row r="131" spans="11:19" x14ac:dyDescent="0.3">
      <c r="K131" s="28"/>
      <c r="L131" s="28"/>
      <c r="M131" s="28"/>
      <c r="N131" s="28"/>
      <c r="O131" s="28"/>
      <c r="Q131" s="28"/>
      <c r="R131" s="206"/>
      <c r="S131" s="201"/>
    </row>
    <row r="132" spans="11:19" x14ac:dyDescent="0.3">
      <c r="K132" s="28"/>
      <c r="L132" s="28"/>
      <c r="M132" s="28"/>
      <c r="N132" s="28"/>
      <c r="O132" s="28"/>
      <c r="Q132" s="28"/>
      <c r="R132" s="206"/>
      <c r="S132" s="201"/>
    </row>
    <row r="133" spans="11:19" x14ac:dyDescent="0.3">
      <c r="K133" s="28"/>
      <c r="L133" s="28"/>
      <c r="M133" s="28"/>
      <c r="N133" s="28"/>
      <c r="O133" s="28"/>
      <c r="Q133" s="28"/>
      <c r="R133" s="206"/>
      <c r="S133" s="201"/>
    </row>
    <row r="134" spans="11:19" x14ac:dyDescent="0.3">
      <c r="K134" s="28"/>
      <c r="L134" s="28"/>
      <c r="M134" s="28"/>
      <c r="N134" s="28"/>
      <c r="O134" s="28"/>
      <c r="Q134" s="28"/>
      <c r="R134" s="206"/>
      <c r="S134" s="201"/>
    </row>
    <row r="135" spans="11:19" x14ac:dyDescent="0.3">
      <c r="K135" s="28"/>
      <c r="L135" s="28"/>
      <c r="M135" s="28"/>
      <c r="N135" s="28"/>
      <c r="O135" s="28"/>
      <c r="Q135" s="28"/>
      <c r="R135" s="206"/>
      <c r="S135" s="201"/>
    </row>
    <row r="136" spans="11:19" x14ac:dyDescent="0.3">
      <c r="K136" s="28"/>
      <c r="L136" s="28"/>
      <c r="M136" s="28"/>
      <c r="N136" s="28"/>
      <c r="O136" s="28"/>
      <c r="Q136" s="28"/>
      <c r="R136" s="206"/>
      <c r="S136" s="201"/>
    </row>
    <row r="137" spans="11:19" x14ac:dyDescent="0.3">
      <c r="K137" s="28"/>
      <c r="L137" s="28"/>
      <c r="M137" s="28"/>
      <c r="N137" s="28"/>
      <c r="O137" s="28"/>
      <c r="Q137" s="28"/>
      <c r="R137" s="206"/>
      <c r="S137" s="201"/>
    </row>
    <row r="138" spans="11:19" x14ac:dyDescent="0.3">
      <c r="K138" s="28"/>
      <c r="L138" s="28"/>
      <c r="M138" s="28"/>
      <c r="N138" s="28"/>
      <c r="O138" s="28"/>
      <c r="Q138" s="28"/>
      <c r="R138" s="206"/>
      <c r="S138" s="201"/>
    </row>
    <row r="139" spans="11:19" x14ac:dyDescent="0.3">
      <c r="K139" s="28"/>
      <c r="L139" s="28"/>
      <c r="M139" s="28"/>
      <c r="N139" s="28"/>
      <c r="O139" s="28"/>
      <c r="Q139" s="28"/>
      <c r="R139" s="206"/>
      <c r="S139" s="201"/>
    </row>
    <row r="140" spans="11:19" x14ac:dyDescent="0.3">
      <c r="K140" s="28"/>
      <c r="L140" s="28"/>
      <c r="M140" s="28"/>
      <c r="N140" s="28"/>
      <c r="O140" s="28"/>
      <c r="Q140" s="28"/>
      <c r="R140" s="206"/>
      <c r="S140" s="201"/>
    </row>
    <row r="141" spans="11:19" x14ac:dyDescent="0.3">
      <c r="K141" s="28"/>
      <c r="L141" s="28"/>
      <c r="M141" s="28"/>
      <c r="N141" s="28"/>
      <c r="O141" s="28"/>
      <c r="Q141" s="28"/>
      <c r="R141" s="206"/>
      <c r="S141" s="201"/>
    </row>
    <row r="142" spans="11:19" x14ac:dyDescent="0.3">
      <c r="K142" s="28"/>
      <c r="L142" s="28"/>
      <c r="M142" s="28"/>
      <c r="N142" s="28"/>
      <c r="O142" s="28"/>
      <c r="Q142" s="28"/>
      <c r="R142" s="206"/>
      <c r="S142" s="201"/>
    </row>
    <row r="143" spans="11:19" x14ac:dyDescent="0.3">
      <c r="K143" s="28"/>
      <c r="L143" s="28"/>
      <c r="M143" s="28"/>
      <c r="N143" s="28"/>
      <c r="O143" s="28"/>
      <c r="Q143" s="28"/>
      <c r="R143" s="206"/>
      <c r="S143" s="201"/>
    </row>
    <row r="144" spans="11:19" x14ac:dyDescent="0.3">
      <c r="K144" s="28"/>
      <c r="L144" s="28"/>
      <c r="M144" s="28"/>
      <c r="N144" s="28"/>
      <c r="O144" s="28"/>
      <c r="Q144" s="28"/>
      <c r="R144" s="206"/>
      <c r="S144" s="201"/>
    </row>
    <row r="145" spans="11:19" x14ac:dyDescent="0.3">
      <c r="K145" s="28"/>
      <c r="L145" s="28"/>
      <c r="M145" s="28"/>
      <c r="N145" s="28"/>
      <c r="O145" s="28"/>
      <c r="Q145" s="28"/>
      <c r="R145" s="206"/>
      <c r="S145" s="201"/>
    </row>
    <row r="146" spans="11:19" x14ac:dyDescent="0.3">
      <c r="K146" s="28"/>
      <c r="L146" s="28"/>
      <c r="M146" s="28"/>
      <c r="N146" s="28"/>
      <c r="O146" s="28"/>
      <c r="Q146" s="28"/>
      <c r="R146" s="206"/>
      <c r="S146" s="201"/>
    </row>
    <row r="147" spans="11:19" x14ac:dyDescent="0.3">
      <c r="K147" s="28"/>
      <c r="L147" s="28"/>
      <c r="M147" s="28"/>
      <c r="N147" s="28"/>
      <c r="O147" s="28"/>
      <c r="Q147" s="28"/>
      <c r="R147" s="206"/>
      <c r="S147" s="201"/>
    </row>
    <row r="148" spans="11:19" x14ac:dyDescent="0.3">
      <c r="K148" s="28"/>
      <c r="L148" s="28"/>
      <c r="M148" s="28"/>
      <c r="N148" s="28"/>
      <c r="O148" s="28"/>
      <c r="Q148" s="28"/>
      <c r="R148" s="206"/>
      <c r="S148" s="201"/>
    </row>
    <row r="149" spans="11:19" x14ac:dyDescent="0.3">
      <c r="K149" s="28"/>
      <c r="L149" s="28"/>
      <c r="M149" s="28"/>
      <c r="N149" s="28"/>
      <c r="O149" s="28"/>
      <c r="Q149" s="28"/>
      <c r="R149" s="206"/>
      <c r="S149" s="201"/>
    </row>
    <row r="150" spans="11:19" x14ac:dyDescent="0.3">
      <c r="K150" s="28"/>
      <c r="L150" s="28"/>
      <c r="M150" s="28"/>
      <c r="N150" s="28"/>
      <c r="O150" s="28"/>
      <c r="Q150" s="28"/>
      <c r="R150" s="206"/>
      <c r="S150" s="201"/>
    </row>
    <row r="151" spans="11:19" x14ac:dyDescent="0.3">
      <c r="K151" s="28"/>
      <c r="L151" s="28"/>
      <c r="M151" s="28"/>
      <c r="N151" s="28"/>
      <c r="O151" s="28"/>
      <c r="Q151" s="28"/>
      <c r="R151" s="206"/>
      <c r="S151" s="201"/>
    </row>
    <row r="152" spans="11:19" x14ac:dyDescent="0.3">
      <c r="K152" s="28"/>
      <c r="L152" s="28"/>
      <c r="M152" s="28"/>
      <c r="N152" s="28"/>
      <c r="O152" s="28"/>
      <c r="Q152" s="28"/>
      <c r="R152" s="206"/>
      <c r="S152" s="201"/>
    </row>
    <row r="153" spans="11:19" x14ac:dyDescent="0.3">
      <c r="K153" s="28"/>
      <c r="L153" s="28"/>
      <c r="M153" s="28"/>
      <c r="N153" s="28"/>
      <c r="O153" s="28"/>
      <c r="Q153" s="28"/>
      <c r="R153" s="206"/>
      <c r="S153" s="201"/>
    </row>
    <row r="154" spans="11:19" x14ac:dyDescent="0.3">
      <c r="K154" s="28"/>
      <c r="L154" s="28"/>
      <c r="M154" s="28"/>
      <c r="N154" s="28"/>
      <c r="O154" s="28"/>
      <c r="Q154" s="28"/>
      <c r="R154" s="206"/>
      <c r="S154" s="201"/>
    </row>
    <row r="155" spans="11:19" x14ac:dyDescent="0.3">
      <c r="K155" s="28"/>
      <c r="L155" s="28"/>
      <c r="M155" s="28"/>
      <c r="N155" s="28"/>
      <c r="O155" s="28"/>
      <c r="Q155" s="28"/>
      <c r="R155" s="206"/>
      <c r="S155" s="201"/>
    </row>
    <row r="156" spans="11:19" x14ac:dyDescent="0.3">
      <c r="K156" s="28"/>
      <c r="L156" s="28"/>
      <c r="M156" s="28"/>
      <c r="N156" s="28"/>
      <c r="O156" s="28"/>
      <c r="Q156" s="28"/>
      <c r="R156" s="206"/>
      <c r="S156" s="201"/>
    </row>
    <row r="157" spans="11:19" x14ac:dyDescent="0.3">
      <c r="K157" s="28"/>
      <c r="L157" s="28"/>
      <c r="M157" s="28"/>
      <c r="N157" s="28"/>
      <c r="O157" s="28"/>
      <c r="Q157" s="28"/>
      <c r="R157" s="206"/>
      <c r="S157" s="201"/>
    </row>
    <row r="158" spans="11:19" x14ac:dyDescent="0.3">
      <c r="K158" s="28"/>
      <c r="L158" s="28"/>
      <c r="M158" s="28"/>
      <c r="N158" s="28"/>
      <c r="O158" s="28"/>
      <c r="Q158" s="28"/>
      <c r="R158" s="206"/>
      <c r="S158" s="201"/>
    </row>
    <row r="159" spans="11:19" x14ac:dyDescent="0.3">
      <c r="K159" s="28"/>
      <c r="L159" s="28"/>
      <c r="M159" s="28"/>
      <c r="N159" s="28"/>
      <c r="O159" s="28"/>
      <c r="Q159" s="28"/>
      <c r="R159" s="206"/>
      <c r="S159" s="201"/>
    </row>
    <row r="160" spans="11:19" x14ac:dyDescent="0.3">
      <c r="K160" s="28"/>
      <c r="L160" s="28"/>
      <c r="M160" s="28"/>
      <c r="N160" s="28"/>
      <c r="O160" s="28"/>
      <c r="Q160" s="28"/>
      <c r="R160" s="206"/>
      <c r="S160" s="201"/>
    </row>
    <row r="161" spans="11:19" x14ac:dyDescent="0.3">
      <c r="K161" s="28"/>
      <c r="L161" s="28"/>
      <c r="M161" s="28"/>
      <c r="N161" s="28"/>
      <c r="O161" s="28"/>
      <c r="Q161" s="28"/>
      <c r="R161" s="206"/>
      <c r="S161" s="201"/>
    </row>
    <row r="162" spans="11:19" x14ac:dyDescent="0.3">
      <c r="K162" s="28"/>
      <c r="L162" s="28"/>
      <c r="M162" s="28"/>
      <c r="N162" s="28"/>
      <c r="O162" s="28"/>
      <c r="Q162" s="28"/>
      <c r="R162" s="206"/>
      <c r="S162" s="201"/>
    </row>
    <row r="163" spans="11:19" x14ac:dyDescent="0.3">
      <c r="K163" s="28"/>
      <c r="L163" s="28"/>
      <c r="M163" s="28"/>
      <c r="N163" s="28"/>
      <c r="O163" s="28"/>
      <c r="Q163" s="28"/>
      <c r="R163" s="206"/>
      <c r="S163" s="201"/>
    </row>
    <row r="164" spans="11:19" x14ac:dyDescent="0.3">
      <c r="K164" s="28"/>
      <c r="L164" s="28"/>
      <c r="M164" s="28"/>
      <c r="N164" s="28"/>
      <c r="O164" s="28"/>
      <c r="Q164" s="28"/>
      <c r="R164" s="206"/>
      <c r="S164" s="201"/>
    </row>
    <row r="165" spans="11:19" x14ac:dyDescent="0.3">
      <c r="K165" s="28"/>
      <c r="L165" s="28"/>
      <c r="M165" s="28"/>
      <c r="N165" s="28"/>
      <c r="O165" s="28"/>
      <c r="Q165" s="28"/>
      <c r="R165" s="206"/>
      <c r="S165" s="201"/>
    </row>
    <row r="166" spans="11:19" x14ac:dyDescent="0.3">
      <c r="K166" s="28"/>
      <c r="L166" s="28"/>
      <c r="M166" s="28"/>
      <c r="N166" s="28"/>
      <c r="O166" s="28"/>
      <c r="Q166" s="28"/>
      <c r="R166" s="206"/>
      <c r="S166" s="201"/>
    </row>
    <row r="167" spans="11:19" x14ac:dyDescent="0.3">
      <c r="K167" s="28"/>
      <c r="L167" s="28"/>
      <c r="M167" s="28"/>
      <c r="N167" s="28"/>
      <c r="O167" s="28"/>
      <c r="Q167" s="28"/>
      <c r="R167" s="206"/>
      <c r="S167" s="201"/>
    </row>
    <row r="168" spans="11:19" x14ac:dyDescent="0.3">
      <c r="K168" s="28"/>
      <c r="L168" s="28"/>
      <c r="M168" s="28"/>
      <c r="N168" s="28"/>
      <c r="O168" s="28"/>
      <c r="Q168" s="28"/>
      <c r="R168" s="206"/>
      <c r="S168" s="201"/>
    </row>
    <row r="169" spans="11:19" x14ac:dyDescent="0.3">
      <c r="K169" s="28"/>
      <c r="L169" s="28"/>
      <c r="M169" s="28"/>
      <c r="N169" s="28"/>
      <c r="O169" s="28"/>
      <c r="Q169" s="28"/>
      <c r="R169" s="206"/>
      <c r="S169" s="201"/>
    </row>
    <row r="170" spans="11:19" x14ac:dyDescent="0.3">
      <c r="K170" s="28"/>
      <c r="L170" s="28"/>
      <c r="M170" s="28"/>
      <c r="N170" s="28"/>
      <c r="O170" s="28"/>
      <c r="Q170" s="28"/>
      <c r="R170" s="206"/>
      <c r="S170" s="201"/>
    </row>
    <row r="171" spans="11:19" x14ac:dyDescent="0.3">
      <c r="K171" s="28"/>
      <c r="L171" s="28"/>
      <c r="M171" s="28"/>
      <c r="N171" s="28"/>
      <c r="O171" s="28"/>
      <c r="Q171" s="28"/>
      <c r="R171" s="206"/>
      <c r="S171" s="201"/>
    </row>
    <row r="172" spans="11:19" x14ac:dyDescent="0.3">
      <c r="K172" s="28"/>
      <c r="L172" s="28"/>
      <c r="M172" s="28"/>
      <c r="N172" s="28"/>
      <c r="O172" s="28"/>
      <c r="Q172" s="28"/>
      <c r="R172" s="206"/>
      <c r="S172" s="201"/>
    </row>
    <row r="173" spans="11:19" x14ac:dyDescent="0.3">
      <c r="K173" s="28"/>
      <c r="L173" s="28"/>
      <c r="M173" s="28"/>
      <c r="N173" s="28"/>
      <c r="O173" s="28"/>
      <c r="Q173" s="28"/>
      <c r="R173" s="206"/>
      <c r="S173" s="201"/>
    </row>
    <row r="174" spans="11:19" x14ac:dyDescent="0.3">
      <c r="K174" s="28"/>
      <c r="L174" s="28"/>
      <c r="M174" s="28"/>
      <c r="N174" s="28"/>
      <c r="O174" s="28"/>
      <c r="Q174" s="28"/>
      <c r="R174" s="206"/>
      <c r="S174" s="201"/>
    </row>
    <row r="175" spans="11:19" x14ac:dyDescent="0.3">
      <c r="K175" s="28"/>
      <c r="L175" s="28"/>
      <c r="M175" s="28"/>
      <c r="N175" s="28"/>
      <c r="O175" s="28"/>
      <c r="Q175" s="28"/>
      <c r="R175" s="206"/>
      <c r="S175" s="201"/>
    </row>
    <row r="176" spans="11:19" x14ac:dyDescent="0.3">
      <c r="K176" s="28"/>
      <c r="L176" s="28"/>
      <c r="M176" s="28"/>
      <c r="N176" s="28"/>
      <c r="O176" s="28"/>
      <c r="Q176" s="28"/>
      <c r="R176" s="206"/>
      <c r="S176" s="201"/>
    </row>
    <row r="177" spans="11:19" x14ac:dyDescent="0.3">
      <c r="K177" s="28"/>
      <c r="L177" s="28"/>
      <c r="M177" s="28"/>
      <c r="N177" s="28"/>
      <c r="O177" s="28"/>
      <c r="Q177" s="28"/>
      <c r="R177" s="206"/>
      <c r="S177" s="201"/>
    </row>
    <row r="178" spans="11:19" x14ac:dyDescent="0.3">
      <c r="K178" s="28"/>
      <c r="L178" s="28"/>
      <c r="M178" s="28"/>
      <c r="N178" s="28"/>
      <c r="O178" s="28"/>
      <c r="Q178" s="28"/>
      <c r="R178" s="206"/>
      <c r="S178" s="201"/>
    </row>
    <row r="179" spans="11:19" x14ac:dyDescent="0.3">
      <c r="K179" s="28"/>
      <c r="L179" s="28"/>
      <c r="M179" s="28"/>
      <c r="N179" s="28"/>
      <c r="O179" s="28"/>
      <c r="Q179" s="28"/>
      <c r="R179" s="206"/>
      <c r="S179" s="201"/>
    </row>
    <row r="180" spans="11:19" x14ac:dyDescent="0.3">
      <c r="K180" s="28"/>
      <c r="L180" s="28"/>
      <c r="M180" s="28"/>
      <c r="N180" s="28"/>
      <c r="O180" s="28"/>
      <c r="Q180" s="28"/>
      <c r="R180" s="206"/>
      <c r="S180" s="201"/>
    </row>
    <row r="181" spans="11:19" x14ac:dyDescent="0.3">
      <c r="K181" s="28"/>
      <c r="L181" s="28"/>
      <c r="M181" s="28"/>
      <c r="N181" s="28"/>
      <c r="O181" s="28"/>
      <c r="Q181" s="28"/>
      <c r="R181" s="206"/>
      <c r="S181" s="201"/>
    </row>
    <row r="182" spans="11:19" x14ac:dyDescent="0.3">
      <c r="K182" s="28"/>
      <c r="L182" s="28"/>
      <c r="M182" s="28"/>
      <c r="N182" s="28"/>
      <c r="O182" s="28"/>
      <c r="Q182" s="28"/>
      <c r="R182" s="206"/>
      <c r="S182" s="201"/>
    </row>
    <row r="183" spans="11:19" x14ac:dyDescent="0.3">
      <c r="K183" s="28"/>
      <c r="L183" s="28"/>
      <c r="M183" s="28"/>
      <c r="N183" s="28"/>
      <c r="O183" s="28"/>
      <c r="Q183" s="28"/>
      <c r="R183" s="206"/>
      <c r="S183" s="201"/>
    </row>
    <row r="184" spans="11:19" x14ac:dyDescent="0.3">
      <c r="K184" s="28"/>
      <c r="L184" s="28"/>
      <c r="M184" s="28"/>
      <c r="N184" s="28"/>
      <c r="O184" s="28"/>
      <c r="Q184" s="28"/>
      <c r="R184" s="206"/>
      <c r="S184" s="201"/>
    </row>
    <row r="185" spans="11:19" x14ac:dyDescent="0.3">
      <c r="K185" s="28"/>
      <c r="L185" s="28"/>
      <c r="M185" s="28"/>
      <c r="N185" s="28"/>
      <c r="O185" s="28"/>
      <c r="Q185" s="28"/>
      <c r="R185" s="206"/>
      <c r="S185" s="201"/>
    </row>
    <row r="186" spans="11:19" x14ac:dyDescent="0.3">
      <c r="K186" s="28"/>
      <c r="L186" s="28"/>
      <c r="M186" s="28"/>
      <c r="N186" s="28"/>
      <c r="O186" s="28"/>
      <c r="Q186" s="28"/>
      <c r="R186" s="206"/>
      <c r="S186" s="201"/>
    </row>
    <row r="187" spans="11:19" x14ac:dyDescent="0.3">
      <c r="K187" s="28"/>
      <c r="L187" s="28"/>
      <c r="M187" s="28"/>
      <c r="N187" s="28"/>
      <c r="O187" s="28"/>
      <c r="Q187" s="28"/>
      <c r="R187" s="206"/>
      <c r="S187" s="201"/>
    </row>
    <row r="188" spans="11:19" x14ac:dyDescent="0.3">
      <c r="K188" s="28"/>
      <c r="L188" s="28"/>
      <c r="M188" s="28"/>
      <c r="N188" s="28"/>
      <c r="O188" s="28"/>
      <c r="Q188" s="28"/>
      <c r="R188" s="206"/>
      <c r="S188" s="201"/>
    </row>
    <row r="189" spans="11:19" x14ac:dyDescent="0.3">
      <c r="K189" s="28"/>
      <c r="L189" s="28"/>
      <c r="M189" s="28"/>
      <c r="N189" s="28"/>
      <c r="O189" s="28"/>
      <c r="Q189" s="28"/>
      <c r="R189" s="206"/>
      <c r="S189" s="201"/>
    </row>
    <row r="190" spans="11:19" x14ac:dyDescent="0.3">
      <c r="K190" s="28"/>
      <c r="L190" s="28"/>
      <c r="M190" s="28"/>
      <c r="N190" s="28"/>
      <c r="O190" s="28"/>
      <c r="Q190" s="28"/>
      <c r="R190" s="206"/>
      <c r="S190" s="201"/>
    </row>
    <row r="191" spans="11:19" x14ac:dyDescent="0.3">
      <c r="K191" s="28"/>
      <c r="L191" s="28"/>
      <c r="M191" s="28"/>
      <c r="N191" s="28"/>
      <c r="O191" s="28"/>
      <c r="Q191" s="28"/>
      <c r="R191" s="206"/>
      <c r="S191" s="201"/>
    </row>
    <row r="192" spans="11:19" x14ac:dyDescent="0.3">
      <c r="K192" s="28"/>
      <c r="L192" s="28"/>
      <c r="M192" s="28"/>
      <c r="N192" s="28"/>
      <c r="O192" s="28"/>
      <c r="Q192" s="28"/>
      <c r="R192" s="206"/>
      <c r="S192" s="201"/>
    </row>
    <row r="193" spans="11:19" x14ac:dyDescent="0.3">
      <c r="K193" s="28"/>
      <c r="L193" s="28"/>
      <c r="M193" s="28"/>
      <c r="N193" s="28"/>
      <c r="O193" s="28"/>
      <c r="Q193" s="28"/>
      <c r="R193" s="206"/>
      <c r="S193" s="201"/>
    </row>
    <row r="194" spans="11:19" x14ac:dyDescent="0.3">
      <c r="K194" s="28"/>
      <c r="L194" s="28"/>
      <c r="M194" s="28"/>
      <c r="N194" s="28"/>
      <c r="O194" s="28"/>
      <c r="Q194" s="28"/>
      <c r="R194" s="206"/>
      <c r="S194" s="201"/>
    </row>
    <row r="195" spans="11:19" x14ac:dyDescent="0.3">
      <c r="K195" s="28"/>
      <c r="L195" s="28"/>
      <c r="M195" s="28"/>
      <c r="N195" s="28"/>
      <c r="O195" s="28"/>
      <c r="Q195" s="28"/>
      <c r="R195" s="206"/>
      <c r="S195" s="201"/>
    </row>
    <row r="196" spans="11:19" x14ac:dyDescent="0.3">
      <c r="K196" s="28"/>
      <c r="L196" s="28"/>
      <c r="M196" s="28"/>
      <c r="N196" s="28"/>
      <c r="O196" s="28"/>
      <c r="Q196" s="28"/>
      <c r="R196" s="206"/>
      <c r="S196" s="201"/>
    </row>
    <row r="197" spans="11:19" x14ac:dyDescent="0.3">
      <c r="K197" s="28"/>
      <c r="L197" s="28"/>
      <c r="M197" s="28"/>
      <c r="N197" s="28"/>
      <c r="O197" s="28"/>
      <c r="Q197" s="28"/>
      <c r="R197" s="206"/>
      <c r="S197" s="201"/>
    </row>
    <row r="198" spans="11:19" x14ac:dyDescent="0.3">
      <c r="K198" s="28"/>
      <c r="L198" s="28"/>
      <c r="M198" s="28"/>
      <c r="N198" s="28"/>
      <c r="O198" s="28"/>
      <c r="Q198" s="28"/>
      <c r="R198" s="206"/>
      <c r="S198" s="201"/>
    </row>
    <row r="199" spans="11:19" x14ac:dyDescent="0.3">
      <c r="K199" s="28"/>
      <c r="L199" s="28"/>
      <c r="M199" s="28"/>
      <c r="N199" s="28"/>
      <c r="O199" s="28"/>
      <c r="Q199" s="28"/>
      <c r="R199" s="206"/>
      <c r="S199" s="201"/>
    </row>
    <row r="200" spans="11:19" x14ac:dyDescent="0.3">
      <c r="K200" s="28"/>
      <c r="L200" s="28"/>
      <c r="M200" s="28"/>
      <c r="N200" s="28"/>
      <c r="O200" s="28"/>
      <c r="Q200" s="28"/>
      <c r="R200" s="206"/>
      <c r="S200" s="201"/>
    </row>
    <row r="201" spans="11:19" x14ac:dyDescent="0.3">
      <c r="K201" s="28"/>
      <c r="L201" s="28"/>
      <c r="M201" s="28"/>
      <c r="N201" s="28"/>
      <c r="O201" s="28"/>
      <c r="Q201" s="28"/>
      <c r="R201" s="206"/>
      <c r="S201" s="201"/>
    </row>
    <row r="202" spans="11:19" x14ac:dyDescent="0.3">
      <c r="K202" s="28"/>
      <c r="L202" s="28"/>
      <c r="M202" s="28"/>
      <c r="N202" s="28"/>
      <c r="O202" s="28"/>
      <c r="Q202" s="28"/>
      <c r="R202" s="206"/>
      <c r="S202" s="201"/>
    </row>
    <row r="203" spans="11:19" x14ac:dyDescent="0.3">
      <c r="K203" s="28"/>
      <c r="L203" s="28"/>
      <c r="M203" s="28"/>
      <c r="N203" s="28"/>
      <c r="O203" s="28"/>
      <c r="Q203" s="28"/>
      <c r="R203" s="206"/>
      <c r="S203" s="201"/>
    </row>
    <row r="204" spans="11:19" x14ac:dyDescent="0.3">
      <c r="K204" s="28"/>
      <c r="L204" s="28"/>
      <c r="M204" s="28"/>
      <c r="N204" s="28"/>
      <c r="O204" s="28"/>
      <c r="Q204" s="28"/>
      <c r="R204" s="206"/>
      <c r="S204" s="201"/>
    </row>
    <row r="205" spans="11:19" x14ac:dyDescent="0.3">
      <c r="K205" s="28"/>
      <c r="L205" s="28"/>
      <c r="M205" s="28"/>
      <c r="N205" s="28"/>
      <c r="O205" s="28"/>
      <c r="Q205" s="28"/>
      <c r="R205" s="206"/>
      <c r="S205" s="201"/>
    </row>
    <row r="206" spans="11:19" x14ac:dyDescent="0.3">
      <c r="K206" s="28"/>
      <c r="L206" s="28"/>
      <c r="M206" s="28"/>
      <c r="N206" s="28"/>
      <c r="O206" s="28"/>
      <c r="Q206" s="28"/>
      <c r="R206" s="206"/>
      <c r="S206" s="201"/>
    </row>
    <row r="207" spans="11:19" x14ac:dyDescent="0.3">
      <c r="K207" s="28"/>
      <c r="L207" s="28"/>
      <c r="M207" s="28"/>
      <c r="N207" s="28"/>
      <c r="O207" s="28"/>
      <c r="Q207" s="28"/>
      <c r="R207" s="206"/>
      <c r="S207" s="201"/>
    </row>
    <row r="208" spans="11:19" x14ac:dyDescent="0.3">
      <c r="K208" s="28"/>
      <c r="L208" s="28"/>
      <c r="M208" s="28"/>
      <c r="N208" s="28"/>
      <c r="O208" s="28"/>
      <c r="Q208" s="28"/>
      <c r="R208" s="206"/>
      <c r="S208" s="201"/>
    </row>
    <row r="209" spans="11:19" x14ac:dyDescent="0.3">
      <c r="K209" s="28"/>
      <c r="L209" s="28"/>
      <c r="M209" s="28"/>
      <c r="N209" s="28"/>
      <c r="O209" s="28"/>
      <c r="Q209" s="28"/>
      <c r="R209" s="206"/>
      <c r="S209" s="201"/>
    </row>
    <row r="210" spans="11:19" x14ac:dyDescent="0.3">
      <c r="K210" s="28"/>
      <c r="L210" s="28"/>
      <c r="M210" s="28"/>
      <c r="N210" s="28"/>
      <c r="O210" s="28"/>
      <c r="Q210" s="28"/>
      <c r="R210" s="206"/>
      <c r="S210" s="201"/>
    </row>
    <row r="211" spans="11:19" x14ac:dyDescent="0.3">
      <c r="K211" s="28"/>
      <c r="L211" s="28"/>
      <c r="M211" s="28"/>
      <c r="N211" s="28"/>
      <c r="O211" s="28"/>
      <c r="Q211" s="28"/>
      <c r="R211" s="206"/>
      <c r="S211" s="201"/>
    </row>
    <row r="212" spans="11:19" x14ac:dyDescent="0.3">
      <c r="K212" s="28"/>
      <c r="L212" s="28"/>
      <c r="M212" s="28"/>
      <c r="N212" s="28"/>
      <c r="O212" s="28"/>
      <c r="Q212" s="28"/>
      <c r="R212" s="206"/>
      <c r="S212" s="201"/>
    </row>
    <row r="213" spans="11:19" x14ac:dyDescent="0.3">
      <c r="K213" s="28"/>
      <c r="L213" s="28"/>
      <c r="M213" s="28"/>
      <c r="N213" s="28"/>
      <c r="O213" s="28"/>
      <c r="Q213" s="28"/>
      <c r="R213" s="206"/>
      <c r="S213" s="201"/>
    </row>
    <row r="214" spans="11:19" x14ac:dyDescent="0.3">
      <c r="K214" s="28"/>
      <c r="L214" s="28"/>
      <c r="M214" s="28"/>
      <c r="N214" s="28"/>
      <c r="O214" s="28"/>
      <c r="Q214" s="28"/>
      <c r="R214" s="206"/>
      <c r="S214" s="201"/>
    </row>
    <row r="215" spans="11:19" x14ac:dyDescent="0.3">
      <c r="K215" s="28"/>
      <c r="L215" s="28"/>
      <c r="M215" s="28"/>
      <c r="N215" s="28"/>
      <c r="O215" s="28"/>
      <c r="Q215" s="28"/>
      <c r="R215" s="206"/>
      <c r="S215" s="201"/>
    </row>
    <row r="216" spans="11:19" x14ac:dyDescent="0.3">
      <c r="K216" s="28"/>
      <c r="L216" s="28"/>
      <c r="M216" s="28"/>
      <c r="N216" s="28"/>
      <c r="O216" s="28"/>
      <c r="Q216" s="28"/>
      <c r="R216" s="206"/>
      <c r="S216" s="201"/>
    </row>
    <row r="217" spans="11:19" x14ac:dyDescent="0.3">
      <c r="K217" s="28"/>
      <c r="L217" s="28"/>
      <c r="M217" s="28"/>
      <c r="N217" s="28"/>
      <c r="O217" s="28"/>
      <c r="Q217" s="28"/>
      <c r="R217" s="206"/>
      <c r="S217" s="201"/>
    </row>
    <row r="218" spans="11:19" x14ac:dyDescent="0.3">
      <c r="K218" s="28"/>
      <c r="L218" s="28"/>
      <c r="M218" s="28"/>
      <c r="N218" s="28"/>
      <c r="O218" s="28"/>
      <c r="Q218" s="28"/>
      <c r="R218" s="206"/>
      <c r="S218" s="201"/>
    </row>
    <row r="219" spans="11:19" x14ac:dyDescent="0.3">
      <c r="K219" s="28"/>
      <c r="L219" s="28"/>
      <c r="M219" s="28"/>
      <c r="N219" s="28"/>
      <c r="O219" s="28"/>
      <c r="Q219" s="28"/>
      <c r="R219" s="206"/>
      <c r="S219" s="201"/>
    </row>
    <row r="220" spans="11:19" x14ac:dyDescent="0.3">
      <c r="K220" s="28"/>
      <c r="L220" s="28"/>
      <c r="M220" s="28"/>
      <c r="N220" s="28"/>
      <c r="O220" s="28"/>
      <c r="Q220" s="28"/>
      <c r="R220" s="206"/>
      <c r="S220" s="201"/>
    </row>
    <row r="221" spans="11:19" x14ac:dyDescent="0.3">
      <c r="K221" s="28"/>
      <c r="L221" s="28"/>
      <c r="M221" s="28"/>
      <c r="N221" s="28"/>
      <c r="O221" s="28"/>
      <c r="Q221" s="28"/>
      <c r="R221" s="206"/>
      <c r="S221" s="201"/>
    </row>
    <row r="222" spans="11:19" x14ac:dyDescent="0.3">
      <c r="K222" s="28"/>
      <c r="L222" s="28"/>
      <c r="M222" s="28"/>
      <c r="N222" s="28"/>
      <c r="O222" s="28"/>
      <c r="Q222" s="28"/>
      <c r="R222" s="206"/>
      <c r="S222" s="201"/>
    </row>
    <row r="223" spans="11:19" x14ac:dyDescent="0.3">
      <c r="K223" s="28"/>
      <c r="L223" s="28"/>
      <c r="M223" s="28"/>
      <c r="N223" s="28"/>
      <c r="O223" s="28"/>
      <c r="Q223" s="28"/>
      <c r="R223" s="206"/>
      <c r="S223" s="201"/>
    </row>
    <row r="224" spans="11:19" x14ac:dyDescent="0.3">
      <c r="R224" s="201"/>
      <c r="S224" s="201"/>
    </row>
    <row r="225" spans="18:19" x14ac:dyDescent="0.3">
      <c r="R225" s="201"/>
      <c r="S225" s="201"/>
    </row>
    <row r="226" spans="18:19" x14ac:dyDescent="0.3">
      <c r="R226" s="201"/>
      <c r="S226" s="201"/>
    </row>
    <row r="227" spans="18:19" x14ac:dyDescent="0.3">
      <c r="R227" s="201"/>
      <c r="S227" s="201"/>
    </row>
    <row r="228" spans="18:19" x14ac:dyDescent="0.3">
      <c r="R228" s="201"/>
      <c r="S228" s="201"/>
    </row>
    <row r="229" spans="18:19" x14ac:dyDescent="0.3">
      <c r="R229" s="201"/>
      <c r="S229" s="201"/>
    </row>
    <row r="230" spans="18:19" x14ac:dyDescent="0.3">
      <c r="R230" s="201"/>
      <c r="S230" s="201"/>
    </row>
    <row r="231" spans="18:19" x14ac:dyDescent="0.3">
      <c r="R231" s="201"/>
      <c r="S231" s="201"/>
    </row>
    <row r="232" spans="18:19" x14ac:dyDescent="0.3">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396240</xdr:colOff>
                    <xdr:row>4</xdr:row>
                    <xdr:rowOff>0</xdr:rowOff>
                  </from>
                  <to>
                    <xdr:col>8</xdr:col>
                    <xdr:colOff>167640</xdr:colOff>
                    <xdr:row>5</xdr:row>
                    <xdr:rowOff>22860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129540</xdr:colOff>
                    <xdr:row>7</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4" x14ac:dyDescent="0.3"/>
  <cols>
    <col min="1" max="1" width="3" customWidth="1"/>
    <col min="2" max="2" width="13" customWidth="1"/>
    <col min="143" max="143" width="11" customWidth="1"/>
  </cols>
  <sheetData>
    <row r="2" spans="1:244" x14ac:dyDescent="0.3">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7.8" x14ac:dyDescent="0.15">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17</v>
      </c>
      <c r="CO3" s="26">
        <f>Census!CO3</f>
        <v>17</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20</v>
      </c>
      <c r="EC3" s="26">
        <f>Census!EC3</f>
        <v>20</v>
      </c>
      <c r="ED3" s="26">
        <f>Census!ED3</f>
        <v>20</v>
      </c>
      <c r="EE3" s="26">
        <f>Census!EE3</f>
        <v>20</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2024</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2005 to 2024</v>
      </c>
      <c r="ED4" s="190"/>
      <c r="EE4" s="190" t="str">
        <f ca="1">CONCATENATE(Census!EE4,": ",Census!ED5," to ",OFFSET(Census!ED4,Census!ED3,0,1,1))</f>
        <v>Unit Median Prices: 1999 to 2018</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2024</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7.5048013000444946E-3</v>
      </c>
      <c r="CP6" s="208">
        <f ca="1">IF(OFFSET(Census!CO$4,$A6*25-25+1,0,1,1)=0,"",(OFFSET(Census!CO$4,$A6*25-25+Census!CO$3,0,1,1)-OFFSET(Census!CO$4,$A6*25-25+1,0,1,1))/OFFSET(Census!CO$4,$A6*25-25+1,0,1,1)*100)</f>
        <v>0.23507635354003326</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632500</v>
      </c>
      <c r="ED6" s="208">
        <f ca="1">IF(OFFSET(Census!EC$4,$A6*25-25+1,0,1,1)=0,"",(OFFSET(Census!EC$4,$A6*25-25+Census!EC$3,0,1,1)-OFFSET(Census!EC$4,$A6*25-25+1,0,1,1))/OFFSET(Census!EC$4,$A6*25-25+1,0,1,1)*100)</f>
        <v>183.33333333333331</v>
      </c>
      <c r="EE6" s="207">
        <f ca="1">OFFSET(Census!EE$4,$A6*25-25+Census!EE$3,0,1,1)-OFFSET(Census!EE$4,$A6*25-25+1,0,1,1)</f>
        <v>390000</v>
      </c>
      <c r="EF6" s="208">
        <f ca="1">IF(OFFSET(Census!EE$4,$A6*25-25+1,0,1,1)=0,"",(OFFSET(Census!EE$4,$A6*25-25+Census!EE$3,0,1,1)-OFFSET(Census!EE$4,$A6*25-25+1,0,1,1))/OFFSET(Census!EE$4,$A6*25-25+1,0,1,1)*100)</f>
        <v>136.84210526315789</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-4.9000000000000004</v>
      </c>
      <c r="EL6" s="208">
        <f ca="1">IF(OFFSET(Census!EK$4,$A6*25-25+1,0,1,1)=0,"",(OFFSET(Census!EK$4,$A6*25-25+Census!EK$3,0,1,1)-OFFSET(Census!EK$4,$A6*25-25+1,0,1,1))/OFFSET(Census!EK$4,$A6*25-25+1,0,1,1)*100)</f>
        <v>-65.333333333333343</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-0.59906075903541733</v>
      </c>
      <c r="CP7" s="208">
        <f ca="1">IF(OFFSET(Census!CO$4,$A7*25-25+1,0,1,1)=0,"",(OFFSET(Census!CO$4,$A7*25-25+Census!CO$3,0,1,1)-OFFSET(Census!CO$4,$A7*25-25+1,0,1,1))/OFFSET(Census!CO$4,$A7*25-25+1,0,1,1)*100)</f>
        <v>-22.195156482861393</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1355000</v>
      </c>
      <c r="ED7" s="208">
        <f ca="1">IF(OFFSET(Census!EC$4,$A7*25-25+1,0,1,1)=0,"",(OFFSET(Census!EC$4,$A7*25-25+Census!EC$3,0,1,1)-OFFSET(Census!EC$4,$A7*25-25+1,0,1,1))/OFFSET(Census!EC$4,$A7*25-25+1,0,1,1)*100)</f>
        <v>190.8450704225352</v>
      </c>
      <c r="EE7" s="207">
        <f ca="1">OFFSET(Census!EE$4,$A7*25-25+Census!EE$3,0,1,1)-OFFSET(Census!EE$4,$A7*25-25+1,0,1,1)</f>
        <v>407500</v>
      </c>
      <c r="EF7" s="208">
        <f ca="1">IF(OFFSET(Census!EE$4,$A7*25-25+1,0,1,1)=0,"",(OFFSET(Census!EE$4,$A7*25-25+Census!EE$3,0,1,1)-OFFSET(Census!EE$4,$A7*25-25+1,0,1,1))/OFFSET(Census!EE$4,$A7*25-25+1,0,1,1)*100)</f>
        <v>98.192771084337352</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1.4</v>
      </c>
      <c r="EL7" s="208">
        <f ca="1">IF(OFFSET(Census!EK$4,$A7*25-25+1,0,1,1)=0,"",(OFFSET(Census!EK$4,$A7*25-25+Census!EK$3,0,1,1)-OFFSET(Census!EK$4,$A7*25-25+1,0,1,1))/OFFSET(Census!EK$4,$A7*25-25+1,0,1,1)*100)</f>
        <v>93.333333333333329</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0.57731152843921318</v>
      </c>
      <c r="CP8" s="208">
        <f ca="1">IF(OFFSET(Census!CO$4,$A8*25-25+1,0,1,1)=0,"",(OFFSET(Census!CO$4,$A8*25-25+Census!CO$3,0,1,1)-OFFSET(Census!CO$4,$A8*25-25+1,0,1,1))/OFFSET(Census!CO$4,$A8*25-25+1,0,1,1)*100)</f>
        <v>22.88477292965273</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1669500</v>
      </c>
      <c r="ED8" s="208">
        <f ca="1">IF(OFFSET(Census!EC$4,$A8*25-25+1,0,1,1)=0,"",(OFFSET(Census!EC$4,$A8*25-25+Census!EC$3,0,1,1)-OFFSET(Census!EC$4,$A8*25-25+1,0,1,1))/OFFSET(Census!EC$4,$A8*25-25+1,0,1,1)*100)</f>
        <v>239.35483870967741</v>
      </c>
      <c r="EE8" s="207">
        <f ca="1">OFFSET(Census!EE$4,$A8*25-25+Census!EE$3,0,1,1)-OFFSET(Census!EE$4,$A8*25-25+1,0,1,1)</f>
        <v>272500</v>
      </c>
      <c r="EF8" s="208">
        <f ca="1">IF(OFFSET(Census!EE$4,$A8*25-25+1,0,1,1)=0,"",(OFFSET(Census!EE$4,$A8*25-25+Census!EE$3,0,1,1)-OFFSET(Census!EE$4,$A8*25-25+1,0,1,1))/OFFSET(Census!EE$4,$A8*25-25+1,0,1,1)*100)</f>
        <v>80.14705882352942</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-0.70000000000000018</v>
      </c>
      <c r="EL8" s="208">
        <f ca="1">IF(OFFSET(Census!EK$4,$A8*25-25+1,0,1,1)=0,"",(OFFSET(Census!EK$4,$A8*25-25+Census!EK$3,0,1,1)-OFFSET(Census!EK$4,$A8*25-25+1,0,1,1))/OFFSET(Census!EK$4,$A8*25-25+1,0,1,1)*100)</f>
        <v>-50.000000000000014</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-1.3544263086835766</v>
      </c>
      <c r="CP9" s="208">
        <f ca="1">IF(OFFSET(Census!CO$4,$A9*25-25+1,0,1,1)=0,"",(OFFSET(Census!CO$4,$A9*25-25+Census!CO$3,0,1,1)-OFFSET(Census!CO$4,$A9*25-25+1,0,1,1))/OFFSET(Census!CO$4,$A9*25-25+1,0,1,1)*100)</f>
        <v>-18.670343471024346</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430000</v>
      </c>
      <c r="ED9" s="208">
        <f ca="1">IF(OFFSET(Census!EC$4,$A9*25-25+1,0,1,1)=0,"",(OFFSET(Census!EC$4,$A9*25-25+Census!EC$3,0,1,1)-OFFSET(Census!EC$4,$A9*25-25+1,0,1,1))/OFFSET(Census!EC$4,$A9*25-25+1,0,1,1)*100)</f>
        <v>179.16666666666669</v>
      </c>
      <c r="EE9" s="207">
        <f ca="1">OFFSET(Census!EE$4,$A9*25-25+Census!EE$3,0,1,1)-OFFSET(Census!EE$4,$A9*25-25+1,0,1,1)</f>
        <v>324000</v>
      </c>
      <c r="EF9" s="208">
        <f ca="1">IF(OFFSET(Census!EE$4,$A9*25-25+1,0,1,1)=0,"",(OFFSET(Census!EE$4,$A9*25-25+Census!EE$3,0,1,1)-OFFSET(Census!EE$4,$A9*25-25+1,0,1,1))/OFFSET(Census!EE$4,$A9*25-25+1,0,1,1)*100)</f>
        <v>157.28155339805824</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-46.2</v>
      </c>
      <c r="EL9" s="208">
        <f ca="1">IF(OFFSET(Census!EK$4,$A9*25-25+1,0,1,1)=0,"",(OFFSET(Census!EK$4,$A9*25-25+Census!EK$3,0,1,1)-OFFSET(Census!EK$4,$A9*25-25+1,0,1,1))/OFFSET(Census!EK$4,$A9*25-25+1,0,1,1)*100)</f>
        <v>-72.870662460567829</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-1.3022079116835332</v>
      </c>
      <c r="CP10" s="208">
        <f ca="1">IF(OFFSET(Census!CO$4,$A10*25-25+1,0,1,1)=0,"",(OFFSET(Census!CO$4,$A10*25-25+Census!CO$3,0,1,1)-OFFSET(Census!CO$4,$A10*25-25+1,0,1,1))/OFFSET(Census!CO$4,$A10*25-25+1,0,1,1)*100)</f>
        <v>-27.116858237547902</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426000</v>
      </c>
      <c r="ED10" s="208">
        <f ca="1">IF(OFFSET(Census!EC$4,$A10*25-25+1,0,1,1)=0,"",(OFFSET(Census!EC$4,$A10*25-25+Census!EC$3,0,1,1)-OFFSET(Census!EC$4,$A10*25-25+1,0,1,1))/OFFSET(Census!EC$4,$A10*25-25+1,0,1,1)*100)</f>
        <v>178.24267782426779</v>
      </c>
      <c r="EE10" s="207">
        <f ca="1">OFFSET(Census!EE$4,$A10*25-25+Census!EE$3,0,1,1)-OFFSET(Census!EE$4,$A10*25-25+1,0,1,1)</f>
        <v>280000</v>
      </c>
      <c r="EF10" s="208">
        <f ca="1">IF(OFFSET(Census!EE$4,$A10*25-25+1,0,1,1)=0,"",(OFFSET(Census!EE$4,$A10*25-25+Census!EE$3,0,1,1)-OFFSET(Census!EE$4,$A10*25-25+1,0,1,1))/OFFSET(Census!EE$4,$A10*25-25+1,0,1,1)*100)</f>
        <v>133.33333333333331</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-72.5</v>
      </c>
      <c r="EL10" s="208">
        <f ca="1">IF(OFFSET(Census!EK$4,$A10*25-25+1,0,1,1)=0,"",(OFFSET(Census!EK$4,$A10*25-25+Census!EK$3,0,1,1)-OFFSET(Census!EK$4,$A10*25-25+1,0,1,1))/OFFSET(Census!EK$4,$A10*25-25+1,0,1,1)*100)</f>
        <v>-93.548387096774192</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-0.76190631099544603</v>
      </c>
      <c r="CP11" s="208">
        <f ca="1">IF(OFFSET(Census!CO$4,$A11*25-25+1,0,1,1)=0,"",(OFFSET(Census!CO$4,$A11*25-25+Census!CO$3,0,1,1)-OFFSET(Census!CO$4,$A11*25-25+1,0,1,1))/OFFSET(Census!CO$4,$A11*25-25+1,0,1,1)*100)</f>
        <v>-14.209616259669353</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474500</v>
      </c>
      <c r="ED11" s="208">
        <f ca="1">IF(OFFSET(Census!EC$4,$A11*25-25+1,0,1,1)=0,"",(OFFSET(Census!EC$4,$A11*25-25+Census!EC$3,0,1,1)-OFFSET(Census!EC$4,$A11*25-25+1,0,1,1))/OFFSET(Census!EC$4,$A11*25-25+1,0,1,1)*100)</f>
        <v>191.71717171717171</v>
      </c>
      <c r="EE11" s="207">
        <f ca="1">OFFSET(Census!EE$4,$A11*25-25+Census!EE$3,0,1,1)-OFFSET(Census!EE$4,$A11*25-25+1,0,1,1)</f>
        <v>325000</v>
      </c>
      <c r="EF11" s="208">
        <f ca="1">IF(OFFSET(Census!EE$4,$A11*25-25+1,0,1,1)=0,"",(OFFSET(Census!EE$4,$A11*25-25+Census!EE$3,0,1,1)-OFFSET(Census!EE$4,$A11*25-25+1,0,1,1))/OFFSET(Census!EE$4,$A11*25-25+1,0,1,1)*100)</f>
        <v>150.46296296296296</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-59.3</v>
      </c>
      <c r="EL11" s="208">
        <f ca="1">IF(OFFSET(Census!EK$4,$A11*25-25+1,0,1,1)=0,"",(OFFSET(Census!EK$4,$A11*25-25+Census!EK$3,0,1,1)-OFFSET(Census!EK$4,$A11*25-25+1,0,1,1))/OFFSET(Census!EK$4,$A11*25-25+1,0,1,1)*100)</f>
        <v>-94.88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-1.1014258166306323</v>
      </c>
      <c r="CP12" s="208">
        <f ca="1">IF(OFFSET(Census!CO$4,$A12*25-25+1,0,1,1)=0,"",(OFFSET(Census!CO$4,$A12*25-25+Census!CO$3,0,1,1)-OFFSET(Census!CO$4,$A12*25-25+1,0,1,1))/OFFSET(Census!CO$4,$A12*25-25+1,0,1,1)*100)</f>
        <v>-17.760848056537114</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910000</v>
      </c>
      <c r="ED12" s="208">
        <f ca="1">IF(OFFSET(Census!EC$4,$A12*25-25+1,0,1,1)=0,"",(OFFSET(Census!EC$4,$A12*25-25+Census!EC$3,0,1,1)-OFFSET(Census!EC$4,$A12*25-25+1,0,1,1))/OFFSET(Census!EC$4,$A12*25-25+1,0,1,1)*100)</f>
        <v>260</v>
      </c>
      <c r="EE12" s="207">
        <f ca="1">OFFSET(Census!EE$4,$A12*25-25+Census!EE$3,0,1,1)-OFFSET(Census!EE$4,$A12*25-25+1,0,1,1)</f>
        <v>347500</v>
      </c>
      <c r="EF12" s="208">
        <f ca="1">IF(OFFSET(Census!EE$4,$A12*25-25+1,0,1,1)=0,"",(OFFSET(Census!EE$4,$A12*25-25+Census!EE$3,0,1,1)-OFFSET(Census!EE$4,$A12*25-25+1,0,1,1))/OFFSET(Census!EE$4,$A12*25-25+1,0,1,1)*100)</f>
        <v>141.83673469387753</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-15.9</v>
      </c>
      <c r="EL12" s="208">
        <f ca="1">IF(OFFSET(Census!EK$4,$A12*25-25+1,0,1,1)=0,"",(OFFSET(Census!EK$4,$A12*25-25+Census!EK$3,0,1,1)-OFFSET(Census!EK$4,$A12*25-25+1,0,1,1))/OFFSET(Census!EK$4,$A12*25-25+1,0,1,1)*100)</f>
        <v>-83.684210526315795</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-0.82454830521128919</v>
      </c>
      <c r="CP13" s="208">
        <f ca="1">IF(OFFSET(Census!CO$4,$A13*25-25+1,0,1,1)=0,"",(OFFSET(Census!CO$4,$A13*25-25+Census!CO$3,0,1,1)-OFFSET(Census!CO$4,$A13*25-25+1,0,1,1))/OFFSET(Census!CO$4,$A13*25-25+1,0,1,1)*100)</f>
        <v>-17.090683998762003</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520500</v>
      </c>
      <c r="ED13" s="208">
        <f ca="1">IF(OFFSET(Census!EC$4,$A13*25-25+1,0,1,1)=0,"",(OFFSET(Census!EC$4,$A13*25-25+Census!EC$3,0,1,1)-OFFSET(Census!EC$4,$A13*25-25+1,0,1,1))/OFFSET(Census!EC$4,$A13*25-25+1,0,1,1)*100)</f>
        <v>208.61723446893788</v>
      </c>
      <c r="EE13" s="207">
        <f ca="1">OFFSET(Census!EE$4,$A13*25-25+Census!EE$3,0,1,1)-OFFSET(Census!EE$4,$A13*25-25+1,0,1,1)</f>
        <v>347500</v>
      </c>
      <c r="EF13" s="208">
        <f ca="1">IF(OFFSET(Census!EE$4,$A13*25-25+1,0,1,1)=0,"",(OFFSET(Census!EE$4,$A13*25-25+Census!EE$3,0,1,1)-OFFSET(Census!EE$4,$A13*25-25+1,0,1,1))/OFFSET(Census!EE$4,$A13*25-25+1,0,1,1)*100)</f>
        <v>163.52941176470588</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-64</v>
      </c>
      <c r="EL13" s="208">
        <f ca="1">IF(OFFSET(Census!EK$4,$A13*25-25+1,0,1,1)=0,"",(OFFSET(Census!EK$4,$A13*25-25+Census!EK$3,0,1,1)-OFFSET(Census!EK$4,$A13*25-25+1,0,1,1))/OFFSET(Census!EK$4,$A13*25-25+1,0,1,1)*100)</f>
        <v>-94.814814814814824</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-0.93703857320613837</v>
      </c>
      <c r="CP14" s="208">
        <f ca="1">IF(OFFSET(Census!CO$4,$A14*25-25+1,0,1,1)=0,"",(OFFSET(Census!CO$4,$A14*25-25+Census!CO$3,0,1,1)-OFFSET(Census!CO$4,$A14*25-25+1,0,1,1))/OFFSET(Census!CO$4,$A14*25-25+1,0,1,1)*100)</f>
        <v>-25.074361820199776</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1107500</v>
      </c>
      <c r="ED14" s="208">
        <f ca="1">IF(OFFSET(Census!EC$4,$A14*25-25+1,0,1,1)=0,"",(OFFSET(Census!EC$4,$A14*25-25+Census!EC$3,0,1,1)-OFFSET(Census!EC$4,$A14*25-25+1,0,1,1))/OFFSET(Census!EC$4,$A14*25-25+1,0,1,1)*100)</f>
        <v>217.15686274509801</v>
      </c>
      <c r="EE14" s="207">
        <f ca="1">OFFSET(Census!EE$4,$A14*25-25+Census!EE$3,0,1,1)-OFFSET(Census!EE$4,$A14*25-25+1,0,1,1)</f>
        <v>280000</v>
      </c>
      <c r="EF14" s="208">
        <f ca="1">IF(OFFSET(Census!EE$4,$A14*25-25+1,0,1,1)=0,"",(OFFSET(Census!EE$4,$A14*25-25+Census!EE$3,0,1,1)-OFFSET(Census!EE$4,$A14*25-25+1,0,1,1))/OFFSET(Census!EE$4,$A14*25-25+1,0,1,1)*100)</f>
        <v>88.888888888888886</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-1.8000000000000003</v>
      </c>
      <c r="EL14" s="208">
        <f ca="1">IF(OFFSET(Census!EK$4,$A14*25-25+1,0,1,1)=0,"",(OFFSET(Census!EK$4,$A14*25-25+Census!EK$3,0,1,1)-OFFSET(Census!EK$4,$A14*25-25+1,0,1,1))/OFFSET(Census!EK$4,$A14*25-25+1,0,1,1)*100)</f>
        <v>-66.666666666666671</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-3.0461533705346788</v>
      </c>
      <c r="CP15" s="208">
        <f ca="1">IF(OFFSET(Census!CO$4,$A15*25-25+1,0,1,1)=0,"",(OFFSET(Census!CO$4,$A15*25-25+Census!CO$3,0,1,1)-OFFSET(Census!CO$4,$A15*25-25+1,0,1,1))/OFFSET(Census!CO$4,$A15*25-25+1,0,1,1)*100)</f>
        <v>-32.247553591883488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542250</v>
      </c>
      <c r="ED15" s="208">
        <f ca="1">IF(OFFSET(Census!EC$4,$A15*25-25+1,0,1,1)=0,"",(OFFSET(Census!EC$4,$A15*25-25+Census!EC$3,0,1,1)-OFFSET(Census!EC$4,$A15*25-25+1,0,1,1))/OFFSET(Census!EC$4,$A15*25-25+1,0,1,1)*100)</f>
        <v>218.86982845610495</v>
      </c>
      <c r="EE15" s="207">
        <f ca="1">OFFSET(Census!EE$4,$A15*25-25+Census!EE$3,0,1,1)-OFFSET(Census!EE$4,$A15*25-25+1,0,1,1)</f>
        <v>316000</v>
      </c>
      <c r="EF15" s="208">
        <f ca="1">IF(OFFSET(Census!EE$4,$A15*25-25+1,0,1,1)=0,"",(OFFSET(Census!EE$4,$A15*25-25+Census!EE$3,0,1,1)-OFFSET(Census!EE$4,$A15*25-25+1,0,1,1))/OFFSET(Census!EE$4,$A15*25-25+1,0,1,1)*100)</f>
        <v>170.81081081081081</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-67.600000000000009</v>
      </c>
      <c r="EL15" s="208">
        <f ca="1">IF(OFFSET(Census!EK$4,$A15*25-25+1,0,1,1)=0,"",(OFFSET(Census!EK$4,$A15*25-25+Census!EK$3,0,1,1)-OFFSET(Census!EK$4,$A15*25-25+1,0,1,1))/OFFSET(Census!EK$4,$A15*25-25+1,0,1,1)*100)</f>
        <v>-94.281729428172952</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-2.0438063325769305</v>
      </c>
      <c r="CP16" s="208">
        <f ca="1">IF(OFFSET(Census!CO$4,$A16*25-25+1,0,1,1)=0,"",(OFFSET(Census!CO$4,$A16*25-25+Census!CO$3,0,1,1)-OFFSET(Census!CO$4,$A16*25-25+1,0,1,1))/OFFSET(Census!CO$4,$A16*25-25+1,0,1,1)*100)</f>
        <v>-42.194220665499124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541000</v>
      </c>
      <c r="ED16" s="208">
        <f ca="1">IF(OFFSET(Census!EC$4,$A16*25-25+1,0,1,1)=0,"",(OFFSET(Census!EC$4,$A16*25-25+Census!EC$3,0,1,1)-OFFSET(Census!EC$4,$A16*25-25+1,0,1,1))/OFFSET(Census!EC$4,$A16*25-25+1,0,1,1)*100)</f>
        <v>175.08090614886731</v>
      </c>
      <c r="EE16" s="207">
        <f ca="1">OFFSET(Census!EE$4,$A16*25-25+Census!EE$3,0,1,1)-OFFSET(Census!EE$4,$A16*25-25+1,0,1,1)</f>
        <v>365000</v>
      </c>
      <c r="EF16" s="208">
        <f ca="1">IF(OFFSET(Census!EE$4,$A16*25-25+1,0,1,1)=0,"",(OFFSET(Census!EE$4,$A16*25-25+Census!EE$3,0,1,1)-OFFSET(Census!EE$4,$A16*25-25+1,0,1,1))/OFFSET(Census!EE$4,$A16*25-25+1,0,1,1)*100)</f>
        <v>148.9795918367347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-28.299999999999997</v>
      </c>
      <c r="EL16" s="208">
        <f ca="1">IF(OFFSET(Census!EK$4,$A16*25-25+1,0,1,1)=0,"",(OFFSET(Census!EK$4,$A16*25-25+Census!EK$3,0,1,1)-OFFSET(Census!EK$4,$A16*25-25+1,0,1,1))/OFFSET(Census!EK$4,$A16*25-25+1,0,1,1)*100)</f>
        <v>-90.127388535031841</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0.53436326546522395</v>
      </c>
      <c r="CP17" s="208">
        <f ca="1">IF(OFFSET(Census!CO$4,$A17*25-25+1,0,1,1)=0,"",(OFFSET(Census!CO$4,$A17*25-25+Census!CO$3,0,1,1)-OFFSET(Census!CO$4,$A17*25-25+1,0,1,1))/OFFSET(Census!CO$4,$A17*25-25+1,0,1,1)*100)</f>
        <v>7.7831566994701049</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405000</v>
      </c>
      <c r="ED17" s="208">
        <f ca="1">IF(OFFSET(Census!EC$4,$A17*25-25+1,0,1,1)=0,"",(OFFSET(Census!EC$4,$A17*25-25+Census!EC$3,0,1,1)-OFFSET(Census!EC$4,$A17*25-25+1,0,1,1))/OFFSET(Census!EC$4,$A17*25-25+1,0,1,1)*100)</f>
        <v>165.30612244897961</v>
      </c>
      <c r="EE17" s="207">
        <f ca="1">OFFSET(Census!EE$4,$A17*25-25+Census!EE$3,0,1,1)-OFFSET(Census!EE$4,$A17*25-25+1,0,1,1)</f>
        <v>228000</v>
      </c>
      <c r="EF17" s="208">
        <f ca="1">IF(OFFSET(Census!EE$4,$A17*25-25+1,0,1,1)=0,"",(OFFSET(Census!EE$4,$A17*25-25+Census!EE$3,0,1,1)-OFFSET(Census!EE$4,$A17*25-25+1,0,1,1))/OFFSET(Census!EE$4,$A17*25-25+1,0,1,1)*100)</f>
        <v>102.70270270270269</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-42.3</v>
      </c>
      <c r="EL17" s="208">
        <f ca="1">IF(OFFSET(Census!EK$4,$A17*25-25+1,0,1,1)=0,"",(OFFSET(Census!EK$4,$A17*25-25+Census!EK$3,0,1,1)-OFFSET(Census!EK$4,$A17*25-25+1,0,1,1))/OFFSET(Census!EK$4,$A17*25-25+1,0,1,1)*100)</f>
        <v>-78.333333333333329</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-2.0718478232985298</v>
      </c>
      <c r="CP18" s="208">
        <f ca="1">IF(OFFSET(Census!CO$4,$A18*25-25+1,0,1,1)=0,"",(OFFSET(Census!CO$4,$A18*25-25+Census!CO$3,0,1,1)-OFFSET(Census!CO$4,$A18*25-25+1,0,1,1))/OFFSET(Census!CO$4,$A18*25-25+1,0,1,1)*100)</f>
        <v>-38.568624641833807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810000</v>
      </c>
      <c r="ED18" s="208">
        <f ca="1">IF(OFFSET(Census!EC$4,$A18*25-25+1,0,1,1)=0,"",(OFFSET(Census!EC$4,$A18*25-25+Census!EC$3,0,1,1)-OFFSET(Census!EC$4,$A18*25-25+1,0,1,1))/OFFSET(Census!EC$4,$A18*25-25+1,0,1,1)*100)</f>
        <v>221.91780821917808</v>
      </c>
      <c r="EE18" s="207">
        <f ca="1">OFFSET(Census!EE$4,$A18*25-25+Census!EE$3,0,1,1)-OFFSET(Census!EE$4,$A18*25-25+1,0,1,1)</f>
        <v>352875</v>
      </c>
      <c r="EF18" s="208">
        <f ca="1">IF(OFFSET(Census!EE$4,$A18*25-25+1,0,1,1)=0,"",(OFFSET(Census!EE$4,$A18*25-25+Census!EE$3,0,1,1)-OFFSET(Census!EE$4,$A18*25-25+1,0,1,1))/OFFSET(Census!EE$4,$A18*25-25+1,0,1,1)*100)</f>
        <v>132.1629213483146</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-18</v>
      </c>
      <c r="EL18" s="208">
        <f ca="1">IF(OFFSET(Census!EK$4,$A18*25-25+1,0,1,1)=0,"",(OFFSET(Census!EK$4,$A18*25-25+Census!EK$3,0,1,1)-OFFSET(Census!EK$4,$A18*25-25+1,0,1,1))/OFFSET(Census!EK$4,$A18*25-25+1,0,1,1)*100)</f>
        <v>-96.256684491978618</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1.4777448071216619</v>
      </c>
      <c r="CP19" s="208">
        <f ca="1">IF(OFFSET(Census!CO$4,$A19*25-25+1,0,1,1)=0,"",(OFFSET(Census!CO$4,$A19*25-25+Census!CO$3,0,1,1)-OFFSET(Census!CO$4,$A19*25-25+1,0,1,1))/OFFSET(Census!CO$4,$A19*25-25+1,0,1,1)*100)</f>
        <v>58.588235294117666</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653500</v>
      </c>
      <c r="ED19" s="208">
        <f ca="1">IF(OFFSET(Census!EC$4,$A19*25-25+1,0,1,1)=0,"",(OFFSET(Census!EC$4,$A19*25-25+Census!EC$3,0,1,1)-OFFSET(Census!EC$4,$A19*25-25+1,0,1,1))/OFFSET(Census!EC$4,$A19*25-25+1,0,1,1)*100)</f>
        <v>219.29530201342283</v>
      </c>
      <c r="EE19" s="207">
        <f ca="1">OFFSET(Census!EE$4,$A19*25-25+Census!EE$3,0,1,1)-OFFSET(Census!EE$4,$A19*25-25+1,0,1,1)</f>
        <v>381725</v>
      </c>
      <c r="EF19" s="208">
        <f ca="1">IF(OFFSET(Census!EE$4,$A19*25-25+1,0,1,1)=0,"",(OFFSET(Census!EE$4,$A19*25-25+Census!EE$3,0,1,1)-OFFSET(Census!EE$4,$A19*25-25+1,0,1,1))/OFFSET(Census!EE$4,$A19*25-25+1,0,1,1)*100)</f>
        <v>152.21812381616988</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-28.4</v>
      </c>
      <c r="EL19" s="208">
        <f ca="1">IF(OFFSET(Census!EK$4,$A19*25-25+1,0,1,1)=0,"",(OFFSET(Census!EK$4,$A19*25-25+Census!EK$3,0,1,1)-OFFSET(Census!EK$4,$A19*25-25+1,0,1,1))/OFFSET(Census!EK$4,$A19*25-25+1,0,1,1)*100)</f>
        <v>-95.622895622895626</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0.81488070254737988</v>
      </c>
      <c r="CP20" s="208">
        <f ca="1">IF(OFFSET(Census!CO$4,$A20*25-25+1,0,1,1)=0,"",(OFFSET(Census!CO$4,$A20*25-25+Census!CO$3,0,1,1)-OFFSET(Census!CO$4,$A20*25-25+1,0,1,1))/OFFSET(Census!CO$4,$A20*25-25+1,0,1,1)*100)</f>
        <v>24.805208845208846</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1070000</v>
      </c>
      <c r="ED20" s="208">
        <f ca="1">IF(OFFSET(Census!EC$4,$A20*25-25+1,0,1,1)=0,"",(OFFSET(Census!EC$4,$A20*25-25+Census!EC$3,0,1,1)-OFFSET(Census!EC$4,$A20*25-25+1,0,1,1))/OFFSET(Census!EC$4,$A20*25-25+1,0,1,1)*100)</f>
        <v>248.83720930232559</v>
      </c>
      <c r="EE20" s="207">
        <f ca="1">OFFSET(Census!EE$4,$A20*25-25+Census!EE$3,0,1,1)-OFFSET(Census!EE$4,$A20*25-25+1,0,1,1)</f>
        <v>389000</v>
      </c>
      <c r="EF20" s="208">
        <f ca="1">IF(OFFSET(Census!EE$4,$A20*25-25+1,0,1,1)=0,"",(OFFSET(Census!EE$4,$A20*25-25+Census!EE$3,0,1,1)-OFFSET(Census!EE$4,$A20*25-25+1,0,1,1))/OFFSET(Census!EE$4,$A20*25-25+1,0,1,1)*100)</f>
        <v>107.7562326869806</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-5.6000000000000005</v>
      </c>
      <c r="EL20" s="208">
        <f ca="1">IF(OFFSET(Census!EK$4,$A20*25-25+1,0,1,1)=0,"",(OFFSET(Census!EK$4,$A20*25-25+Census!EK$3,0,1,1)-OFFSET(Census!EK$4,$A20*25-25+1,0,1,1))/OFFSET(Census!EK$4,$A20*25-25+1,0,1,1)*100)</f>
        <v>-87.5</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-3.3992754418706772</v>
      </c>
      <c r="CP21" s="208">
        <f ca="1">IF(OFFSET(Census!CO$4,$A21*25-25+1,0,1,1)=0,"",(OFFSET(Census!CO$4,$A21*25-25+Census!CO$3,0,1,1)-OFFSET(Census!CO$4,$A21*25-25+1,0,1,1))/OFFSET(Census!CO$4,$A21*25-25+1,0,1,1)*100)</f>
        <v>-45.940652818991097</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619950</v>
      </c>
      <c r="ED21" s="208">
        <f ca="1">IF(OFFSET(Census!EC$4,$A21*25-25+1,0,1,1)=0,"",(OFFSET(Census!EC$4,$A21*25-25+Census!EC$3,0,1,1)-OFFSET(Census!EC$4,$A21*25-25+1,0,1,1))/OFFSET(Census!EC$4,$A21*25-25+1,0,1,1)*100)</f>
        <v>189.29770992366412</v>
      </c>
      <c r="EE21" s="207">
        <f ca="1">OFFSET(Census!EE$4,$A21*25-25+Census!EE$3,0,1,1)-OFFSET(Census!EE$4,$A21*25-25+1,0,1,1)</f>
        <v>244000</v>
      </c>
      <c r="EF21" s="208">
        <f ca="1">IF(OFFSET(Census!EE$4,$A21*25-25+1,0,1,1)=0,"",(OFFSET(Census!EE$4,$A21*25-25+Census!EE$3,0,1,1)-OFFSET(Census!EE$4,$A21*25-25+1,0,1,1))/OFFSET(Census!EE$4,$A21*25-25+1,0,1,1)*100)</f>
        <v>106.55021834061135</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-43</v>
      </c>
      <c r="EL21" s="208">
        <f ca="1">IF(OFFSET(Census!EK$4,$A21*25-25+1,0,1,1)=0,"",(OFFSET(Census!EK$4,$A21*25-25+Census!EK$3,0,1,1)-OFFSET(Census!EK$4,$A21*25-25+1,0,1,1))/OFFSET(Census!EK$4,$A21*25-25+1,0,1,1)*100)</f>
        <v>-95.768374164810695</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0.21963389949837175</v>
      </c>
      <c r="CP22" s="208">
        <f ca="1">IF(OFFSET(Census!CO$4,$A22*25-25+1,0,1,1)=0,"",(OFFSET(Census!CO$4,$A22*25-25+Census!CO$3,0,1,1)-OFFSET(Census!CO$4,$A22*25-25+1,0,1,1))/OFFSET(Census!CO$4,$A22*25-25+1,0,1,1)*100)</f>
        <v>5.9677187948350028</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739000</v>
      </c>
      <c r="ED22" s="208">
        <f ca="1">IF(OFFSET(Census!EC$4,$A22*25-25+1,0,1,1)=0,"",(OFFSET(Census!EC$4,$A22*25-25+Census!EC$3,0,1,1)-OFFSET(Census!EC$4,$A22*25-25+1,0,1,1))/OFFSET(Census!EC$4,$A22*25-25+1,0,1,1)*100)</f>
        <v>237.62057877813504</v>
      </c>
      <c r="EE22" s="207">
        <f ca="1">OFFSET(Census!EE$4,$A22*25-25+Census!EE$3,0,1,1)-OFFSET(Census!EE$4,$A22*25-25+1,0,1,1)</f>
        <v>422750</v>
      </c>
      <c r="EF22" s="208">
        <f ca="1">IF(OFFSET(Census!EE$4,$A22*25-25+1,0,1,1)=0,"",(OFFSET(Census!EE$4,$A22*25-25+Census!EE$3,0,1,1)-OFFSET(Census!EE$4,$A22*25-25+1,0,1,1))/OFFSET(Census!EE$4,$A22*25-25+1,0,1,1)*100)</f>
        <v>174.50980392156862</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-20.2</v>
      </c>
      <c r="EL22" s="208">
        <f ca="1">IF(OFFSET(Census!EK$4,$A22*25-25+1,0,1,1)=0,"",(OFFSET(Census!EK$4,$A22*25-25+Census!EK$3,0,1,1)-OFFSET(Census!EK$4,$A22*25-25+1,0,1,1))/OFFSET(Census!EK$4,$A22*25-25+1,0,1,1)*100)</f>
        <v>-83.471074380165291</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1.1575913037993315</v>
      </c>
      <c r="CP23" s="208">
        <f ca="1">IF(OFFSET(Census!CO$4,$A23*25-25+1,0,1,1)=0,"",(OFFSET(Census!CO$4,$A23*25-25+Census!CO$3,0,1,1)-OFFSET(Census!CO$4,$A23*25-25+1,0,1,1))/OFFSET(Census!CO$4,$A23*25-25+1,0,1,1)*100)</f>
        <v>38.048514167242573</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772500</v>
      </c>
      <c r="ED23" s="208">
        <f ca="1">IF(OFFSET(Census!EC$4,$A23*25-25+1,0,1,1)=0,"",(OFFSET(Census!EC$4,$A23*25-25+Census!EC$3,0,1,1)-OFFSET(Census!EC$4,$A23*25-25+1,0,1,1))/OFFSET(Census!EC$4,$A23*25-25+1,0,1,1)*100)</f>
        <v>171.66666666666666</v>
      </c>
      <c r="EE23" s="207">
        <f ca="1">OFFSET(Census!EE$4,$A23*25-25+Census!EE$3,0,1,1)-OFFSET(Census!EE$4,$A23*25-25+1,0,1,1)</f>
        <v>219000</v>
      </c>
      <c r="EF23" s="208">
        <f ca="1">IF(OFFSET(Census!EE$4,$A23*25-25+1,0,1,1)=0,"",(OFFSET(Census!EE$4,$A23*25-25+Census!EE$3,0,1,1)-OFFSET(Census!EE$4,$A23*25-25+1,0,1,1))/OFFSET(Census!EE$4,$A23*25-25+1,0,1,1)*100)</f>
        <v>67.801857585139317</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0.70000000000000007</v>
      </c>
      <c r="EL23" s="208">
        <f ca="1">IF(OFFSET(Census!EK$4,$A23*25-25+1,0,1,1)=0,"",(OFFSET(Census!EK$4,$A23*25-25+Census!EK$3,0,1,1)-OFFSET(Census!EK$4,$A23*25-25+1,0,1,1))/OFFSET(Census!EK$4,$A23*25-25+1,0,1,1)*100)</f>
        <v>116.66666666666667</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-0.64707304280404099</v>
      </c>
      <c r="CP24" s="208">
        <f ca="1">IF(OFFSET(Census!CO$4,$A24*25-25+1,0,1,1)=0,"",(OFFSET(Census!CO$4,$A24*25-25+Census!CO$3,0,1,1)-OFFSET(Census!CO$4,$A24*25-25+1,0,1,1))/OFFSET(Census!CO$4,$A24*25-25+1,0,1,1)*100)</f>
        <v>-11.066614664586584</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357499</v>
      </c>
      <c r="ED24" s="208">
        <f ca="1">IF(OFFSET(Census!EC$4,$A24*25-25+1,0,1,1)=0,"",(OFFSET(Census!EC$4,$A24*25-25+Census!EC$3,0,1,1)-OFFSET(Census!EC$4,$A24*25-25+1,0,1,1))/OFFSET(Census!EC$4,$A24*25-25+1,0,1,1)*100)</f>
        <v>144.15282258064516</v>
      </c>
      <c r="EE24" s="207">
        <f ca="1">OFFSET(Census!EE$4,$A24*25-25+Census!EE$3,0,1,1)-OFFSET(Census!EE$4,$A24*25-25+1,0,1,1)</f>
        <v>235500</v>
      </c>
      <c r="EF24" s="208">
        <f ca="1">IF(OFFSET(Census!EE$4,$A24*25-25+1,0,1,1)=0,"",(OFFSET(Census!EE$4,$A24*25-25+Census!EE$3,0,1,1)-OFFSET(Census!EE$4,$A24*25-25+1,0,1,1))/OFFSET(Census!EE$4,$A24*25-25+1,0,1,1)*100)</f>
        <v>131.19777158774372</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-32.099999999999994</v>
      </c>
      <c r="EL24" s="208">
        <f ca="1">IF(OFFSET(Census!EK$4,$A24*25-25+1,0,1,1)=0,"",(OFFSET(Census!EK$4,$A24*25-25+Census!EK$3,0,1,1)-OFFSET(Census!EK$4,$A24*25-25+1,0,1,1))/OFFSET(Census!EK$4,$A24*25-25+1,0,1,1)*100)</f>
        <v>-43.792633015006814</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-2.0989543252908422</v>
      </c>
      <c r="CP25" s="208">
        <f ca="1">IF(OFFSET(Census!CO$4,$A25*25-25+1,0,1,1)=0,"",(OFFSET(Census!CO$4,$A25*25-25+Census!CO$3,0,1,1)-OFFSET(Census!CO$4,$A25*25-25+1,0,1,1))/OFFSET(Census!CO$4,$A25*25-25+1,0,1,1)*100)</f>
        <v>-51.207067918277197</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1031500</v>
      </c>
      <c r="ED25" s="208">
        <f ca="1">IF(OFFSET(Census!EC$4,$A25*25-25+1,0,1,1)=0,"",(OFFSET(Census!EC$4,$A25*25-25+Census!EC$3,0,1,1)-OFFSET(Census!EC$4,$A25*25-25+1,0,1,1))/OFFSET(Census!EC$4,$A25*25-25+1,0,1,1)*100)</f>
        <v>264.4871794871795</v>
      </c>
      <c r="EE25" s="207">
        <f ca="1">OFFSET(Census!EE$4,$A25*25-25+Census!EE$3,0,1,1)-OFFSET(Census!EE$4,$A25*25-25+1,0,1,1)</f>
        <v>406000</v>
      </c>
      <c r="EF25" s="208">
        <f ca="1">IF(OFFSET(Census!EE$4,$A25*25-25+1,0,1,1)=0,"",(OFFSET(Census!EE$4,$A25*25-25+Census!EE$3,0,1,1)-OFFSET(Census!EE$4,$A25*25-25+1,0,1,1))/OFFSET(Census!EE$4,$A25*25-25+1,0,1,1)*100)</f>
        <v>126.875</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-10.399999999999999</v>
      </c>
      <c r="EL25" s="208">
        <f ca="1">IF(OFFSET(Census!EK$4,$A25*25-25+1,0,1,1)=0,"",(OFFSET(Census!EK$4,$A25*25-25+Census!EK$3,0,1,1)-OFFSET(Census!EK$4,$A25*25-25+1,0,1,1))/OFFSET(Census!EK$4,$A25*25-25+1,0,1,1)*100)</f>
        <v>-87.394957983193279</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1.1434207483465149</v>
      </c>
      <c r="CP26" s="208">
        <f ca="1">IF(OFFSET(Census!CO$4,$A26*25-25+1,0,1,1)=0,"",(OFFSET(Census!CO$4,$A26*25-25+Census!CO$3,0,1,1)-OFFSET(Census!CO$4,$A26*25-25+1,0,1,1))/OFFSET(Census!CO$4,$A26*25-25+1,0,1,1)*100)</f>
        <v>41.479697986577179</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672500</v>
      </c>
      <c r="ED26" s="208">
        <f ca="1">IF(OFFSET(Census!EC$4,$A26*25-25+1,0,1,1)=0,"",(OFFSET(Census!EC$4,$A26*25-25+Census!EC$3,0,1,1)-OFFSET(Census!EC$4,$A26*25-25+1,0,1,1))/OFFSET(Census!EC$4,$A26*25-25+1,0,1,1)*100)</f>
        <v>164.02439024390242</v>
      </c>
      <c r="EE26" s="207">
        <f ca="1">OFFSET(Census!EE$4,$A26*25-25+Census!EE$3,0,1,1)-OFFSET(Census!EE$4,$A26*25-25+1,0,1,1)</f>
        <v>226500</v>
      </c>
      <c r="EF26" s="208">
        <f ca="1">IF(OFFSET(Census!EE$4,$A26*25-25+1,0,1,1)=0,"",(OFFSET(Census!EE$4,$A26*25-25+Census!EE$3,0,1,1)-OFFSET(Census!EE$4,$A26*25-25+1,0,1,1))/OFFSET(Census!EE$4,$A26*25-25+1,0,1,1)*100)</f>
        <v>78.782608695652172</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-7.9</v>
      </c>
      <c r="EL26" s="208">
        <f ca="1">IF(OFFSET(Census!EK$4,$A26*25-25+1,0,1,1)=0,"",(OFFSET(Census!EK$4,$A26*25-25+Census!EK$3,0,1,1)-OFFSET(Census!EK$4,$A26*25-25+1,0,1,1))/OFFSET(Census!EK$4,$A26*25-25+1,0,1,1)*100)</f>
        <v>-84.946236559139791</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0.40098554971032829</v>
      </c>
      <c r="CP27" s="208">
        <f ca="1">IF(OFFSET(Census!CO$4,$A27*25-25+1,0,1,1)=0,"",(OFFSET(Census!CO$4,$A27*25-25+Census!CO$3,0,1,1)-OFFSET(Census!CO$4,$A27*25-25+1,0,1,1))/OFFSET(Census!CO$4,$A27*25-25+1,0,1,1)*100)</f>
        <v>9.1153496821071744</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612500</v>
      </c>
      <c r="ED27" s="208">
        <f ca="1">IF(OFFSET(Census!EC$4,$A27*25-25+1,0,1,1)=0,"",(OFFSET(Census!EC$4,$A27*25-25+Census!EC$3,0,1,1)-OFFSET(Census!EC$4,$A27*25-25+1,0,1,1))/OFFSET(Census!EC$4,$A27*25-25+1,0,1,1)*100)</f>
        <v>180.14705882352942</v>
      </c>
      <c r="EE27" s="207">
        <f ca="1">OFFSET(Census!EE$4,$A27*25-25+Census!EE$3,0,1,1)-OFFSET(Census!EE$4,$A27*25-25+1,0,1,1)</f>
        <v>324000</v>
      </c>
      <c r="EF27" s="208">
        <f ca="1">IF(OFFSET(Census!EE$4,$A27*25-25+1,0,1,1)=0,"",(OFFSET(Census!EE$4,$A27*25-25+Census!EE$3,0,1,1)-OFFSET(Census!EE$4,$A27*25-25+1,0,1,1))/OFFSET(Census!EE$4,$A27*25-25+1,0,1,1)*100)</f>
        <v>127.05882352941175</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-15</v>
      </c>
      <c r="EL27" s="208">
        <f ca="1">IF(OFFSET(Census!EK$4,$A27*25-25+1,0,1,1)=0,"",(OFFSET(Census!EK$4,$A27*25-25+Census!EK$3,0,1,1)-OFFSET(Census!EK$4,$A27*25-25+1,0,1,1))/OFFSET(Census!EK$4,$A27*25-25+1,0,1,1)*100)</f>
        <v>-89.285714285714278</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-1.0796843957541014</v>
      </c>
      <c r="CP28" s="208">
        <f ca="1">IF(OFFSET(Census!CO$4,$A28*25-25+1,0,1,1)=0,"",(OFFSET(Census!CO$4,$A28*25-25+Census!CO$3,0,1,1)-OFFSET(Census!CO$4,$A28*25-25+1,0,1,1))/OFFSET(Census!CO$4,$A28*25-25+1,0,1,1)*100)</f>
        <v>-29.341766293868112</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645000</v>
      </c>
      <c r="ED28" s="208">
        <f ca="1">IF(OFFSET(Census!EC$4,$A28*25-25+1,0,1,1)=0,"",(OFFSET(Census!EC$4,$A28*25-25+Census!EC$3,0,1,1)-OFFSET(Census!EC$4,$A28*25-25+1,0,1,1))/OFFSET(Census!EC$4,$A28*25-25+1,0,1,1)*100)</f>
        <v>211.47540983606555</v>
      </c>
      <c r="EE28" s="207">
        <f ca="1">OFFSET(Census!EE$4,$A28*25-25+Census!EE$3,0,1,1)-OFFSET(Census!EE$4,$A28*25-25+1,0,1,1)</f>
        <v>437000</v>
      </c>
      <c r="EF28" s="208">
        <f ca="1">IF(OFFSET(Census!EE$4,$A28*25-25+1,0,1,1)=0,"",(OFFSET(Census!EE$4,$A28*25-25+Census!EE$3,0,1,1)-OFFSET(Census!EE$4,$A28*25-25+1,0,1,1))/OFFSET(Census!EE$4,$A28*25-25+1,0,1,1)*100)</f>
        <v>176.92307692307691</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-59.2</v>
      </c>
      <c r="EL28" s="208">
        <f ca="1">IF(OFFSET(Census!EK$4,$A28*25-25+1,0,1,1)=0,"",(OFFSET(Census!EK$4,$A28*25-25+Census!EK$3,0,1,1)-OFFSET(Census!EK$4,$A28*25-25+1,0,1,1))/OFFSET(Census!EK$4,$A28*25-25+1,0,1,1)*100)</f>
        <v>-96.260162601626021</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8.2001299545159334E-2</v>
      </c>
      <c r="CP29" s="208">
        <f ca="1">IF(OFFSET(Census!CO$4,$A29*25-25+1,0,1,1)=0,"",(OFFSET(Census!CO$4,$A29*25-25+Census!CO$3,0,1,1)-OFFSET(Census!CO$4,$A29*25-25+1,0,1,1))/OFFSET(Census!CO$4,$A29*25-25+1,0,1,1)*100)</f>
        <v>4.7730711043873004</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695500</v>
      </c>
      <c r="ED29" s="208">
        <f ca="1">IF(OFFSET(Census!EC$4,$A29*25-25+1,0,1,1)=0,"",(OFFSET(Census!EC$4,$A29*25-25+Census!EC$3,0,1,1)-OFFSET(Census!EC$4,$A29*25-25+1,0,1,1))/OFFSET(Census!EC$4,$A29*25-25+1,0,1,1)*100)</f>
        <v>189.50953678474113</v>
      </c>
      <c r="EE29" s="207">
        <f ca="1">OFFSET(Census!EE$4,$A29*25-25+Census!EE$3,0,1,1)-OFFSET(Census!EE$4,$A29*25-25+1,0,1,1)</f>
        <v>461657</v>
      </c>
      <c r="EF29" s="208">
        <f ca="1">IF(OFFSET(Census!EE$4,$A29*25-25+1,0,1,1)=0,"",(OFFSET(Census!EE$4,$A29*25-25+Census!EE$3,0,1,1)-OFFSET(Census!EE$4,$A29*25-25+1,0,1,1))/OFFSET(Census!EE$4,$A29*25-25+1,0,1,1)*100)</f>
        <v>159.46701208981003</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1.2000000000000002</v>
      </c>
      <c r="EL29" s="208">
        <f ca="1">IF(OFFSET(Census!EK$4,$A29*25-25+1,0,1,1)=0,"",(OFFSET(Census!EK$4,$A29*25-25+Census!EK$3,0,1,1)-OFFSET(Census!EK$4,$A29*25-25+1,0,1,1))/OFFSET(Census!EK$4,$A29*25-25+1,0,1,1)*100)</f>
        <v>40.000000000000007</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1.6443569474463806</v>
      </c>
      <c r="CP30" s="208">
        <f ca="1">IF(OFFSET(Census!CO$4,$A30*25-25+1,0,1,1)=0,"",(OFFSET(Census!CO$4,$A30*25-25+Census!CO$3,0,1,1)-OFFSET(Census!CO$4,$A30*25-25+1,0,1,1))/OFFSET(Census!CO$4,$A30*25-25+1,0,1,1)*100)</f>
        <v>61.919351166761516</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914000</v>
      </c>
      <c r="ED30" s="208">
        <f ca="1">IF(OFFSET(Census!EC$4,$A30*25-25+1,0,1,1)=0,"",(OFFSET(Census!EC$4,$A30*25-25+Census!EC$3,0,1,1)-OFFSET(Census!EC$4,$A30*25-25+1,0,1,1))/OFFSET(Census!EC$4,$A30*25-25+1,0,1,1)*100)</f>
        <v>143.71069182389937</v>
      </c>
      <c r="EE30" s="207">
        <f ca="1">OFFSET(Census!EE$4,$A30*25-25+Census!EE$3,0,1,1)-OFFSET(Census!EE$4,$A30*25-25+1,0,1,1)</f>
        <v>208888</v>
      </c>
      <c r="EF30" s="208">
        <f ca="1">IF(OFFSET(Census!EE$4,$A30*25-25+1,0,1,1)=0,"",(OFFSET(Census!EE$4,$A30*25-25+Census!EE$3,0,1,1)-OFFSET(Census!EE$4,$A30*25-25+1,0,1,1))/OFFSET(Census!EE$4,$A30*25-25+1,0,1,1)*100)</f>
        <v>61.437647058823529</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-0.19999999999999996</v>
      </c>
      <c r="EL30" s="208">
        <f ca="1">IF(OFFSET(Census!EK$4,$A30*25-25+1,0,1,1)=0,"",(OFFSET(Census!EK$4,$A30*25-25+Census!EK$3,0,1,1)-OFFSET(Census!EK$4,$A30*25-25+1,0,1,1))/OFFSET(Census!EK$4,$A30*25-25+1,0,1,1)*100)</f>
        <v>-19.999999999999996</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0.43073227733056374</v>
      </c>
      <c r="CP31" s="208">
        <f ca="1">IF(OFFSET(Census!CO$4,$A31*25-25+1,0,1,1)=0,"",(OFFSET(Census!CO$4,$A31*25-25+Census!CO$3,0,1,1)-OFFSET(Census!CO$4,$A31*25-25+1,0,1,1))/OFFSET(Census!CO$4,$A31*25-25+1,0,1,1)*100)</f>
        <v>20.815686274509819</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1165000</v>
      </c>
      <c r="ED31" s="208">
        <f ca="1">IF(OFFSET(Census!EC$4,$A31*25-25+1,0,1,1)=0,"",(OFFSET(Census!EC$4,$A31*25-25+Census!EC$3,0,1,1)-OFFSET(Census!EC$4,$A31*25-25+1,0,1,1))/OFFSET(Census!EC$4,$A31*25-25+1,0,1,1)*100)</f>
        <v>153.28947368421052</v>
      </c>
      <c r="EE31" s="207">
        <f ca="1">OFFSET(Census!EE$4,$A31*25-25+Census!EE$3,0,1,1)-OFFSET(Census!EE$4,$A31*25-25+1,0,1,1)</f>
        <v>214500</v>
      </c>
      <c r="EF31" s="208">
        <f ca="1">IF(OFFSET(Census!EE$4,$A31*25-25+1,0,1,1)=0,"",(OFFSET(Census!EE$4,$A31*25-25+Census!EE$3,0,1,1)-OFFSET(Census!EE$4,$A31*25-25+1,0,1,1))/OFFSET(Census!EE$4,$A31*25-25+1,0,1,1)*100)</f>
        <v>61.46131805157593</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0.5</v>
      </c>
      <c r="EL31" s="208">
        <f ca="1">IF(OFFSET(Census!EK$4,$A31*25-25+1,0,1,1)=0,"",(OFFSET(Census!EK$4,$A31*25-25+Census!EK$3,0,1,1)-OFFSET(Census!EK$4,$A31*25-25+1,0,1,1))/OFFSET(Census!EK$4,$A31*25-25+1,0,1,1)*100)</f>
        <v>125</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-6.7220304770923001E-2</v>
      </c>
      <c r="CP32" s="208">
        <f ca="1">IF(OFFSET(Census!CO$4,$A32*25-25+1,0,1,1)=0,"",(OFFSET(Census!CO$4,$A32*25-25+Census!CO$3,0,1,1)-OFFSET(Census!CO$4,$A32*25-25+1,0,1,1))/OFFSET(Census!CO$4,$A32*25-25+1,0,1,1)*100)</f>
        <v>-1.5392011412268096</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867800</v>
      </c>
      <c r="ED32" s="208">
        <f ca="1">IF(OFFSET(Census!EC$4,$A32*25-25+1,0,1,1)=0,"",(OFFSET(Census!EC$4,$A32*25-25+Census!EC$3,0,1,1)-OFFSET(Census!EC$4,$A32*25-25+1,0,1,1))/OFFSET(Census!EC$4,$A32*25-25+1,0,1,1)*100)</f>
        <v>224.12190082644631</v>
      </c>
      <c r="EE32" s="207">
        <f ca="1">OFFSET(Census!EE$4,$A32*25-25+Census!EE$3,0,1,1)-OFFSET(Census!EE$4,$A32*25-25+1,0,1,1)</f>
        <v>335500</v>
      </c>
      <c r="EF32" s="208">
        <f ca="1">IF(OFFSET(Census!EE$4,$A32*25-25+1,0,1,1)=0,"",(OFFSET(Census!EE$4,$A32*25-25+Census!EE$3,0,1,1)-OFFSET(Census!EE$4,$A32*25-25+1,0,1,1))/OFFSET(Census!EE$4,$A32*25-25+1,0,1,1)*100)</f>
        <v>109.640522875817</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-6.3000000000000007</v>
      </c>
      <c r="EL32" s="208">
        <f ca="1">IF(OFFSET(Census!EK$4,$A32*25-25+1,0,1,1)=0,"",(OFFSET(Census!EK$4,$A32*25-25+Census!EK$3,0,1,1)-OFFSET(Census!EK$4,$A32*25-25+1,0,1,1))/OFFSET(Census!EK$4,$A32*25-25+1,0,1,1)*100)</f>
        <v>-79.74683544303798</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1.7262145339907851</v>
      </c>
      <c r="CP33" s="208">
        <f ca="1">IF(OFFSET(Census!CO$4,$A33*25-25+1,0,1,1)=0,"",(OFFSET(Census!CO$4,$A33*25-25+Census!CO$3,0,1,1)-OFFSET(Census!CO$4,$A33*25-25+1,0,1,1))/OFFSET(Census!CO$4,$A33*25-25+1,0,1,1)*100)</f>
        <v>52.728395061728406</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419500</v>
      </c>
      <c r="ED33" s="208">
        <f ca="1">IF(OFFSET(Census!EC$4,$A33*25-25+1,0,1,1)=0,"",(OFFSET(Census!EC$4,$A33*25-25+Census!EC$3,0,1,1)-OFFSET(Census!EC$4,$A33*25-25+1,0,1,1))/OFFSET(Census!EC$4,$A33*25-25+1,0,1,1)*100)</f>
        <v>153.66300366300368</v>
      </c>
      <c r="EE33" s="207">
        <f ca="1">OFFSET(Census!EE$4,$A33*25-25+Census!EE$3,0,1,1)-OFFSET(Census!EE$4,$A33*25-25+1,0,1,1)</f>
        <v>255750</v>
      </c>
      <c r="EF33" s="208">
        <f ca="1">IF(OFFSET(Census!EE$4,$A33*25-25+1,0,1,1)=0,"",(OFFSET(Census!EE$4,$A33*25-25+Census!EE$3,0,1,1)-OFFSET(Census!EE$4,$A33*25-25+1,0,1,1))/OFFSET(Census!EE$4,$A33*25-25+1,0,1,1)*100)</f>
        <v>109.17822838847387</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-35.5</v>
      </c>
      <c r="EL33" s="208">
        <f ca="1">IF(OFFSET(Census!EK$4,$A33*25-25+1,0,1,1)=0,"",(OFFSET(Census!EK$4,$A33*25-25+Census!EK$3,0,1,1)-OFFSET(Census!EK$4,$A33*25-25+1,0,1,1))/OFFSET(Census!EK$4,$A33*25-25+1,0,1,1)*100)</f>
        <v>-83.924349881796701</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-0.48562421381206011</v>
      </c>
      <c r="CP34" s="208">
        <f ca="1">IF(OFFSET(Census!CO$4,$A34*25-25+1,0,1,1)=0,"",(OFFSET(Census!CO$4,$A34*25-25+Census!CO$3,0,1,1)-OFFSET(Census!CO$4,$A34*25-25+1,0,1,1))/OFFSET(Census!CO$4,$A34*25-25+1,0,1,1)*100)</f>
        <v>-9.9398601398601354</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415000</v>
      </c>
      <c r="ED34" s="208">
        <f ca="1">IF(OFFSET(Census!EC$4,$A34*25-25+1,0,1,1)=0,"",(OFFSET(Census!EC$4,$A34*25-25+Census!EC$3,0,1,1)-OFFSET(Census!EC$4,$A34*25-25+1,0,1,1))/OFFSET(Census!EC$4,$A34*25-25+1,0,1,1)*100)</f>
        <v>172.91666666666669</v>
      </c>
      <c r="EE34" s="207">
        <f ca="1">OFFSET(Census!EE$4,$A34*25-25+Census!EE$3,0,1,1)-OFFSET(Census!EE$4,$A34*25-25+1,0,1,1)</f>
        <v>245000</v>
      </c>
      <c r="EF34" s="208">
        <f ca="1">IF(OFFSET(Census!EE$4,$A34*25-25+1,0,1,1)=0,"",(OFFSET(Census!EE$4,$A34*25-25+Census!EE$3,0,1,1)-OFFSET(Census!EE$4,$A34*25-25+1,0,1,1))/OFFSET(Census!EE$4,$A34*25-25+1,0,1,1)*100)</f>
        <v>116.66666666666667</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-37.5</v>
      </c>
      <c r="EL34" s="208">
        <f ca="1">IF(OFFSET(Census!EK$4,$A34*25-25+1,0,1,1)=0,"",(OFFSET(Census!EK$4,$A34*25-25+Census!EK$3,0,1,1)-OFFSET(Census!EK$4,$A34*25-25+1,0,1,1))/OFFSET(Census!EK$4,$A34*25-25+1,0,1,1)*100)</f>
        <v>-58.777429467084644</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1.047297721771586</v>
      </c>
      <c r="CP35" s="208">
        <f ca="1">IF(OFFSET(Census!CO$4,$A35*25-25+1,0,1,1)=0,"",(OFFSET(Census!CO$4,$A35*25-25+Census!CO$3,0,1,1)-OFFSET(Census!CO$4,$A35*25-25+1,0,1,1))/OFFSET(Census!CO$4,$A35*25-25+1,0,1,1)*100)</f>
        <v>27.907828655834571</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834000</v>
      </c>
      <c r="ED35" s="208">
        <f ca="1">IF(OFFSET(Census!EC$4,$A35*25-25+1,0,1,1)=0,"",(OFFSET(Census!EC$4,$A35*25-25+Census!EC$3,0,1,1)-OFFSET(Census!EC$4,$A35*25-25+1,0,1,1))/OFFSET(Census!EC$4,$A35*25-25+1,0,1,1)*100)</f>
        <v>169.85743380855399</v>
      </c>
      <c r="EE35" s="207">
        <f ca="1">OFFSET(Census!EE$4,$A35*25-25+Census!EE$3,0,1,1)-OFFSET(Census!EE$4,$A35*25-25+1,0,1,1)</f>
        <v>214500</v>
      </c>
      <c r="EF35" s="208">
        <f ca="1">IF(OFFSET(Census!EE$4,$A35*25-25+1,0,1,1)=0,"",(OFFSET(Census!EE$4,$A35*25-25+Census!EE$3,0,1,1)-OFFSET(Census!EE$4,$A35*25-25+1,0,1,1))/OFFSET(Census!EE$4,$A35*25-25+1,0,1,1)*100)</f>
        <v>59.583333333333336</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-1.6</v>
      </c>
      <c r="EL35" s="208">
        <f ca="1">IF(OFFSET(Census!EK$4,$A35*25-25+1,0,1,1)=0,"",(OFFSET(Census!EK$4,$A35*25-25+Census!EK$3,0,1,1)-OFFSET(Census!EK$4,$A35*25-25+1,0,1,1))/OFFSET(Census!EK$4,$A35*25-25+1,0,1,1)*100)</f>
        <v>-80</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-1.6720910915761054</v>
      </c>
      <c r="CP36" s="208">
        <f ca="1">IF(OFFSET(Census!CO$4,$A36*25-25+1,0,1,1)=0,"",(OFFSET(Census!CO$4,$A36*25-25+Census!CO$3,0,1,1)-OFFSET(Census!CO$4,$A36*25-25+1,0,1,1))/OFFSET(Census!CO$4,$A36*25-25+1,0,1,1)*100)</f>
        <v>-30.008322981366454</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514000</v>
      </c>
      <c r="ED36" s="208">
        <f ca="1">IF(OFFSET(Census!EC$4,$A36*25-25+1,0,1,1)=0,"",(OFFSET(Census!EC$4,$A36*25-25+Census!EC$3,0,1,1)-OFFSET(Census!EC$4,$A36*25-25+1,0,1,1))/OFFSET(Census!EC$4,$A36*25-25+1,0,1,1)*100)</f>
        <v>193.23308270676691</v>
      </c>
      <c r="EE36" s="207">
        <f ca="1">OFFSET(Census!EE$4,$A36*25-25+Census!EE$3,0,1,1)-OFFSET(Census!EE$4,$A36*25-25+1,0,1,1)</f>
        <v>442250</v>
      </c>
      <c r="EF36" s="208">
        <f ca="1">IF(OFFSET(Census!EE$4,$A36*25-25+1,0,1,1)=0,"",(OFFSET(Census!EE$4,$A36*25-25+Census!EE$3,0,1,1)-OFFSET(Census!EE$4,$A36*25-25+1,0,1,1))/OFFSET(Census!EE$4,$A36*25-25+1,0,1,1)*100)</f>
        <v>194.18221734357849</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-47.7</v>
      </c>
      <c r="EL36" s="208">
        <f ca="1">IF(OFFSET(Census!EK$4,$A36*25-25+1,0,1,1)=0,"",(OFFSET(Census!EK$4,$A36*25-25+Census!EK$3,0,1,1)-OFFSET(Census!EK$4,$A36*25-25+1,0,1,1))/OFFSET(Census!EK$4,$A36*25-25+1,0,1,1)*100)</f>
        <v>-92.621359223300985</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4" x14ac:dyDescent="0.3"/>
  <cols>
    <col min="1" max="1" width="3.109375" style="10" bestFit="1" customWidth="1"/>
    <col min="2" max="2" width="12.21875" style="2" customWidth="1"/>
    <col min="3" max="55" width="9.6640625" style="7" customWidth="1"/>
    <col min="56" max="56" width="9.6640625" style="8" customWidth="1"/>
    <col min="57" max="66" width="9.109375" style="5"/>
    <col min="67" max="73" width="9.109375" style="23"/>
  </cols>
  <sheetData>
    <row r="2" spans="1:73" x14ac:dyDescent="0.3">
      <c r="BE2" s="20"/>
      <c r="BF2" s="20"/>
      <c r="BG2" s="20"/>
      <c r="BH2" s="21"/>
      <c r="BI2" s="21"/>
      <c r="BJ2" s="21"/>
      <c r="BK2" s="21"/>
      <c r="BL2" s="21"/>
      <c r="BM2" s="22"/>
    </row>
    <row r="3" spans="1:73" s="10" customFormat="1" ht="7.8" x14ac:dyDescent="0.15">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6.8" x14ac:dyDescent="0.2">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
      <c r="A12" s="11">
        <v>9</v>
      </c>
      <c r="B12"/>
    </row>
    <row r="13" spans="1:73" x14ac:dyDescent="0.3">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
      <c r="A650" s="11"/>
    </row>
    <row r="651" spans="1:73" x14ac:dyDescent="0.3">
      <c r="A651" s="11"/>
    </row>
    <row r="652" spans="1:73" x14ac:dyDescent="0.3">
      <c r="A652" s="11"/>
    </row>
    <row r="653" spans="1:73" x14ac:dyDescent="0.3">
      <c r="A653" s="11"/>
    </row>
    <row r="654" spans="1:73" x14ac:dyDescent="0.3">
      <c r="A654" s="11"/>
    </row>
    <row r="655" spans="1:73" x14ac:dyDescent="0.3">
      <c r="A655" s="11"/>
    </row>
    <row r="656" spans="1:73" x14ac:dyDescent="0.3">
      <c r="A656" s="11"/>
    </row>
    <row r="657" spans="1:1" x14ac:dyDescent="0.3">
      <c r="A657" s="11"/>
    </row>
    <row r="658" spans="1:1" x14ac:dyDescent="0.3">
      <c r="A658" s="11"/>
    </row>
    <row r="659" spans="1:1" x14ac:dyDescent="0.3">
      <c r="A659" s="11"/>
    </row>
    <row r="660" spans="1:1" x14ac:dyDescent="0.3">
      <c r="A660" s="11"/>
    </row>
    <row r="661" spans="1:1" x14ac:dyDescent="0.3">
      <c r="A661" s="11"/>
    </row>
    <row r="662" spans="1:1" x14ac:dyDescent="0.3">
      <c r="A662" s="11"/>
    </row>
    <row r="663" spans="1:1" x14ac:dyDescent="0.3">
      <c r="A663" s="11"/>
    </row>
    <row r="664" spans="1:1" x14ac:dyDescent="0.3">
      <c r="A664" s="11"/>
    </row>
    <row r="665" spans="1:1" x14ac:dyDescent="0.3">
      <c r="A665" s="11"/>
    </row>
    <row r="666" spans="1:1" x14ac:dyDescent="0.3">
      <c r="A666" s="11"/>
    </row>
    <row r="667" spans="1:1" x14ac:dyDescent="0.3">
      <c r="A667" s="11"/>
    </row>
    <row r="668" spans="1:1" x14ac:dyDescent="0.3">
      <c r="A668" s="11"/>
    </row>
    <row r="669" spans="1:1" x14ac:dyDescent="0.3">
      <c r="A669" s="11"/>
    </row>
    <row r="670" spans="1:1" x14ac:dyDescent="0.3">
      <c r="A670" s="11"/>
    </row>
    <row r="671" spans="1:1" x14ac:dyDescent="0.3">
      <c r="A671" s="11"/>
    </row>
    <row r="672" spans="1:1" x14ac:dyDescent="0.3">
      <c r="A672" s="11"/>
    </row>
    <row r="673" spans="1:1" x14ac:dyDescent="0.3">
      <c r="A673" s="11"/>
    </row>
    <row r="674" spans="1:1" x14ac:dyDescent="0.3">
      <c r="A674" s="11"/>
    </row>
    <row r="675" spans="1:1" x14ac:dyDescent="0.3">
      <c r="A675" s="11"/>
    </row>
    <row r="676" spans="1:1" x14ac:dyDescent="0.3">
      <c r="A676" s="11"/>
    </row>
    <row r="677" spans="1:1" x14ac:dyDescent="0.3">
      <c r="A677" s="11"/>
    </row>
    <row r="678" spans="1:1" x14ac:dyDescent="0.3">
      <c r="A678" s="11"/>
    </row>
    <row r="679" spans="1:1" x14ac:dyDescent="0.3">
      <c r="A679" s="11"/>
    </row>
    <row r="680" spans="1:1" x14ac:dyDescent="0.3">
      <c r="A680" s="11"/>
    </row>
    <row r="681" spans="1:1" x14ac:dyDescent="0.3">
      <c r="A681" s="11"/>
    </row>
    <row r="682" spans="1:1" x14ac:dyDescent="0.3">
      <c r="A682" s="11"/>
    </row>
    <row r="683" spans="1:1" x14ac:dyDescent="0.3">
      <c r="A683" s="11"/>
    </row>
    <row r="684" spans="1:1" x14ac:dyDescent="0.3">
      <c r="A684" s="11"/>
    </row>
    <row r="685" spans="1:1" x14ac:dyDescent="0.3">
      <c r="A685" s="11"/>
    </row>
    <row r="686" spans="1:1" x14ac:dyDescent="0.3">
      <c r="A686" s="11"/>
    </row>
    <row r="687" spans="1:1" x14ac:dyDescent="0.3">
      <c r="A687" s="11"/>
    </row>
    <row r="688" spans="1:1" x14ac:dyDescent="0.3">
      <c r="A688" s="11"/>
    </row>
    <row r="689" spans="1:1" x14ac:dyDescent="0.3">
      <c r="A689" s="11"/>
    </row>
    <row r="690" spans="1:1" x14ac:dyDescent="0.3">
      <c r="A690" s="11"/>
    </row>
    <row r="691" spans="1:1" x14ac:dyDescent="0.3">
      <c r="A691" s="11"/>
    </row>
    <row r="692" spans="1:1" x14ac:dyDescent="0.3">
      <c r="A692" s="11"/>
    </row>
    <row r="693" spans="1:1" x14ac:dyDescent="0.3">
      <c r="A693" s="11"/>
    </row>
    <row r="694" spans="1:1" x14ac:dyDescent="0.3">
      <c r="A694" s="11"/>
    </row>
    <row r="695" spans="1:1" x14ac:dyDescent="0.3">
      <c r="A695" s="11"/>
    </row>
    <row r="696" spans="1:1" x14ac:dyDescent="0.3">
      <c r="A696" s="11"/>
    </row>
    <row r="697" spans="1:1" x14ac:dyDescent="0.3">
      <c r="A697" s="11"/>
    </row>
    <row r="698" spans="1:1" x14ac:dyDescent="0.3">
      <c r="A698" s="11"/>
    </row>
    <row r="699" spans="1:1" x14ac:dyDescent="0.3">
      <c r="A699" s="11"/>
    </row>
    <row r="700" spans="1:1" x14ac:dyDescent="0.3">
      <c r="A700" s="11"/>
    </row>
    <row r="701" spans="1:1" x14ac:dyDescent="0.3">
      <c r="A701" s="11"/>
    </row>
    <row r="702" spans="1:1" x14ac:dyDescent="0.3">
      <c r="A702" s="11"/>
    </row>
    <row r="703" spans="1:1" x14ac:dyDescent="0.3">
      <c r="A703" s="11"/>
    </row>
    <row r="704" spans="1:1" x14ac:dyDescent="0.3">
      <c r="A704" s="11"/>
    </row>
    <row r="705" spans="1:1" x14ac:dyDescent="0.3">
      <c r="A705" s="11"/>
    </row>
    <row r="706" spans="1:1" x14ac:dyDescent="0.3">
      <c r="A706" s="11"/>
    </row>
    <row r="707" spans="1:1" x14ac:dyDescent="0.3">
      <c r="A707" s="11"/>
    </row>
    <row r="708" spans="1:1" x14ac:dyDescent="0.3">
      <c r="A708" s="11"/>
    </row>
    <row r="709" spans="1:1" x14ac:dyDescent="0.3">
      <c r="A709" s="11"/>
    </row>
    <row r="710" spans="1:1" x14ac:dyDescent="0.3">
      <c r="A710" s="11"/>
    </row>
    <row r="711" spans="1:1" x14ac:dyDescent="0.3">
      <c r="A711" s="11"/>
    </row>
    <row r="712" spans="1:1" x14ac:dyDescent="0.3">
      <c r="A712" s="11"/>
    </row>
    <row r="713" spans="1:1" x14ac:dyDescent="0.3">
      <c r="A713" s="11"/>
    </row>
    <row r="714" spans="1:1" x14ac:dyDescent="0.3">
      <c r="A714" s="11"/>
    </row>
    <row r="715" spans="1:1" x14ac:dyDescent="0.3">
      <c r="A715" s="11"/>
    </row>
    <row r="716" spans="1:1" x14ac:dyDescent="0.3">
      <c r="A716" s="11"/>
    </row>
    <row r="717" spans="1:1" x14ac:dyDescent="0.3">
      <c r="A717" s="11"/>
    </row>
    <row r="718" spans="1:1" x14ac:dyDescent="0.3">
      <c r="A718" s="11"/>
    </row>
    <row r="719" spans="1:1" x14ac:dyDescent="0.3">
      <c r="A719" s="11"/>
    </row>
    <row r="720" spans="1:1" x14ac:dyDescent="0.3">
      <c r="A720" s="11"/>
    </row>
    <row r="721" spans="1:1" x14ac:dyDescent="0.3">
      <c r="A721" s="11"/>
    </row>
    <row r="722" spans="1:1" x14ac:dyDescent="0.3">
      <c r="A722" s="11"/>
    </row>
    <row r="723" spans="1:1" x14ac:dyDescent="0.3">
      <c r="A723" s="11"/>
    </row>
    <row r="724" spans="1:1" x14ac:dyDescent="0.3">
      <c r="A724" s="11"/>
    </row>
    <row r="725" spans="1:1" x14ac:dyDescent="0.3">
      <c r="A725" s="11"/>
    </row>
    <row r="726" spans="1:1" x14ac:dyDescent="0.3">
      <c r="A726" s="11"/>
    </row>
    <row r="727" spans="1:1" x14ac:dyDescent="0.3">
      <c r="A727" s="11"/>
    </row>
    <row r="728" spans="1:1" x14ac:dyDescent="0.3">
      <c r="A728" s="11"/>
    </row>
    <row r="729" spans="1:1" x14ac:dyDescent="0.3">
      <c r="A729" s="11"/>
    </row>
    <row r="730" spans="1:1" x14ac:dyDescent="0.3">
      <c r="A730" s="11"/>
    </row>
    <row r="731" spans="1:1" x14ac:dyDescent="0.3">
      <c r="A731" s="11"/>
    </row>
    <row r="732" spans="1:1" x14ac:dyDescent="0.3">
      <c r="A732" s="11"/>
    </row>
    <row r="733" spans="1:1" x14ac:dyDescent="0.3">
      <c r="A733" s="11"/>
    </row>
    <row r="734" spans="1:1" x14ac:dyDescent="0.3">
      <c r="A734" s="11"/>
    </row>
    <row r="735" spans="1:1" x14ac:dyDescent="0.3">
      <c r="A735" s="11"/>
    </row>
    <row r="736" spans="1:1" x14ac:dyDescent="0.3">
      <c r="A736" s="11"/>
    </row>
    <row r="737" spans="1:1" x14ac:dyDescent="0.3">
      <c r="A737" s="11"/>
    </row>
    <row r="738" spans="1:1" x14ac:dyDescent="0.3">
      <c r="A738" s="11"/>
    </row>
    <row r="739" spans="1:1" x14ac:dyDescent="0.3">
      <c r="A739" s="11"/>
    </row>
    <row r="740" spans="1:1" x14ac:dyDescent="0.3">
      <c r="A740" s="11"/>
    </row>
    <row r="741" spans="1:1" x14ac:dyDescent="0.3">
      <c r="A741" s="11"/>
    </row>
    <row r="742" spans="1:1" x14ac:dyDescent="0.3">
      <c r="A742" s="11"/>
    </row>
    <row r="743" spans="1:1" x14ac:dyDescent="0.3">
      <c r="A743" s="11"/>
    </row>
    <row r="744" spans="1:1" x14ac:dyDescent="0.3">
      <c r="A744" s="11"/>
    </row>
    <row r="745" spans="1:1" x14ac:dyDescent="0.3">
      <c r="A745" s="11"/>
    </row>
    <row r="746" spans="1:1" x14ac:dyDescent="0.3">
      <c r="A746" s="11"/>
    </row>
    <row r="747" spans="1:1" x14ac:dyDescent="0.3">
      <c r="A747" s="11"/>
    </row>
    <row r="748" spans="1:1" x14ac:dyDescent="0.3">
      <c r="A748" s="11"/>
    </row>
    <row r="749" spans="1:1" x14ac:dyDescent="0.3">
      <c r="A749" s="11"/>
    </row>
    <row r="750" spans="1:1" x14ac:dyDescent="0.3">
      <c r="A750" s="11"/>
    </row>
    <row r="751" spans="1:1" x14ac:dyDescent="0.3">
      <c r="A751" s="11"/>
    </row>
    <row r="752" spans="1:1" x14ac:dyDescent="0.3">
      <c r="A752" s="11"/>
    </row>
    <row r="753" spans="1:1" x14ac:dyDescent="0.3">
      <c r="A753" s="11"/>
    </row>
    <row r="754" spans="1:1" x14ac:dyDescent="0.3">
      <c r="A754" s="11"/>
    </row>
    <row r="755" spans="1:1" x14ac:dyDescent="0.3">
      <c r="A755" s="11"/>
    </row>
    <row r="756" spans="1:1" x14ac:dyDescent="0.3">
      <c r="A756" s="11"/>
    </row>
    <row r="757" spans="1:1" x14ac:dyDescent="0.3">
      <c r="A757" s="11"/>
    </row>
    <row r="758" spans="1:1" x14ac:dyDescent="0.3">
      <c r="A758" s="11"/>
    </row>
    <row r="759" spans="1:1" x14ac:dyDescent="0.3">
      <c r="A759" s="11"/>
    </row>
    <row r="760" spans="1:1" x14ac:dyDescent="0.3">
      <c r="A760" s="11"/>
    </row>
    <row r="761" spans="1:1" x14ac:dyDescent="0.3">
      <c r="A761" s="11"/>
    </row>
    <row r="762" spans="1:1" x14ac:dyDescent="0.3">
      <c r="A762" s="11"/>
    </row>
    <row r="763" spans="1:1" x14ac:dyDescent="0.3">
      <c r="A763" s="11"/>
    </row>
    <row r="764" spans="1:1" x14ac:dyDescent="0.3">
      <c r="A764" s="11"/>
    </row>
    <row r="765" spans="1:1" x14ac:dyDescent="0.3">
      <c r="A765" s="11"/>
    </row>
    <row r="766" spans="1:1" x14ac:dyDescent="0.3">
      <c r="A766" s="11"/>
    </row>
    <row r="767" spans="1:1" x14ac:dyDescent="0.3">
      <c r="A767" s="11"/>
    </row>
    <row r="768" spans="1:1" x14ac:dyDescent="0.3">
      <c r="A768" s="11"/>
    </row>
    <row r="769" spans="1:1" x14ac:dyDescent="0.3">
      <c r="A769" s="11"/>
    </row>
    <row r="770" spans="1:1" x14ac:dyDescent="0.3">
      <c r="A770" s="11"/>
    </row>
    <row r="771" spans="1:1" x14ac:dyDescent="0.3">
      <c r="A771" s="11"/>
    </row>
    <row r="772" spans="1:1" x14ac:dyDescent="0.3">
      <c r="A772" s="11"/>
    </row>
    <row r="773" spans="1:1" x14ac:dyDescent="0.3">
      <c r="A773" s="11"/>
    </row>
    <row r="774" spans="1:1" x14ac:dyDescent="0.3">
      <c r="A774" s="11"/>
    </row>
    <row r="775" spans="1:1" x14ac:dyDescent="0.3">
      <c r="A775" s="11"/>
    </row>
    <row r="776" spans="1:1" x14ac:dyDescent="0.3">
      <c r="A776" s="11"/>
    </row>
    <row r="777" spans="1:1" x14ac:dyDescent="0.3">
      <c r="A777" s="11"/>
    </row>
    <row r="778" spans="1:1" x14ac:dyDescent="0.3">
      <c r="A778" s="11"/>
    </row>
    <row r="779" spans="1:1" x14ac:dyDescent="0.3">
      <c r="A779" s="11"/>
    </row>
    <row r="780" spans="1:1" x14ac:dyDescent="0.3">
      <c r="A780" s="11"/>
    </row>
    <row r="781" spans="1:1" x14ac:dyDescent="0.3">
      <c r="A781" s="11"/>
    </row>
    <row r="782" spans="1:1" x14ac:dyDescent="0.3">
      <c r="A782" s="11"/>
    </row>
    <row r="783" spans="1:1" x14ac:dyDescent="0.3">
      <c r="A783" s="11"/>
    </row>
    <row r="784" spans="1:1" x14ac:dyDescent="0.3">
      <c r="A784" s="11"/>
    </row>
    <row r="785" spans="1:1" x14ac:dyDescent="0.3">
      <c r="A785" s="11"/>
    </row>
    <row r="786" spans="1:1" x14ac:dyDescent="0.3">
      <c r="A786" s="11"/>
    </row>
    <row r="787" spans="1:1" x14ac:dyDescent="0.3">
      <c r="A787" s="11"/>
    </row>
    <row r="788" spans="1:1" x14ac:dyDescent="0.3">
      <c r="A788" s="11"/>
    </row>
    <row r="789" spans="1:1" x14ac:dyDescent="0.3">
      <c r="A789" s="11"/>
    </row>
    <row r="790" spans="1:1" x14ac:dyDescent="0.3">
      <c r="A790" s="11"/>
    </row>
    <row r="791" spans="1:1" x14ac:dyDescent="0.3">
      <c r="A791" s="11"/>
    </row>
    <row r="792" spans="1:1" x14ac:dyDescent="0.3">
      <c r="A792" s="11"/>
    </row>
    <row r="793" spans="1:1" x14ac:dyDescent="0.3">
      <c r="A793" s="11"/>
    </row>
    <row r="794" spans="1:1" x14ac:dyDescent="0.3">
      <c r="A794" s="11"/>
    </row>
    <row r="795" spans="1:1" x14ac:dyDescent="0.3">
      <c r="A795" s="11"/>
    </row>
    <row r="796" spans="1:1" x14ac:dyDescent="0.3">
      <c r="A796" s="11"/>
    </row>
    <row r="797" spans="1:1" x14ac:dyDescent="0.3">
      <c r="A797" s="11"/>
    </row>
    <row r="798" spans="1:1" x14ac:dyDescent="0.3">
      <c r="A798" s="11"/>
    </row>
    <row r="799" spans="1:1" x14ac:dyDescent="0.3">
      <c r="A799" s="11"/>
    </row>
    <row r="800" spans="1:1" x14ac:dyDescent="0.3">
      <c r="A800" s="11"/>
    </row>
    <row r="801" spans="1:1" x14ac:dyDescent="0.3">
      <c r="A801" s="11"/>
    </row>
    <row r="802" spans="1:1" x14ac:dyDescent="0.3">
      <c r="A802" s="11"/>
    </row>
    <row r="803" spans="1:1" x14ac:dyDescent="0.3">
      <c r="A803" s="11"/>
    </row>
    <row r="804" spans="1:1" x14ac:dyDescent="0.3">
      <c r="A804" s="11"/>
    </row>
    <row r="805" spans="1:1" x14ac:dyDescent="0.3">
      <c r="A805" s="11"/>
    </row>
    <row r="806" spans="1:1" x14ac:dyDescent="0.3">
      <c r="A806" s="11"/>
    </row>
    <row r="807" spans="1:1" x14ac:dyDescent="0.3">
      <c r="A807" s="11"/>
    </row>
    <row r="808" spans="1:1" x14ac:dyDescent="0.3">
      <c r="A808" s="11"/>
    </row>
    <row r="809" spans="1:1" x14ac:dyDescent="0.3">
      <c r="A809" s="11"/>
    </row>
    <row r="810" spans="1:1" x14ac:dyDescent="0.3">
      <c r="A810" s="11"/>
    </row>
    <row r="811" spans="1:1" x14ac:dyDescent="0.3">
      <c r="A811" s="11"/>
    </row>
    <row r="812" spans="1:1" x14ac:dyDescent="0.3">
      <c r="A812" s="11"/>
    </row>
    <row r="813" spans="1:1" x14ac:dyDescent="0.3">
      <c r="A813" s="11"/>
    </row>
    <row r="814" spans="1:1" x14ac:dyDescent="0.3">
      <c r="A814" s="11"/>
    </row>
    <row r="815" spans="1:1" x14ac:dyDescent="0.3">
      <c r="A815" s="11"/>
    </row>
    <row r="816" spans="1:1" x14ac:dyDescent="0.3">
      <c r="A816" s="11"/>
    </row>
    <row r="817" spans="1:1" x14ac:dyDescent="0.3">
      <c r="A817" s="11"/>
    </row>
    <row r="818" spans="1:1" x14ac:dyDescent="0.3">
      <c r="A818" s="11"/>
    </row>
    <row r="819" spans="1:1" x14ac:dyDescent="0.3">
      <c r="A819" s="11"/>
    </row>
    <row r="820" spans="1:1" x14ac:dyDescent="0.3">
      <c r="A820" s="11"/>
    </row>
    <row r="821" spans="1:1" x14ac:dyDescent="0.3">
      <c r="A821" s="11"/>
    </row>
    <row r="822" spans="1:1" x14ac:dyDescent="0.3">
      <c r="A822" s="11"/>
    </row>
    <row r="823" spans="1:1" x14ac:dyDescent="0.3">
      <c r="A823" s="11"/>
    </row>
    <row r="824" spans="1:1" x14ac:dyDescent="0.3">
      <c r="A824" s="11"/>
    </row>
    <row r="825" spans="1:1" x14ac:dyDescent="0.3">
      <c r="A825" s="11"/>
    </row>
    <row r="826" spans="1:1" x14ac:dyDescent="0.3">
      <c r="A826" s="11"/>
    </row>
    <row r="827" spans="1:1" x14ac:dyDescent="0.3">
      <c r="A827" s="11"/>
    </row>
    <row r="828" spans="1:1" x14ac:dyDescent="0.3">
      <c r="A828" s="11"/>
    </row>
    <row r="829" spans="1:1" x14ac:dyDescent="0.3">
      <c r="A829" s="11"/>
    </row>
    <row r="830" spans="1:1" x14ac:dyDescent="0.3">
      <c r="A830" s="11"/>
    </row>
    <row r="831" spans="1:1" x14ac:dyDescent="0.3">
      <c r="A831" s="11"/>
    </row>
    <row r="832" spans="1:1" x14ac:dyDescent="0.3">
      <c r="A832" s="11"/>
    </row>
    <row r="833" spans="1:1" x14ac:dyDescent="0.3">
      <c r="A833" s="11"/>
    </row>
    <row r="834" spans="1:1" x14ac:dyDescent="0.3">
      <c r="A834" s="11"/>
    </row>
    <row r="835" spans="1:1" x14ac:dyDescent="0.3">
      <c r="A835" s="11"/>
    </row>
    <row r="836" spans="1:1" x14ac:dyDescent="0.3">
      <c r="A836" s="11"/>
    </row>
    <row r="837" spans="1:1" x14ac:dyDescent="0.3">
      <c r="A837" s="11"/>
    </row>
    <row r="838" spans="1:1" x14ac:dyDescent="0.3">
      <c r="A838" s="11"/>
    </row>
    <row r="839" spans="1:1" x14ac:dyDescent="0.3">
      <c r="A839" s="11"/>
    </row>
    <row r="840" spans="1:1" x14ac:dyDescent="0.3">
      <c r="A840" s="11"/>
    </row>
    <row r="841" spans="1:1" x14ac:dyDescent="0.3">
      <c r="A841" s="11"/>
    </row>
    <row r="842" spans="1:1" x14ac:dyDescent="0.3">
      <c r="A842" s="11"/>
    </row>
    <row r="843" spans="1:1" x14ac:dyDescent="0.3">
      <c r="A843" s="11"/>
    </row>
    <row r="844" spans="1:1" x14ac:dyDescent="0.3">
      <c r="A844" s="11"/>
    </row>
    <row r="845" spans="1:1" x14ac:dyDescent="0.3">
      <c r="A845" s="11"/>
    </row>
    <row r="846" spans="1:1" x14ac:dyDescent="0.3">
      <c r="A846" s="11"/>
    </row>
    <row r="847" spans="1:1" x14ac:dyDescent="0.3">
      <c r="A847" s="11"/>
    </row>
    <row r="848" spans="1:1" x14ac:dyDescent="0.3">
      <c r="A848" s="11"/>
    </row>
    <row r="849" spans="1:1" x14ac:dyDescent="0.3">
      <c r="A849" s="11"/>
    </row>
    <row r="850" spans="1:1" x14ac:dyDescent="0.3">
      <c r="A850" s="11"/>
    </row>
    <row r="851" spans="1:1" x14ac:dyDescent="0.3">
      <c r="A851" s="11"/>
    </row>
    <row r="852" spans="1:1" x14ac:dyDescent="0.3">
      <c r="A852" s="11"/>
    </row>
    <row r="853" spans="1:1" x14ac:dyDescent="0.3">
      <c r="A853" s="11"/>
    </row>
    <row r="854" spans="1:1" x14ac:dyDescent="0.3">
      <c r="A854" s="11"/>
    </row>
    <row r="855" spans="1:1" x14ac:dyDescent="0.3">
      <c r="A855" s="11"/>
    </row>
    <row r="856" spans="1:1" x14ac:dyDescent="0.3">
      <c r="A856" s="11"/>
    </row>
    <row r="857" spans="1:1" x14ac:dyDescent="0.3">
      <c r="A857" s="11"/>
    </row>
    <row r="858" spans="1:1" x14ac:dyDescent="0.3">
      <c r="A858" s="11"/>
    </row>
    <row r="859" spans="1:1" x14ac:dyDescent="0.3">
      <c r="A859" s="11"/>
    </row>
    <row r="860" spans="1:1" x14ac:dyDescent="0.3">
      <c r="A860" s="11"/>
    </row>
    <row r="861" spans="1:1" x14ac:dyDescent="0.3">
      <c r="A861" s="11"/>
    </row>
    <row r="862" spans="1:1" x14ac:dyDescent="0.3">
      <c r="A862" s="11"/>
    </row>
    <row r="863" spans="1:1" x14ac:dyDescent="0.3">
      <c r="A863" s="11"/>
    </row>
    <row r="864" spans="1:1" x14ac:dyDescent="0.3">
      <c r="A864" s="11"/>
    </row>
    <row r="865" spans="1:1" x14ac:dyDescent="0.3">
      <c r="A865" s="11"/>
    </row>
    <row r="866" spans="1:1" x14ac:dyDescent="0.3">
      <c r="A866" s="11"/>
    </row>
    <row r="867" spans="1:1" x14ac:dyDescent="0.3">
      <c r="A867" s="11"/>
    </row>
    <row r="868" spans="1:1" x14ac:dyDescent="0.3">
      <c r="A868" s="11"/>
    </row>
    <row r="869" spans="1:1" x14ac:dyDescent="0.3">
      <c r="A869" s="11"/>
    </row>
    <row r="870" spans="1:1" x14ac:dyDescent="0.3">
      <c r="A870" s="11"/>
    </row>
    <row r="871" spans="1:1" x14ac:dyDescent="0.3">
      <c r="A871" s="11"/>
    </row>
    <row r="872" spans="1:1" x14ac:dyDescent="0.3">
      <c r="A872" s="11"/>
    </row>
    <row r="873" spans="1:1" x14ac:dyDescent="0.3">
      <c r="A873" s="11"/>
    </row>
    <row r="874" spans="1:1" x14ac:dyDescent="0.3">
      <c r="A874" s="11"/>
    </row>
    <row r="875" spans="1:1" x14ac:dyDescent="0.3">
      <c r="A875" s="11"/>
    </row>
    <row r="876" spans="1:1" x14ac:dyDescent="0.3">
      <c r="A876" s="11"/>
    </row>
    <row r="877" spans="1:1" x14ac:dyDescent="0.3">
      <c r="A877" s="11"/>
    </row>
    <row r="878" spans="1:1" x14ac:dyDescent="0.3">
      <c r="A878" s="11"/>
    </row>
    <row r="879" spans="1:1" x14ac:dyDescent="0.3">
      <c r="A879" s="11"/>
    </row>
    <row r="880" spans="1:1" x14ac:dyDescent="0.3">
      <c r="A880" s="11"/>
    </row>
    <row r="881" spans="1:1" x14ac:dyDescent="0.3">
      <c r="A881" s="11"/>
    </row>
    <row r="882" spans="1:1" x14ac:dyDescent="0.3">
      <c r="A882" s="11"/>
    </row>
    <row r="883" spans="1:1" x14ac:dyDescent="0.3">
      <c r="A883" s="11"/>
    </row>
    <row r="884" spans="1:1" x14ac:dyDescent="0.3">
      <c r="A884" s="11"/>
    </row>
    <row r="885" spans="1:1" x14ac:dyDescent="0.3">
      <c r="A885" s="11"/>
    </row>
    <row r="886" spans="1:1" x14ac:dyDescent="0.3">
      <c r="A886" s="11"/>
    </row>
    <row r="887" spans="1:1" x14ac:dyDescent="0.3">
      <c r="A887" s="11"/>
    </row>
    <row r="888" spans="1:1" x14ac:dyDescent="0.3">
      <c r="A888" s="11"/>
    </row>
    <row r="889" spans="1:1" x14ac:dyDescent="0.3">
      <c r="A889" s="11"/>
    </row>
    <row r="890" spans="1:1" x14ac:dyDescent="0.3">
      <c r="A890" s="11"/>
    </row>
    <row r="891" spans="1:1" x14ac:dyDescent="0.3">
      <c r="A891" s="11"/>
    </row>
    <row r="892" spans="1:1" x14ac:dyDescent="0.3">
      <c r="A892" s="11"/>
    </row>
    <row r="893" spans="1:1" x14ac:dyDescent="0.3">
      <c r="A893" s="11"/>
    </row>
    <row r="894" spans="1:1" x14ac:dyDescent="0.3">
      <c r="A894" s="11"/>
    </row>
    <row r="895" spans="1:1" x14ac:dyDescent="0.3">
      <c r="A895" s="11"/>
    </row>
    <row r="896" spans="1:1" x14ac:dyDescent="0.3">
      <c r="A896" s="11"/>
    </row>
    <row r="897" spans="1:1" x14ac:dyDescent="0.3">
      <c r="A897" s="11"/>
    </row>
    <row r="898" spans="1:1" x14ac:dyDescent="0.3">
      <c r="A898" s="11"/>
    </row>
    <row r="899" spans="1:1" x14ac:dyDescent="0.3">
      <c r="A899" s="11"/>
    </row>
    <row r="900" spans="1:1" x14ac:dyDescent="0.3">
      <c r="A900" s="11"/>
    </row>
    <row r="901" spans="1:1" x14ac:dyDescent="0.3">
      <c r="A901" s="11"/>
    </row>
    <row r="902" spans="1:1" x14ac:dyDescent="0.3">
      <c r="A902" s="11"/>
    </row>
    <row r="903" spans="1:1" x14ac:dyDescent="0.3">
      <c r="A903" s="11"/>
    </row>
    <row r="904" spans="1:1" x14ac:dyDescent="0.3">
      <c r="A904" s="11"/>
    </row>
    <row r="905" spans="1:1" x14ac:dyDescent="0.3">
      <c r="A905" s="11"/>
    </row>
    <row r="906" spans="1:1" x14ac:dyDescent="0.3">
      <c r="A906" s="11"/>
    </row>
    <row r="907" spans="1:1" x14ac:dyDescent="0.3">
      <c r="A907" s="11"/>
    </row>
    <row r="908" spans="1:1" x14ac:dyDescent="0.3">
      <c r="A908" s="11"/>
    </row>
    <row r="909" spans="1:1" x14ac:dyDescent="0.3">
      <c r="A909" s="11"/>
    </row>
    <row r="910" spans="1:1" x14ac:dyDescent="0.3">
      <c r="A910" s="11"/>
    </row>
    <row r="911" spans="1:1" x14ac:dyDescent="0.3">
      <c r="A911" s="11"/>
    </row>
    <row r="912" spans="1:1" x14ac:dyDescent="0.3">
      <c r="A912" s="11"/>
    </row>
    <row r="913" spans="1:1" x14ac:dyDescent="0.3">
      <c r="A913" s="11"/>
    </row>
    <row r="914" spans="1:1" x14ac:dyDescent="0.3">
      <c r="A914" s="11"/>
    </row>
    <row r="915" spans="1:1" x14ac:dyDescent="0.3">
      <c r="A915" s="11"/>
    </row>
    <row r="916" spans="1:1" x14ac:dyDescent="0.3">
      <c r="A916" s="11"/>
    </row>
    <row r="917" spans="1:1" x14ac:dyDescent="0.3">
      <c r="A917" s="11"/>
    </row>
    <row r="918" spans="1:1" x14ac:dyDescent="0.3">
      <c r="A918" s="11"/>
    </row>
    <row r="919" spans="1:1" x14ac:dyDescent="0.3">
      <c r="A919" s="11"/>
    </row>
    <row r="920" spans="1:1" x14ac:dyDescent="0.3">
      <c r="A920" s="11"/>
    </row>
    <row r="921" spans="1:1" x14ac:dyDescent="0.3">
      <c r="A921" s="11"/>
    </row>
    <row r="922" spans="1:1" x14ac:dyDescent="0.3">
      <c r="A922" s="11"/>
    </row>
    <row r="923" spans="1:1" x14ac:dyDescent="0.3">
      <c r="A923" s="11"/>
    </row>
    <row r="924" spans="1:1" x14ac:dyDescent="0.3">
      <c r="A924" s="11"/>
    </row>
    <row r="925" spans="1:1" x14ac:dyDescent="0.3">
      <c r="A925" s="11"/>
    </row>
    <row r="926" spans="1:1" x14ac:dyDescent="0.3">
      <c r="A926" s="11"/>
    </row>
    <row r="927" spans="1:1" x14ac:dyDescent="0.3">
      <c r="A927" s="11"/>
    </row>
    <row r="928" spans="1:1" x14ac:dyDescent="0.3">
      <c r="A928" s="11"/>
    </row>
    <row r="929" spans="1:1" x14ac:dyDescent="0.3">
      <c r="A929" s="11"/>
    </row>
    <row r="930" spans="1:1" x14ac:dyDescent="0.3">
      <c r="A930" s="11"/>
    </row>
    <row r="931" spans="1:1" x14ac:dyDescent="0.3">
      <c r="A931" s="11"/>
    </row>
    <row r="932" spans="1:1" x14ac:dyDescent="0.3">
      <c r="A932" s="11"/>
    </row>
    <row r="933" spans="1:1" x14ac:dyDescent="0.3">
      <c r="A933" s="11"/>
    </row>
    <row r="934" spans="1:1" x14ac:dyDescent="0.3">
      <c r="A934" s="11"/>
    </row>
    <row r="935" spans="1:1" x14ac:dyDescent="0.3">
      <c r="A935" s="11"/>
    </row>
    <row r="936" spans="1:1" x14ac:dyDescent="0.3">
      <c r="A936" s="11"/>
    </row>
    <row r="937" spans="1:1" x14ac:dyDescent="0.3">
      <c r="A937" s="11"/>
    </row>
    <row r="938" spans="1:1" x14ac:dyDescent="0.3">
      <c r="A938" s="11"/>
    </row>
    <row r="939" spans="1:1" x14ac:dyDescent="0.3">
      <c r="A939" s="11"/>
    </row>
    <row r="940" spans="1:1" x14ac:dyDescent="0.3">
      <c r="A940" s="11"/>
    </row>
    <row r="941" spans="1:1" x14ac:dyDescent="0.3">
      <c r="A941" s="11"/>
    </row>
    <row r="942" spans="1:1" x14ac:dyDescent="0.3">
      <c r="A942" s="11"/>
    </row>
    <row r="943" spans="1:1" x14ac:dyDescent="0.3">
      <c r="A943" s="11"/>
    </row>
    <row r="944" spans="1:1" x14ac:dyDescent="0.3">
      <c r="A944" s="11"/>
    </row>
    <row r="945" spans="1:1" x14ac:dyDescent="0.3">
      <c r="A945" s="11"/>
    </row>
    <row r="946" spans="1:1" x14ac:dyDescent="0.3">
      <c r="A946" s="11"/>
    </row>
    <row r="947" spans="1:1" x14ac:dyDescent="0.3">
      <c r="A947" s="11"/>
    </row>
    <row r="948" spans="1:1" x14ac:dyDescent="0.3">
      <c r="A948" s="11"/>
    </row>
    <row r="949" spans="1:1" x14ac:dyDescent="0.3">
      <c r="A949" s="11"/>
    </row>
    <row r="950" spans="1:1" x14ac:dyDescent="0.3">
      <c r="A950" s="11"/>
    </row>
    <row r="951" spans="1:1" x14ac:dyDescent="0.3">
      <c r="A951" s="11"/>
    </row>
    <row r="952" spans="1:1" x14ac:dyDescent="0.3">
      <c r="A952" s="11"/>
    </row>
    <row r="953" spans="1:1" x14ac:dyDescent="0.3">
      <c r="A953" s="11"/>
    </row>
    <row r="954" spans="1:1" x14ac:dyDescent="0.3">
      <c r="A954" s="11"/>
    </row>
    <row r="955" spans="1:1" x14ac:dyDescent="0.3">
      <c r="A955" s="11"/>
    </row>
    <row r="956" spans="1:1" x14ac:dyDescent="0.3">
      <c r="A956" s="11"/>
    </row>
    <row r="957" spans="1:1" x14ac:dyDescent="0.3">
      <c r="A957" s="11"/>
    </row>
    <row r="958" spans="1:1" x14ac:dyDescent="0.3">
      <c r="A958" s="11"/>
    </row>
    <row r="959" spans="1:1" x14ac:dyDescent="0.3">
      <c r="A959" s="11"/>
    </row>
    <row r="960" spans="1:1" x14ac:dyDescent="0.3">
      <c r="A960" s="11"/>
    </row>
    <row r="961" spans="1:1" x14ac:dyDescent="0.3">
      <c r="A961" s="11"/>
    </row>
    <row r="962" spans="1:1" x14ac:dyDescent="0.3">
      <c r="A962" s="11"/>
    </row>
    <row r="963" spans="1:1" x14ac:dyDescent="0.3">
      <c r="A963" s="11"/>
    </row>
    <row r="964" spans="1:1" x14ac:dyDescent="0.3">
      <c r="A964" s="11"/>
    </row>
    <row r="965" spans="1:1" x14ac:dyDescent="0.3">
      <c r="A965" s="11"/>
    </row>
    <row r="966" spans="1:1" x14ac:dyDescent="0.3">
      <c r="A966" s="11"/>
    </row>
    <row r="967" spans="1:1" x14ac:dyDescent="0.3">
      <c r="A967" s="11"/>
    </row>
    <row r="968" spans="1:1" x14ac:dyDescent="0.3">
      <c r="A968" s="11"/>
    </row>
    <row r="969" spans="1:1" x14ac:dyDescent="0.3">
      <c r="A969" s="11"/>
    </row>
    <row r="970" spans="1:1" x14ac:dyDescent="0.3">
      <c r="A970" s="11"/>
    </row>
    <row r="971" spans="1:1" x14ac:dyDescent="0.3">
      <c r="A971" s="11"/>
    </row>
    <row r="972" spans="1:1" x14ac:dyDescent="0.3">
      <c r="A972" s="11"/>
    </row>
    <row r="973" spans="1:1" x14ac:dyDescent="0.3">
      <c r="A973" s="11"/>
    </row>
    <row r="974" spans="1:1" x14ac:dyDescent="0.3">
      <c r="A974" s="11"/>
    </row>
    <row r="975" spans="1:1" x14ac:dyDescent="0.3">
      <c r="A975" s="11"/>
    </row>
    <row r="976" spans="1:1" x14ac:dyDescent="0.3">
      <c r="A976" s="11"/>
    </row>
    <row r="977" spans="1:1" x14ac:dyDescent="0.3">
      <c r="A977" s="11"/>
    </row>
    <row r="978" spans="1:1" x14ac:dyDescent="0.3">
      <c r="A978" s="11"/>
    </row>
    <row r="979" spans="1:1" x14ac:dyDescent="0.3">
      <c r="A979" s="11"/>
    </row>
    <row r="980" spans="1:1" x14ac:dyDescent="0.3">
      <c r="A980" s="11"/>
    </row>
    <row r="981" spans="1:1" x14ac:dyDescent="0.3">
      <c r="A981" s="11"/>
    </row>
    <row r="982" spans="1:1" x14ac:dyDescent="0.3">
      <c r="A982" s="11"/>
    </row>
    <row r="983" spans="1:1" x14ac:dyDescent="0.3">
      <c r="A983" s="11"/>
    </row>
    <row r="984" spans="1:1" x14ac:dyDescent="0.3">
      <c r="A984" s="11"/>
    </row>
    <row r="985" spans="1:1" x14ac:dyDescent="0.3">
      <c r="A985" s="11"/>
    </row>
    <row r="986" spans="1:1" x14ac:dyDescent="0.3">
      <c r="A986" s="11"/>
    </row>
    <row r="987" spans="1:1" x14ac:dyDescent="0.3">
      <c r="A987" s="11"/>
    </row>
    <row r="988" spans="1:1" x14ac:dyDescent="0.3">
      <c r="A988" s="11"/>
    </row>
    <row r="989" spans="1:1" x14ac:dyDescent="0.3">
      <c r="A989" s="11"/>
    </row>
    <row r="990" spans="1:1" x14ac:dyDescent="0.3">
      <c r="A990" s="11"/>
    </row>
    <row r="991" spans="1:1" x14ac:dyDescent="0.3">
      <c r="A991" s="11"/>
    </row>
    <row r="992" spans="1:1" x14ac:dyDescent="0.3">
      <c r="A992" s="11"/>
    </row>
    <row r="993" spans="1:1" x14ac:dyDescent="0.3">
      <c r="A993" s="11"/>
    </row>
    <row r="994" spans="1:1" x14ac:dyDescent="0.3">
      <c r="A994" s="11"/>
    </row>
    <row r="995" spans="1:1" x14ac:dyDescent="0.3">
      <c r="A995" s="11"/>
    </row>
    <row r="996" spans="1:1" x14ac:dyDescent="0.3">
      <c r="A996" s="11"/>
    </row>
    <row r="997" spans="1:1" x14ac:dyDescent="0.3">
      <c r="A997" s="11"/>
    </row>
    <row r="998" spans="1:1" x14ac:dyDescent="0.3">
      <c r="A998" s="11"/>
    </row>
    <row r="999" spans="1:1" x14ac:dyDescent="0.3">
      <c r="A999" s="11"/>
    </row>
    <row r="1000" spans="1:1" x14ac:dyDescent="0.3">
      <c r="A1000" s="11"/>
    </row>
    <row r="1001" spans="1:1" x14ac:dyDescent="0.3">
      <c r="A1001" s="11"/>
    </row>
    <row r="1002" spans="1:1" x14ac:dyDescent="0.3">
      <c r="A1002" s="11"/>
    </row>
    <row r="1003" spans="1:1" x14ac:dyDescent="0.3">
      <c r="A1003" s="11"/>
    </row>
    <row r="1004" spans="1:1" x14ac:dyDescent="0.3">
      <c r="A1004" s="11"/>
    </row>
    <row r="1005" spans="1:1" x14ac:dyDescent="0.3">
      <c r="A1005" s="11"/>
    </row>
    <row r="1006" spans="1:1" x14ac:dyDescent="0.3">
      <c r="A1006" s="11"/>
    </row>
    <row r="1007" spans="1:1" x14ac:dyDescent="0.3">
      <c r="A1007" s="11"/>
    </row>
    <row r="1008" spans="1:1" x14ac:dyDescent="0.3">
      <c r="A1008" s="11"/>
    </row>
    <row r="1009" spans="1:1" x14ac:dyDescent="0.3">
      <c r="A1009" s="11"/>
    </row>
    <row r="1010" spans="1:1" x14ac:dyDescent="0.3">
      <c r="A1010" s="11"/>
    </row>
    <row r="1011" spans="1:1" x14ac:dyDescent="0.3">
      <c r="A1011" s="11"/>
    </row>
    <row r="1012" spans="1:1" x14ac:dyDescent="0.3">
      <c r="A1012" s="11"/>
    </row>
    <row r="1013" spans="1:1" x14ac:dyDescent="0.3">
      <c r="A1013" s="11"/>
    </row>
    <row r="1014" spans="1:1" x14ac:dyDescent="0.3">
      <c r="A1014" s="11"/>
    </row>
    <row r="1015" spans="1:1" x14ac:dyDescent="0.3">
      <c r="A1015" s="11"/>
    </row>
    <row r="1016" spans="1:1" x14ac:dyDescent="0.3">
      <c r="A1016" s="11"/>
    </row>
    <row r="1017" spans="1:1" x14ac:dyDescent="0.3">
      <c r="A1017" s="11"/>
    </row>
    <row r="1018" spans="1:1" x14ac:dyDescent="0.3">
      <c r="A1018" s="11"/>
    </row>
    <row r="1019" spans="1:1" x14ac:dyDescent="0.3">
      <c r="A1019" s="11"/>
    </row>
    <row r="1020" spans="1:1" x14ac:dyDescent="0.3">
      <c r="A1020" s="11"/>
    </row>
    <row r="1021" spans="1:1" x14ac:dyDescent="0.3">
      <c r="A1021" s="11"/>
    </row>
    <row r="1022" spans="1:1" x14ac:dyDescent="0.3">
      <c r="A1022" s="11"/>
    </row>
    <row r="1023" spans="1:1" x14ac:dyDescent="0.3">
      <c r="A1023" s="11"/>
    </row>
    <row r="1024" spans="1:1" x14ac:dyDescent="0.3">
      <c r="A1024" s="11"/>
    </row>
    <row r="1025" spans="1:1" x14ac:dyDescent="0.3">
      <c r="A1025" s="11"/>
    </row>
    <row r="1026" spans="1:1" x14ac:dyDescent="0.3">
      <c r="A1026" s="11"/>
    </row>
    <row r="1027" spans="1:1" x14ac:dyDescent="0.3">
      <c r="A1027" s="11"/>
    </row>
    <row r="1028" spans="1:1" x14ac:dyDescent="0.3">
      <c r="A1028" s="11"/>
    </row>
    <row r="1029" spans="1:1" x14ac:dyDescent="0.3">
      <c r="A1029" s="11"/>
    </row>
    <row r="1030" spans="1:1" x14ac:dyDescent="0.3">
      <c r="A1030" s="11"/>
    </row>
    <row r="1031" spans="1:1" x14ac:dyDescent="0.3">
      <c r="A1031" s="11"/>
    </row>
    <row r="1032" spans="1:1" x14ac:dyDescent="0.3">
      <c r="A1032" s="11"/>
    </row>
    <row r="1033" spans="1:1" x14ac:dyDescent="0.3">
      <c r="A1033" s="11"/>
    </row>
    <row r="1034" spans="1:1" x14ac:dyDescent="0.3">
      <c r="A1034" s="11"/>
    </row>
    <row r="1035" spans="1:1" x14ac:dyDescent="0.3">
      <c r="A1035" s="11"/>
    </row>
    <row r="1036" spans="1:1" x14ac:dyDescent="0.3">
      <c r="A1036" s="11"/>
    </row>
    <row r="1037" spans="1:1" x14ac:dyDescent="0.3">
      <c r="A1037" s="11"/>
    </row>
    <row r="1038" spans="1:1" x14ac:dyDescent="0.3">
      <c r="A1038" s="11"/>
    </row>
    <row r="1039" spans="1:1" x14ac:dyDescent="0.3">
      <c r="A1039" s="11"/>
    </row>
    <row r="1040" spans="1:1" x14ac:dyDescent="0.3">
      <c r="A1040" s="11"/>
    </row>
    <row r="1041" spans="1:1" x14ac:dyDescent="0.3">
      <c r="A1041" s="11"/>
    </row>
    <row r="1042" spans="1:1" x14ac:dyDescent="0.3">
      <c r="A1042" s="11"/>
    </row>
    <row r="1043" spans="1:1" x14ac:dyDescent="0.3">
      <c r="A1043" s="11"/>
    </row>
    <row r="1044" spans="1:1" x14ac:dyDescent="0.3">
      <c r="A1044" s="11"/>
    </row>
    <row r="1045" spans="1:1" x14ac:dyDescent="0.3">
      <c r="A1045" s="11"/>
    </row>
    <row r="1046" spans="1:1" x14ac:dyDescent="0.3">
      <c r="A1046" s="11"/>
    </row>
    <row r="1047" spans="1:1" x14ac:dyDescent="0.3">
      <c r="A1047" s="11"/>
    </row>
    <row r="1048" spans="1:1" x14ac:dyDescent="0.3">
      <c r="A1048" s="11"/>
    </row>
    <row r="1049" spans="1:1" x14ac:dyDescent="0.3">
      <c r="A1049" s="11"/>
    </row>
    <row r="1050" spans="1:1" x14ac:dyDescent="0.3">
      <c r="A1050" s="11"/>
    </row>
    <row r="1051" spans="1:1" x14ac:dyDescent="0.3">
      <c r="A1051" s="11"/>
    </row>
    <row r="1052" spans="1:1" x14ac:dyDescent="0.3">
      <c r="A1052" s="11"/>
    </row>
    <row r="1053" spans="1:1" x14ac:dyDescent="0.3">
      <c r="A1053" s="11"/>
    </row>
    <row r="1054" spans="1:1" x14ac:dyDescent="0.3">
      <c r="A1054" s="11"/>
    </row>
    <row r="1055" spans="1:1" x14ac:dyDescent="0.3">
      <c r="A1055" s="11"/>
    </row>
    <row r="1056" spans="1:1" x14ac:dyDescent="0.3">
      <c r="A1056" s="11"/>
    </row>
    <row r="1057" spans="1:1" x14ac:dyDescent="0.3">
      <c r="A1057" s="11"/>
    </row>
    <row r="1058" spans="1:1" x14ac:dyDescent="0.3">
      <c r="A1058" s="11"/>
    </row>
    <row r="1059" spans="1:1" x14ac:dyDescent="0.3">
      <c r="A1059" s="11"/>
    </row>
    <row r="1060" spans="1:1" x14ac:dyDescent="0.3">
      <c r="A1060" s="11"/>
    </row>
    <row r="1061" spans="1:1" x14ac:dyDescent="0.3">
      <c r="A1061" s="11"/>
    </row>
    <row r="1062" spans="1:1" x14ac:dyDescent="0.3">
      <c r="A1062" s="11"/>
    </row>
    <row r="1063" spans="1:1" x14ac:dyDescent="0.3">
      <c r="A1063" s="11"/>
    </row>
    <row r="1064" spans="1:1" x14ac:dyDescent="0.3">
      <c r="A1064" s="11"/>
    </row>
    <row r="1065" spans="1:1" x14ac:dyDescent="0.3">
      <c r="A1065" s="11"/>
    </row>
    <row r="1066" spans="1:1" x14ac:dyDescent="0.3">
      <c r="A1066" s="11"/>
    </row>
    <row r="1067" spans="1:1" x14ac:dyDescent="0.3">
      <c r="A1067" s="11"/>
    </row>
    <row r="1068" spans="1:1" x14ac:dyDescent="0.3">
      <c r="A1068" s="11"/>
    </row>
    <row r="1069" spans="1:1" x14ac:dyDescent="0.3">
      <c r="A1069" s="11"/>
    </row>
    <row r="1070" spans="1:1" x14ac:dyDescent="0.3">
      <c r="A1070" s="11"/>
    </row>
    <row r="1071" spans="1:1" x14ac:dyDescent="0.3">
      <c r="A1071" s="11"/>
    </row>
    <row r="1072" spans="1:1" x14ac:dyDescent="0.3">
      <c r="A1072" s="11"/>
    </row>
    <row r="1073" spans="1:1" x14ac:dyDescent="0.3">
      <c r="A1073" s="11"/>
    </row>
    <row r="1074" spans="1:1" x14ac:dyDescent="0.3">
      <c r="A1074" s="11"/>
    </row>
    <row r="1075" spans="1:1" x14ac:dyDescent="0.3">
      <c r="A1075" s="11"/>
    </row>
    <row r="1076" spans="1:1" x14ac:dyDescent="0.3">
      <c r="A1076" s="11"/>
    </row>
    <row r="1077" spans="1:1" x14ac:dyDescent="0.3">
      <c r="A1077" s="11"/>
    </row>
    <row r="1078" spans="1:1" x14ac:dyDescent="0.3">
      <c r="A1078" s="11"/>
    </row>
    <row r="1079" spans="1:1" x14ac:dyDescent="0.3">
      <c r="A1079" s="11"/>
    </row>
    <row r="1080" spans="1:1" x14ac:dyDescent="0.3">
      <c r="A1080" s="11"/>
    </row>
    <row r="1081" spans="1:1" x14ac:dyDescent="0.3">
      <c r="A1081" s="11"/>
    </row>
    <row r="1082" spans="1:1" x14ac:dyDescent="0.3">
      <c r="A1082" s="11"/>
    </row>
    <row r="1083" spans="1:1" x14ac:dyDescent="0.3">
      <c r="A1083" s="11"/>
    </row>
    <row r="1084" spans="1:1" x14ac:dyDescent="0.3">
      <c r="A1084" s="11"/>
    </row>
    <row r="1085" spans="1:1" x14ac:dyDescent="0.3">
      <c r="A1085" s="11"/>
    </row>
    <row r="1086" spans="1:1" x14ac:dyDescent="0.3">
      <c r="A1086" s="11"/>
    </row>
    <row r="1087" spans="1:1" x14ac:dyDescent="0.3">
      <c r="A1087" s="11"/>
    </row>
    <row r="1088" spans="1:1" x14ac:dyDescent="0.3">
      <c r="A1088" s="11"/>
    </row>
    <row r="1089" spans="1:1" x14ac:dyDescent="0.3">
      <c r="A1089" s="11"/>
    </row>
    <row r="1090" spans="1:1" x14ac:dyDescent="0.3">
      <c r="A1090" s="11"/>
    </row>
    <row r="1091" spans="1:1" x14ac:dyDescent="0.3">
      <c r="A1091" s="11"/>
    </row>
    <row r="1092" spans="1:1" x14ac:dyDescent="0.3">
      <c r="A1092" s="11"/>
    </row>
    <row r="1093" spans="1:1" x14ac:dyDescent="0.3">
      <c r="A1093" s="11"/>
    </row>
    <row r="1094" spans="1:1" x14ac:dyDescent="0.3">
      <c r="A1094" s="11"/>
    </row>
    <row r="1095" spans="1:1" x14ac:dyDescent="0.3">
      <c r="A1095" s="11"/>
    </row>
    <row r="1096" spans="1:1" x14ac:dyDescent="0.3">
      <c r="A1096" s="11"/>
    </row>
    <row r="1097" spans="1:1" x14ac:dyDescent="0.3">
      <c r="A1097" s="11"/>
    </row>
    <row r="1098" spans="1:1" x14ac:dyDescent="0.3">
      <c r="A1098" s="11"/>
    </row>
    <row r="1099" spans="1:1" x14ac:dyDescent="0.3">
      <c r="A1099" s="11"/>
    </row>
    <row r="1100" spans="1:1" x14ac:dyDescent="0.3">
      <c r="A1100" s="11"/>
    </row>
    <row r="1101" spans="1:1" x14ac:dyDescent="0.3">
      <c r="A1101" s="11"/>
    </row>
    <row r="1102" spans="1:1" x14ac:dyDescent="0.3">
      <c r="A1102" s="11"/>
    </row>
    <row r="1103" spans="1:1" x14ac:dyDescent="0.3">
      <c r="A1103" s="11"/>
    </row>
    <row r="1104" spans="1:1" x14ac:dyDescent="0.3">
      <c r="A1104" s="11"/>
    </row>
    <row r="1105" spans="1:1" x14ac:dyDescent="0.3">
      <c r="A1105" s="11"/>
    </row>
    <row r="1106" spans="1:1" x14ac:dyDescent="0.3">
      <c r="A1106" s="11"/>
    </row>
    <row r="1107" spans="1:1" x14ac:dyDescent="0.3">
      <c r="A1107" s="11"/>
    </row>
    <row r="1108" spans="1:1" x14ac:dyDescent="0.3">
      <c r="A1108" s="11"/>
    </row>
    <row r="1109" spans="1:1" x14ac:dyDescent="0.3">
      <c r="A1109" s="11"/>
    </row>
    <row r="1110" spans="1:1" x14ac:dyDescent="0.3">
      <c r="A1110" s="11"/>
    </row>
    <row r="1111" spans="1:1" x14ac:dyDescent="0.3">
      <c r="A1111" s="11"/>
    </row>
    <row r="1112" spans="1:1" x14ac:dyDescent="0.3">
      <c r="A1112" s="11"/>
    </row>
    <row r="1113" spans="1:1" x14ac:dyDescent="0.3">
      <c r="A1113" s="11"/>
    </row>
    <row r="1114" spans="1:1" x14ac:dyDescent="0.3">
      <c r="A1114" s="11"/>
    </row>
    <row r="1115" spans="1:1" x14ac:dyDescent="0.3">
      <c r="A1115" s="11"/>
    </row>
    <row r="1116" spans="1:1" x14ac:dyDescent="0.3">
      <c r="A1116" s="11"/>
    </row>
    <row r="1117" spans="1:1" x14ac:dyDescent="0.3">
      <c r="A1117" s="11"/>
    </row>
    <row r="1118" spans="1:1" x14ac:dyDescent="0.3">
      <c r="A1118" s="11"/>
    </row>
    <row r="1119" spans="1:1" x14ac:dyDescent="0.3">
      <c r="A1119" s="11"/>
    </row>
    <row r="1120" spans="1:1" x14ac:dyDescent="0.3">
      <c r="A1120" s="11"/>
    </row>
    <row r="1121" spans="1:1" x14ac:dyDescent="0.3">
      <c r="A1121" s="11"/>
    </row>
    <row r="1122" spans="1:1" x14ac:dyDescent="0.3">
      <c r="A1122" s="11"/>
    </row>
    <row r="1123" spans="1:1" x14ac:dyDescent="0.3">
      <c r="A1123" s="11"/>
    </row>
    <row r="1124" spans="1:1" x14ac:dyDescent="0.3">
      <c r="A1124" s="11"/>
    </row>
    <row r="1125" spans="1:1" x14ac:dyDescent="0.3">
      <c r="A1125" s="11"/>
    </row>
    <row r="1126" spans="1:1" x14ac:dyDescent="0.3">
      <c r="A1126" s="11"/>
    </row>
    <row r="1127" spans="1:1" x14ac:dyDescent="0.3">
      <c r="A1127" s="11"/>
    </row>
    <row r="1128" spans="1:1" x14ac:dyDescent="0.3">
      <c r="A1128" s="11"/>
    </row>
    <row r="1129" spans="1:1" x14ac:dyDescent="0.3">
      <c r="A1129" s="11"/>
    </row>
    <row r="1130" spans="1:1" x14ac:dyDescent="0.3">
      <c r="A1130" s="11"/>
    </row>
    <row r="1131" spans="1:1" x14ac:dyDescent="0.3">
      <c r="A1131" s="11"/>
    </row>
    <row r="1132" spans="1:1" x14ac:dyDescent="0.3">
      <c r="A1132" s="11"/>
    </row>
    <row r="1133" spans="1:1" x14ac:dyDescent="0.3">
      <c r="A1133" s="11"/>
    </row>
    <row r="1134" spans="1:1" x14ac:dyDescent="0.3">
      <c r="A1134" s="11"/>
    </row>
    <row r="1135" spans="1:1" x14ac:dyDescent="0.3">
      <c r="A1135" s="11"/>
    </row>
    <row r="1136" spans="1:1" x14ac:dyDescent="0.3">
      <c r="A1136" s="11"/>
    </row>
    <row r="1137" spans="1:1" x14ac:dyDescent="0.3">
      <c r="A1137" s="11"/>
    </row>
    <row r="1138" spans="1:1" x14ac:dyDescent="0.3">
      <c r="A1138" s="11"/>
    </row>
    <row r="1139" spans="1:1" x14ac:dyDescent="0.3">
      <c r="A1139" s="11"/>
    </row>
    <row r="1140" spans="1:1" x14ac:dyDescent="0.3">
      <c r="A1140" s="11"/>
    </row>
    <row r="1141" spans="1:1" x14ac:dyDescent="0.3">
      <c r="A1141" s="11"/>
    </row>
    <row r="1142" spans="1:1" x14ac:dyDescent="0.3">
      <c r="A1142" s="11"/>
    </row>
    <row r="1143" spans="1:1" x14ac:dyDescent="0.3">
      <c r="A1143" s="11"/>
    </row>
    <row r="1144" spans="1:1" x14ac:dyDescent="0.3">
      <c r="A1144" s="11"/>
    </row>
    <row r="1145" spans="1:1" x14ac:dyDescent="0.3">
      <c r="A1145" s="11"/>
    </row>
    <row r="1146" spans="1:1" x14ac:dyDescent="0.3">
      <c r="A1146" s="11"/>
    </row>
    <row r="1147" spans="1:1" x14ac:dyDescent="0.3">
      <c r="A1147" s="11"/>
    </row>
    <row r="1148" spans="1:1" x14ac:dyDescent="0.3">
      <c r="A1148" s="11"/>
    </row>
    <row r="1149" spans="1:1" x14ac:dyDescent="0.3">
      <c r="A1149" s="11"/>
    </row>
    <row r="1150" spans="1:1" x14ac:dyDescent="0.3">
      <c r="A1150" s="11"/>
    </row>
    <row r="1151" spans="1:1" x14ac:dyDescent="0.3">
      <c r="A1151" s="11"/>
    </row>
    <row r="1152" spans="1:1" x14ac:dyDescent="0.3">
      <c r="A1152" s="11"/>
    </row>
    <row r="1153" spans="1:1" x14ac:dyDescent="0.3">
      <c r="A1153" s="11"/>
    </row>
    <row r="1154" spans="1:1" x14ac:dyDescent="0.3">
      <c r="A1154" s="11"/>
    </row>
    <row r="1155" spans="1:1" x14ac:dyDescent="0.3">
      <c r="A1155" s="11"/>
    </row>
    <row r="1156" spans="1:1" x14ac:dyDescent="0.3">
      <c r="A1156" s="11"/>
    </row>
    <row r="1157" spans="1:1" x14ac:dyDescent="0.3">
      <c r="A1157" s="11"/>
    </row>
    <row r="1158" spans="1:1" x14ac:dyDescent="0.3">
      <c r="A1158" s="11"/>
    </row>
    <row r="1159" spans="1:1" x14ac:dyDescent="0.3">
      <c r="A1159" s="11"/>
    </row>
    <row r="1160" spans="1:1" x14ac:dyDescent="0.3">
      <c r="A1160" s="11"/>
    </row>
    <row r="1161" spans="1:1" x14ac:dyDescent="0.3">
      <c r="A1161" s="11"/>
    </row>
    <row r="1162" spans="1:1" x14ac:dyDescent="0.3">
      <c r="A1162" s="11"/>
    </row>
    <row r="1163" spans="1:1" x14ac:dyDescent="0.3">
      <c r="A1163" s="11"/>
    </row>
    <row r="1164" spans="1:1" x14ac:dyDescent="0.3">
      <c r="A1164" s="11"/>
    </row>
    <row r="1165" spans="1:1" x14ac:dyDescent="0.3">
      <c r="A1165" s="11"/>
    </row>
    <row r="1166" spans="1:1" x14ac:dyDescent="0.3">
      <c r="A1166" s="11"/>
    </row>
    <row r="1167" spans="1:1" x14ac:dyDescent="0.3">
      <c r="A1167" s="11"/>
    </row>
    <row r="1168" spans="1:1" x14ac:dyDescent="0.3">
      <c r="A1168" s="11"/>
    </row>
    <row r="1169" spans="1:1" x14ac:dyDescent="0.3">
      <c r="A1169" s="11"/>
    </row>
    <row r="1170" spans="1:1" x14ac:dyDescent="0.3">
      <c r="A1170" s="11"/>
    </row>
    <row r="1171" spans="1:1" x14ac:dyDescent="0.3">
      <c r="A1171" s="11"/>
    </row>
    <row r="1172" spans="1:1" x14ac:dyDescent="0.3">
      <c r="A1172" s="11"/>
    </row>
    <row r="1173" spans="1:1" x14ac:dyDescent="0.3">
      <c r="A1173" s="11"/>
    </row>
    <row r="1174" spans="1:1" x14ac:dyDescent="0.3">
      <c r="A1174" s="11"/>
    </row>
    <row r="1175" spans="1:1" x14ac:dyDescent="0.3">
      <c r="A1175" s="11"/>
    </row>
    <row r="1176" spans="1:1" x14ac:dyDescent="0.3">
      <c r="A1176" s="11"/>
    </row>
    <row r="1177" spans="1:1" x14ac:dyDescent="0.3">
      <c r="A1177" s="11"/>
    </row>
    <row r="1178" spans="1:1" x14ac:dyDescent="0.3">
      <c r="A1178" s="11"/>
    </row>
    <row r="1179" spans="1:1" x14ac:dyDescent="0.3">
      <c r="A1179" s="11"/>
    </row>
    <row r="1180" spans="1:1" x14ac:dyDescent="0.3">
      <c r="A1180" s="11"/>
    </row>
    <row r="1181" spans="1:1" x14ac:dyDescent="0.3">
      <c r="A1181" s="11"/>
    </row>
    <row r="1182" spans="1:1" x14ac:dyDescent="0.3">
      <c r="A1182" s="11"/>
    </row>
    <row r="1183" spans="1:1" x14ac:dyDescent="0.3">
      <c r="A1183" s="11"/>
    </row>
    <row r="1184" spans="1:1" x14ac:dyDescent="0.3">
      <c r="A1184" s="11"/>
    </row>
    <row r="1185" spans="1:1" x14ac:dyDescent="0.3">
      <c r="A1185" s="11"/>
    </row>
    <row r="1186" spans="1:1" x14ac:dyDescent="0.3">
      <c r="A1186" s="11"/>
    </row>
    <row r="1187" spans="1:1" x14ac:dyDescent="0.3">
      <c r="A1187" s="11"/>
    </row>
    <row r="1188" spans="1:1" x14ac:dyDescent="0.3">
      <c r="A1188" s="11"/>
    </row>
    <row r="1189" spans="1:1" x14ac:dyDescent="0.3">
      <c r="A1189" s="11"/>
    </row>
    <row r="1190" spans="1:1" x14ac:dyDescent="0.3">
      <c r="A1190" s="11"/>
    </row>
    <row r="1191" spans="1:1" x14ac:dyDescent="0.3">
      <c r="A1191" s="11"/>
    </row>
    <row r="1192" spans="1:1" x14ac:dyDescent="0.3">
      <c r="A1192" s="11"/>
    </row>
    <row r="1193" spans="1:1" x14ac:dyDescent="0.3">
      <c r="A1193" s="11"/>
    </row>
    <row r="1194" spans="1:1" x14ac:dyDescent="0.3">
      <c r="A1194" s="11"/>
    </row>
    <row r="1195" spans="1:1" x14ac:dyDescent="0.3">
      <c r="A1195" s="11"/>
    </row>
    <row r="1196" spans="1:1" x14ac:dyDescent="0.3">
      <c r="A1196" s="11"/>
    </row>
    <row r="1197" spans="1:1" x14ac:dyDescent="0.3">
      <c r="A1197" s="11"/>
    </row>
    <row r="1198" spans="1:1" x14ac:dyDescent="0.3">
      <c r="A1198" s="11"/>
    </row>
    <row r="1199" spans="1:1" x14ac:dyDescent="0.3">
      <c r="A1199" s="11"/>
    </row>
    <row r="1200" spans="1:1" x14ac:dyDescent="0.3">
      <c r="A1200" s="11"/>
    </row>
    <row r="1201" spans="1:1" x14ac:dyDescent="0.3">
      <c r="A1201" s="11"/>
    </row>
    <row r="1202" spans="1:1" x14ac:dyDescent="0.3">
      <c r="A1202" s="11"/>
    </row>
    <row r="1203" spans="1:1" x14ac:dyDescent="0.3">
      <c r="A1203" s="11"/>
    </row>
    <row r="1204" spans="1:1" x14ac:dyDescent="0.3">
      <c r="A1204" s="11"/>
    </row>
    <row r="1205" spans="1:1" x14ac:dyDescent="0.3">
      <c r="A1205" s="11"/>
    </row>
    <row r="1206" spans="1:1" x14ac:dyDescent="0.3">
      <c r="A1206" s="11"/>
    </row>
    <row r="1207" spans="1:1" x14ac:dyDescent="0.3">
      <c r="A1207" s="11"/>
    </row>
    <row r="1208" spans="1:1" x14ac:dyDescent="0.3">
      <c r="A1208" s="11"/>
    </row>
    <row r="1209" spans="1:1" x14ac:dyDescent="0.3">
      <c r="A1209" s="11"/>
    </row>
    <row r="1210" spans="1:1" x14ac:dyDescent="0.3">
      <c r="A1210" s="11"/>
    </row>
    <row r="1211" spans="1:1" x14ac:dyDescent="0.3">
      <c r="A1211" s="11"/>
    </row>
    <row r="1212" spans="1:1" x14ac:dyDescent="0.3">
      <c r="A1212" s="11"/>
    </row>
    <row r="1213" spans="1:1" x14ac:dyDescent="0.3">
      <c r="A1213" s="11"/>
    </row>
    <row r="1214" spans="1:1" x14ac:dyDescent="0.3">
      <c r="A1214" s="11"/>
    </row>
    <row r="1215" spans="1:1" x14ac:dyDescent="0.3">
      <c r="A1215" s="11"/>
    </row>
    <row r="1216" spans="1:1" x14ac:dyDescent="0.3">
      <c r="A1216" s="11"/>
    </row>
    <row r="1217" spans="1:1" x14ac:dyDescent="0.3">
      <c r="A1217" s="11"/>
    </row>
    <row r="1218" spans="1:1" x14ac:dyDescent="0.3">
      <c r="A1218" s="11"/>
    </row>
    <row r="1219" spans="1:1" x14ac:dyDescent="0.3">
      <c r="A1219" s="11"/>
    </row>
    <row r="1220" spans="1:1" x14ac:dyDescent="0.3">
      <c r="A1220" s="11"/>
    </row>
    <row r="1221" spans="1:1" x14ac:dyDescent="0.3">
      <c r="A1221" s="11"/>
    </row>
    <row r="1222" spans="1:1" x14ac:dyDescent="0.3">
      <c r="A1222" s="11"/>
    </row>
    <row r="1223" spans="1:1" x14ac:dyDescent="0.3">
      <c r="A1223" s="11"/>
    </row>
    <row r="1224" spans="1:1" x14ac:dyDescent="0.3">
      <c r="A1224" s="11"/>
    </row>
    <row r="1225" spans="1:1" x14ac:dyDescent="0.3">
      <c r="A1225" s="11"/>
    </row>
    <row r="1226" spans="1:1" x14ac:dyDescent="0.3">
      <c r="A1226" s="11"/>
    </row>
    <row r="1227" spans="1:1" x14ac:dyDescent="0.3">
      <c r="A1227" s="11"/>
    </row>
    <row r="1228" spans="1:1" x14ac:dyDescent="0.3">
      <c r="A1228" s="11"/>
    </row>
    <row r="1229" spans="1:1" x14ac:dyDescent="0.3">
      <c r="A1229" s="11"/>
    </row>
    <row r="1230" spans="1:1" x14ac:dyDescent="0.3">
      <c r="A1230" s="11"/>
    </row>
    <row r="1231" spans="1:1" x14ac:dyDescent="0.3">
      <c r="A1231" s="11"/>
    </row>
    <row r="1232" spans="1:1" x14ac:dyDescent="0.3">
      <c r="A1232" s="11"/>
    </row>
    <row r="1233" spans="1:1" x14ac:dyDescent="0.3">
      <c r="A1233" s="11"/>
    </row>
    <row r="1234" spans="1:1" x14ac:dyDescent="0.3">
      <c r="A1234" s="11"/>
    </row>
    <row r="1235" spans="1:1" x14ac:dyDescent="0.3">
      <c r="A1235" s="11"/>
    </row>
    <row r="1236" spans="1:1" x14ac:dyDescent="0.3">
      <c r="A1236" s="11"/>
    </row>
    <row r="1237" spans="1:1" x14ac:dyDescent="0.3">
      <c r="A1237" s="11"/>
    </row>
    <row r="1238" spans="1:1" x14ac:dyDescent="0.3">
      <c r="A1238" s="11"/>
    </row>
    <row r="1239" spans="1:1" x14ac:dyDescent="0.3">
      <c r="A1239" s="11"/>
    </row>
    <row r="1240" spans="1:1" x14ac:dyDescent="0.3">
      <c r="A1240" s="11"/>
    </row>
    <row r="1241" spans="1:1" x14ac:dyDescent="0.3">
      <c r="A1241" s="11"/>
    </row>
    <row r="1242" spans="1:1" x14ac:dyDescent="0.3">
      <c r="A1242" s="11"/>
    </row>
    <row r="1243" spans="1:1" x14ac:dyDescent="0.3">
      <c r="A1243" s="11"/>
    </row>
    <row r="1244" spans="1:1" x14ac:dyDescent="0.3">
      <c r="A1244" s="11"/>
    </row>
    <row r="1245" spans="1:1" x14ac:dyDescent="0.3">
      <c r="A1245" s="11"/>
    </row>
    <row r="1246" spans="1:1" x14ac:dyDescent="0.3">
      <c r="A1246" s="11"/>
    </row>
    <row r="1247" spans="1:1" x14ac:dyDescent="0.3">
      <c r="A1247" s="11"/>
    </row>
    <row r="1248" spans="1:1" x14ac:dyDescent="0.3">
      <c r="A1248" s="11"/>
    </row>
    <row r="1249" spans="1:1" x14ac:dyDescent="0.3">
      <c r="A1249" s="11"/>
    </row>
    <row r="1250" spans="1:1" x14ac:dyDescent="0.3">
      <c r="A1250" s="11"/>
    </row>
    <row r="1251" spans="1:1" x14ac:dyDescent="0.3">
      <c r="A1251" s="11"/>
    </row>
    <row r="1252" spans="1:1" x14ac:dyDescent="0.3">
      <c r="A1252" s="11"/>
    </row>
    <row r="1253" spans="1:1" x14ac:dyDescent="0.3">
      <c r="A1253" s="11"/>
    </row>
    <row r="1254" spans="1:1" x14ac:dyDescent="0.3">
      <c r="A1254" s="11"/>
    </row>
    <row r="1255" spans="1:1" x14ac:dyDescent="0.3">
      <c r="A1255" s="11"/>
    </row>
    <row r="1256" spans="1:1" x14ac:dyDescent="0.3">
      <c r="A1256" s="11"/>
    </row>
    <row r="1257" spans="1:1" x14ac:dyDescent="0.3">
      <c r="A1257" s="11"/>
    </row>
    <row r="1258" spans="1:1" x14ac:dyDescent="0.3">
      <c r="A1258" s="11"/>
    </row>
    <row r="1259" spans="1:1" x14ac:dyDescent="0.3">
      <c r="A1259" s="11"/>
    </row>
    <row r="1260" spans="1:1" x14ac:dyDescent="0.3">
      <c r="A1260" s="11"/>
    </row>
    <row r="1261" spans="1:1" x14ac:dyDescent="0.3">
      <c r="A1261" s="11"/>
    </row>
    <row r="1262" spans="1:1" x14ac:dyDescent="0.3">
      <c r="A1262" s="11"/>
    </row>
    <row r="1263" spans="1:1" x14ac:dyDescent="0.3">
      <c r="A1263" s="11"/>
    </row>
    <row r="1264" spans="1:1" x14ac:dyDescent="0.3">
      <c r="A1264" s="11"/>
    </row>
    <row r="1265" spans="1:1" x14ac:dyDescent="0.3">
      <c r="A1265" s="11"/>
    </row>
    <row r="1266" spans="1:1" x14ac:dyDescent="0.3">
      <c r="A1266" s="11"/>
    </row>
    <row r="1267" spans="1:1" x14ac:dyDescent="0.3">
      <c r="A1267" s="11"/>
    </row>
    <row r="1268" spans="1:1" x14ac:dyDescent="0.3">
      <c r="A1268" s="11"/>
    </row>
    <row r="1269" spans="1:1" x14ac:dyDescent="0.3">
      <c r="A1269" s="11"/>
    </row>
    <row r="1270" spans="1:1" x14ac:dyDescent="0.3">
      <c r="A1270" s="11"/>
    </row>
    <row r="1271" spans="1:1" x14ac:dyDescent="0.3">
      <c r="A1271" s="11"/>
    </row>
    <row r="1272" spans="1:1" x14ac:dyDescent="0.3">
      <c r="A1272" s="11"/>
    </row>
    <row r="1273" spans="1:1" x14ac:dyDescent="0.3">
      <c r="A1273" s="11"/>
    </row>
    <row r="1274" spans="1:1" x14ac:dyDescent="0.3">
      <c r="A1274" s="11"/>
    </row>
    <row r="1275" spans="1:1" x14ac:dyDescent="0.3">
      <c r="A1275" s="11"/>
    </row>
    <row r="1276" spans="1:1" x14ac:dyDescent="0.3">
      <c r="A1276" s="11"/>
    </row>
    <row r="1277" spans="1:1" x14ac:dyDescent="0.3">
      <c r="A1277" s="11"/>
    </row>
    <row r="1278" spans="1:1" x14ac:dyDescent="0.3">
      <c r="A1278" s="11"/>
    </row>
    <row r="1279" spans="1:1" x14ac:dyDescent="0.3">
      <c r="A1279" s="11"/>
    </row>
    <row r="1280" spans="1:1" x14ac:dyDescent="0.3">
      <c r="A1280" s="11"/>
    </row>
    <row r="1281" spans="1:1" x14ac:dyDescent="0.3">
      <c r="A1281" s="11"/>
    </row>
    <row r="1282" spans="1:1" x14ac:dyDescent="0.3">
      <c r="A1282" s="11"/>
    </row>
    <row r="1283" spans="1:1" x14ac:dyDescent="0.3">
      <c r="A1283" s="11"/>
    </row>
    <row r="1284" spans="1:1" x14ac:dyDescent="0.3">
      <c r="A1284" s="11"/>
    </row>
    <row r="1285" spans="1:1" x14ac:dyDescent="0.3">
      <c r="A1285" s="11"/>
    </row>
    <row r="1286" spans="1:1" x14ac:dyDescent="0.3">
      <c r="A1286" s="11"/>
    </row>
    <row r="1287" spans="1:1" x14ac:dyDescent="0.3">
      <c r="A1287" s="11"/>
    </row>
    <row r="1288" spans="1:1" x14ac:dyDescent="0.3">
      <c r="A1288" s="11"/>
    </row>
    <row r="1289" spans="1:1" x14ac:dyDescent="0.3">
      <c r="A1289" s="11"/>
    </row>
    <row r="1290" spans="1:1" x14ac:dyDescent="0.3">
      <c r="A1290" s="11"/>
    </row>
    <row r="1291" spans="1:1" x14ac:dyDescent="0.3">
      <c r="A1291" s="11"/>
    </row>
    <row r="1292" spans="1:1" x14ac:dyDescent="0.3">
      <c r="A1292" s="11"/>
    </row>
    <row r="1293" spans="1:1" x14ac:dyDescent="0.3">
      <c r="A1293" s="11"/>
    </row>
    <row r="1294" spans="1:1" x14ac:dyDescent="0.3">
      <c r="A1294" s="11"/>
    </row>
    <row r="1295" spans="1:1" x14ac:dyDescent="0.3">
      <c r="A1295" s="11"/>
    </row>
    <row r="1296" spans="1:1" x14ac:dyDescent="0.3">
      <c r="A1296" s="11"/>
    </row>
    <row r="1297" spans="1:1" x14ac:dyDescent="0.3">
      <c r="A1297" s="11"/>
    </row>
    <row r="1298" spans="1:1" x14ac:dyDescent="0.3">
      <c r="A1298" s="11"/>
    </row>
    <row r="1299" spans="1:1" x14ac:dyDescent="0.3">
      <c r="A1299" s="11"/>
    </row>
    <row r="1300" spans="1:1" x14ac:dyDescent="0.3">
      <c r="A1300" s="11"/>
    </row>
    <row r="1301" spans="1:1" x14ac:dyDescent="0.3">
      <c r="A1301" s="11"/>
    </row>
    <row r="1302" spans="1:1" x14ac:dyDescent="0.3">
      <c r="A1302" s="11"/>
    </row>
    <row r="1303" spans="1:1" x14ac:dyDescent="0.3">
      <c r="A1303" s="11"/>
    </row>
    <row r="1304" spans="1:1" x14ac:dyDescent="0.3">
      <c r="A1304" s="11"/>
    </row>
    <row r="1305" spans="1:1" x14ac:dyDescent="0.3">
      <c r="A1305" s="11"/>
    </row>
    <row r="1306" spans="1:1" x14ac:dyDescent="0.3">
      <c r="A1306" s="11"/>
    </row>
    <row r="1307" spans="1:1" x14ac:dyDescent="0.3">
      <c r="A1307" s="11"/>
    </row>
    <row r="1308" spans="1:1" x14ac:dyDescent="0.3">
      <c r="A1308" s="11"/>
    </row>
    <row r="1309" spans="1:1" x14ac:dyDescent="0.3">
      <c r="A1309" s="11"/>
    </row>
    <row r="1310" spans="1:1" x14ac:dyDescent="0.3">
      <c r="A1310" s="11"/>
    </row>
    <row r="1311" spans="1:1" x14ac:dyDescent="0.3">
      <c r="A1311" s="11"/>
    </row>
    <row r="1312" spans="1:1" x14ac:dyDescent="0.3">
      <c r="A1312" s="11"/>
    </row>
    <row r="1313" spans="1:1" x14ac:dyDescent="0.3">
      <c r="A1313" s="11"/>
    </row>
    <row r="1314" spans="1:1" x14ac:dyDescent="0.3">
      <c r="A1314" s="11"/>
    </row>
    <row r="1315" spans="1:1" x14ac:dyDescent="0.3">
      <c r="A1315" s="11"/>
    </row>
    <row r="1316" spans="1:1" x14ac:dyDescent="0.3">
      <c r="A1316" s="11"/>
    </row>
    <row r="1317" spans="1:1" x14ac:dyDescent="0.3">
      <c r="A1317" s="11"/>
    </row>
    <row r="1318" spans="1:1" x14ac:dyDescent="0.3">
      <c r="A1318" s="11"/>
    </row>
    <row r="1319" spans="1:1" x14ac:dyDescent="0.3">
      <c r="A1319" s="11"/>
    </row>
    <row r="1320" spans="1:1" x14ac:dyDescent="0.3">
      <c r="A1320" s="11"/>
    </row>
    <row r="1321" spans="1:1" x14ac:dyDescent="0.3">
      <c r="A1321" s="11"/>
    </row>
    <row r="1322" spans="1:1" x14ac:dyDescent="0.3">
      <c r="A1322" s="11"/>
    </row>
    <row r="1323" spans="1:1" x14ac:dyDescent="0.3">
      <c r="A1323" s="11"/>
    </row>
    <row r="1324" spans="1:1" x14ac:dyDescent="0.3">
      <c r="A1324" s="11"/>
    </row>
    <row r="1325" spans="1:1" x14ac:dyDescent="0.3">
      <c r="A1325" s="11"/>
    </row>
    <row r="1326" spans="1:1" x14ac:dyDescent="0.3">
      <c r="A1326" s="11"/>
    </row>
    <row r="1327" spans="1:1" x14ac:dyDescent="0.3">
      <c r="A1327" s="11"/>
    </row>
    <row r="1328" spans="1:1" x14ac:dyDescent="0.3">
      <c r="A1328" s="11"/>
    </row>
    <row r="1329" spans="1:1" x14ac:dyDescent="0.3">
      <c r="A1329" s="11"/>
    </row>
    <row r="1330" spans="1:1" x14ac:dyDescent="0.3">
      <c r="A1330" s="11"/>
    </row>
    <row r="1331" spans="1:1" x14ac:dyDescent="0.3">
      <c r="A1331" s="11"/>
    </row>
    <row r="1332" spans="1:1" x14ac:dyDescent="0.3">
      <c r="A1332" s="11"/>
    </row>
    <row r="1333" spans="1:1" x14ac:dyDescent="0.3">
      <c r="A1333" s="11"/>
    </row>
    <row r="1334" spans="1:1" x14ac:dyDescent="0.3">
      <c r="A1334" s="11"/>
    </row>
    <row r="1335" spans="1:1" x14ac:dyDescent="0.3">
      <c r="A1335" s="11"/>
    </row>
    <row r="1336" spans="1:1" x14ac:dyDescent="0.3">
      <c r="A1336" s="11"/>
    </row>
    <row r="1337" spans="1:1" x14ac:dyDescent="0.3">
      <c r="A1337" s="11"/>
    </row>
    <row r="1338" spans="1:1" x14ac:dyDescent="0.3">
      <c r="A1338" s="11"/>
    </row>
    <row r="1339" spans="1:1" x14ac:dyDescent="0.3">
      <c r="A1339" s="11"/>
    </row>
    <row r="1340" spans="1:1" x14ac:dyDescent="0.3">
      <c r="A1340" s="11"/>
    </row>
    <row r="1341" spans="1:1" x14ac:dyDescent="0.3">
      <c r="A1341" s="11"/>
    </row>
    <row r="1342" spans="1:1" x14ac:dyDescent="0.3">
      <c r="A1342" s="11"/>
    </row>
    <row r="1343" spans="1:1" x14ac:dyDescent="0.3">
      <c r="A1343" s="11"/>
    </row>
    <row r="1344" spans="1:1" x14ac:dyDescent="0.3">
      <c r="A1344" s="11"/>
    </row>
    <row r="1345" spans="1:1" x14ac:dyDescent="0.3">
      <c r="A1345" s="11"/>
    </row>
    <row r="1346" spans="1:1" x14ac:dyDescent="0.3">
      <c r="A1346" s="11"/>
    </row>
    <row r="1347" spans="1:1" x14ac:dyDescent="0.3">
      <c r="A1347" s="11"/>
    </row>
    <row r="1348" spans="1:1" x14ac:dyDescent="0.3">
      <c r="A1348" s="11"/>
    </row>
    <row r="1349" spans="1:1" x14ac:dyDescent="0.3">
      <c r="A1349" s="11"/>
    </row>
    <row r="1350" spans="1:1" x14ac:dyDescent="0.3">
      <c r="A1350" s="11"/>
    </row>
    <row r="1351" spans="1:1" x14ac:dyDescent="0.3">
      <c r="A1351" s="11"/>
    </row>
    <row r="1352" spans="1:1" x14ac:dyDescent="0.3">
      <c r="A1352" s="11"/>
    </row>
    <row r="1353" spans="1:1" x14ac:dyDescent="0.3">
      <c r="A1353" s="11"/>
    </row>
    <row r="1354" spans="1:1" x14ac:dyDescent="0.3">
      <c r="A1354" s="11"/>
    </row>
    <row r="1355" spans="1:1" x14ac:dyDescent="0.3">
      <c r="A1355" s="11"/>
    </row>
    <row r="1356" spans="1:1" x14ac:dyDescent="0.3">
      <c r="A1356" s="11"/>
    </row>
    <row r="1357" spans="1:1" x14ac:dyDescent="0.3">
      <c r="A1357" s="11"/>
    </row>
    <row r="1358" spans="1:1" x14ac:dyDescent="0.3">
      <c r="A1358" s="11"/>
    </row>
    <row r="1359" spans="1:1" x14ac:dyDescent="0.3">
      <c r="A1359" s="11"/>
    </row>
    <row r="1360" spans="1:1" x14ac:dyDescent="0.3">
      <c r="A1360" s="11"/>
    </row>
    <row r="1361" spans="1:1" x14ac:dyDescent="0.3">
      <c r="A1361" s="11"/>
    </row>
    <row r="1362" spans="1:1" x14ac:dyDescent="0.3">
      <c r="A1362" s="11"/>
    </row>
    <row r="1363" spans="1:1" x14ac:dyDescent="0.3">
      <c r="A1363" s="11"/>
    </row>
    <row r="1364" spans="1:1" x14ac:dyDescent="0.3">
      <c r="A1364" s="11"/>
    </row>
    <row r="1365" spans="1:1" x14ac:dyDescent="0.3">
      <c r="A1365" s="11"/>
    </row>
    <row r="1366" spans="1:1" x14ac:dyDescent="0.3">
      <c r="A1366" s="11"/>
    </row>
    <row r="1367" spans="1:1" x14ac:dyDescent="0.3">
      <c r="A1367" s="11"/>
    </row>
    <row r="1368" spans="1:1" x14ac:dyDescent="0.3">
      <c r="A1368" s="11"/>
    </row>
    <row r="1369" spans="1:1" x14ac:dyDescent="0.3">
      <c r="A1369" s="11"/>
    </row>
    <row r="1370" spans="1:1" x14ac:dyDescent="0.3">
      <c r="A1370" s="11"/>
    </row>
    <row r="1371" spans="1:1" x14ac:dyDescent="0.3">
      <c r="A1371" s="11"/>
    </row>
    <row r="1372" spans="1:1" x14ac:dyDescent="0.3">
      <c r="A1372" s="11"/>
    </row>
    <row r="1373" spans="1:1" x14ac:dyDescent="0.3">
      <c r="A1373" s="11"/>
    </row>
    <row r="1374" spans="1:1" x14ac:dyDescent="0.3">
      <c r="A1374" s="11"/>
    </row>
    <row r="1375" spans="1:1" x14ac:dyDescent="0.3">
      <c r="A1375" s="11"/>
    </row>
    <row r="1376" spans="1:1" x14ac:dyDescent="0.3">
      <c r="A1376" s="11"/>
    </row>
    <row r="1377" spans="1:1" x14ac:dyDescent="0.3">
      <c r="A1377" s="11"/>
    </row>
    <row r="1378" spans="1:1" x14ac:dyDescent="0.3">
      <c r="A1378" s="11"/>
    </row>
    <row r="1379" spans="1:1" x14ac:dyDescent="0.3">
      <c r="A1379" s="11"/>
    </row>
    <row r="1380" spans="1:1" x14ac:dyDescent="0.3">
      <c r="A1380" s="11"/>
    </row>
    <row r="1381" spans="1:1" x14ac:dyDescent="0.3">
      <c r="A1381" s="11"/>
    </row>
    <row r="1382" spans="1:1" x14ac:dyDescent="0.3">
      <c r="A1382" s="11"/>
    </row>
    <row r="1383" spans="1:1" x14ac:dyDescent="0.3">
      <c r="A1383" s="11"/>
    </row>
    <row r="1384" spans="1:1" x14ac:dyDescent="0.3">
      <c r="A1384" s="11"/>
    </row>
    <row r="1385" spans="1:1" x14ac:dyDescent="0.3">
      <c r="A1385" s="11"/>
    </row>
    <row r="1386" spans="1:1" x14ac:dyDescent="0.3">
      <c r="A1386" s="11"/>
    </row>
    <row r="1387" spans="1:1" x14ac:dyDescent="0.3">
      <c r="A1387" s="11"/>
    </row>
    <row r="1388" spans="1:1" x14ac:dyDescent="0.3">
      <c r="A1388" s="11"/>
    </row>
    <row r="1389" spans="1:1" x14ac:dyDescent="0.3">
      <c r="A1389" s="11"/>
    </row>
    <row r="1390" spans="1:1" x14ac:dyDescent="0.3">
      <c r="A1390" s="11"/>
    </row>
    <row r="1391" spans="1:1" x14ac:dyDescent="0.3">
      <c r="A1391" s="11"/>
    </row>
    <row r="1392" spans="1:1" x14ac:dyDescent="0.3">
      <c r="A1392" s="11"/>
    </row>
    <row r="1393" spans="1:1" x14ac:dyDescent="0.3">
      <c r="A1393" s="11"/>
    </row>
    <row r="1394" spans="1:1" x14ac:dyDescent="0.3">
      <c r="A1394" s="11"/>
    </row>
    <row r="1395" spans="1:1" x14ac:dyDescent="0.3">
      <c r="A1395" s="11"/>
    </row>
    <row r="1396" spans="1:1" x14ac:dyDescent="0.3">
      <c r="A1396" s="11"/>
    </row>
    <row r="1397" spans="1:1" x14ac:dyDescent="0.3">
      <c r="A1397" s="11"/>
    </row>
    <row r="1398" spans="1:1" x14ac:dyDescent="0.3">
      <c r="A1398" s="11"/>
    </row>
    <row r="1399" spans="1:1" x14ac:dyDescent="0.3">
      <c r="A1399" s="11"/>
    </row>
    <row r="1400" spans="1:1" x14ac:dyDescent="0.3">
      <c r="A1400" s="11"/>
    </row>
    <row r="1401" spans="1:1" x14ac:dyDescent="0.3">
      <c r="A1401" s="11"/>
    </row>
    <row r="1402" spans="1:1" x14ac:dyDescent="0.3">
      <c r="A1402" s="11"/>
    </row>
    <row r="1403" spans="1:1" x14ac:dyDescent="0.3">
      <c r="A1403" s="11"/>
    </row>
    <row r="1404" spans="1:1" x14ac:dyDescent="0.3">
      <c r="A1404" s="11"/>
    </row>
    <row r="1405" spans="1:1" x14ac:dyDescent="0.3">
      <c r="A1405" s="11"/>
    </row>
    <row r="1406" spans="1:1" x14ac:dyDescent="0.3">
      <c r="A1406" s="11"/>
    </row>
    <row r="1407" spans="1:1" x14ac:dyDescent="0.3">
      <c r="A1407" s="11"/>
    </row>
    <row r="1408" spans="1:1" x14ac:dyDescent="0.3">
      <c r="A1408" s="11"/>
    </row>
    <row r="1409" spans="1:1" x14ac:dyDescent="0.3">
      <c r="A1409" s="11"/>
    </row>
    <row r="1410" spans="1:1" x14ac:dyDescent="0.3">
      <c r="A1410" s="11"/>
    </row>
    <row r="1411" spans="1:1" x14ac:dyDescent="0.3">
      <c r="A1411" s="11"/>
    </row>
    <row r="1412" spans="1:1" x14ac:dyDescent="0.3">
      <c r="A1412" s="11"/>
    </row>
    <row r="1413" spans="1:1" x14ac:dyDescent="0.3">
      <c r="A1413" s="11"/>
    </row>
    <row r="1414" spans="1:1" x14ac:dyDescent="0.3">
      <c r="A1414" s="11"/>
    </row>
    <row r="1415" spans="1:1" x14ac:dyDescent="0.3">
      <c r="A1415" s="11"/>
    </row>
    <row r="1416" spans="1:1" x14ac:dyDescent="0.3">
      <c r="A1416" s="11"/>
    </row>
    <row r="1417" spans="1:1" x14ac:dyDescent="0.3">
      <c r="A1417" s="11"/>
    </row>
    <row r="1418" spans="1:1" x14ac:dyDescent="0.3">
      <c r="A1418" s="11"/>
    </row>
    <row r="1419" spans="1:1" x14ac:dyDescent="0.3">
      <c r="A1419" s="11"/>
    </row>
    <row r="1420" spans="1:1" x14ac:dyDescent="0.3">
      <c r="A1420" s="11"/>
    </row>
    <row r="1421" spans="1:1" x14ac:dyDescent="0.3">
      <c r="A1421" s="11"/>
    </row>
    <row r="1422" spans="1:1" x14ac:dyDescent="0.3">
      <c r="A1422" s="11"/>
    </row>
    <row r="1423" spans="1:1" x14ac:dyDescent="0.3">
      <c r="A1423" s="11"/>
    </row>
    <row r="1424" spans="1:1" x14ac:dyDescent="0.3">
      <c r="A1424" s="11"/>
    </row>
    <row r="1425" spans="1:1" x14ac:dyDescent="0.3">
      <c r="A1425" s="11"/>
    </row>
    <row r="1426" spans="1:1" x14ac:dyDescent="0.3">
      <c r="A1426" s="11"/>
    </row>
    <row r="1427" spans="1:1" x14ac:dyDescent="0.3">
      <c r="A1427" s="11"/>
    </row>
    <row r="1428" spans="1:1" x14ac:dyDescent="0.3">
      <c r="A1428" s="11"/>
    </row>
    <row r="1429" spans="1:1" x14ac:dyDescent="0.3">
      <c r="A1429" s="11"/>
    </row>
    <row r="1430" spans="1:1" x14ac:dyDescent="0.3">
      <c r="A1430" s="11"/>
    </row>
    <row r="1431" spans="1:1" x14ac:dyDescent="0.3">
      <c r="A1431" s="11"/>
    </row>
    <row r="1432" spans="1:1" x14ac:dyDescent="0.3">
      <c r="A1432" s="11"/>
    </row>
    <row r="1433" spans="1:1" x14ac:dyDescent="0.3">
      <c r="A1433" s="11"/>
    </row>
    <row r="1434" spans="1:1" x14ac:dyDescent="0.3">
      <c r="A1434" s="11"/>
    </row>
    <row r="1435" spans="1:1" x14ac:dyDescent="0.3">
      <c r="A1435" s="11"/>
    </row>
    <row r="1436" spans="1:1" x14ac:dyDescent="0.3">
      <c r="A1436" s="11"/>
    </row>
    <row r="1437" spans="1:1" x14ac:dyDescent="0.3">
      <c r="A1437" s="11"/>
    </row>
    <row r="1438" spans="1:1" x14ac:dyDescent="0.3">
      <c r="A1438" s="11"/>
    </row>
    <row r="1439" spans="1:1" x14ac:dyDescent="0.3">
      <c r="A1439" s="11"/>
    </row>
    <row r="1440" spans="1:1" x14ac:dyDescent="0.3">
      <c r="A1440" s="11"/>
    </row>
    <row r="1441" spans="1:1" x14ac:dyDescent="0.3">
      <c r="A1441" s="11"/>
    </row>
    <row r="1442" spans="1:1" x14ac:dyDescent="0.3">
      <c r="A1442" s="11"/>
    </row>
    <row r="1443" spans="1:1" x14ac:dyDescent="0.3">
      <c r="A1443" s="11"/>
    </row>
    <row r="1444" spans="1:1" x14ac:dyDescent="0.3">
      <c r="A1444" s="11"/>
    </row>
    <row r="1445" spans="1:1" x14ac:dyDescent="0.3">
      <c r="A1445" s="11"/>
    </row>
    <row r="1446" spans="1:1" x14ac:dyDescent="0.3">
      <c r="A1446" s="11"/>
    </row>
    <row r="1447" spans="1:1" x14ac:dyDescent="0.3">
      <c r="A1447" s="11"/>
    </row>
    <row r="1448" spans="1:1" x14ac:dyDescent="0.3">
      <c r="A1448" s="11"/>
    </row>
    <row r="1449" spans="1:1" x14ac:dyDescent="0.3">
      <c r="A1449" s="11"/>
    </row>
    <row r="1450" spans="1:1" x14ac:dyDescent="0.3">
      <c r="A1450" s="11"/>
    </row>
    <row r="1451" spans="1:1" x14ac:dyDescent="0.3">
      <c r="A1451" s="11"/>
    </row>
    <row r="1452" spans="1:1" x14ac:dyDescent="0.3">
      <c r="A1452" s="11"/>
    </row>
    <row r="1453" spans="1:1" x14ac:dyDescent="0.3">
      <c r="A1453" s="11"/>
    </row>
    <row r="1454" spans="1:1" x14ac:dyDescent="0.3">
      <c r="A1454" s="11"/>
    </row>
    <row r="1455" spans="1:1" x14ac:dyDescent="0.3">
      <c r="A1455" s="11"/>
    </row>
    <row r="1456" spans="1:1" x14ac:dyDescent="0.3">
      <c r="A1456" s="11"/>
    </row>
    <row r="1457" spans="1:1" x14ac:dyDescent="0.3">
      <c r="A1457" s="11"/>
    </row>
    <row r="1458" spans="1:1" x14ac:dyDescent="0.3">
      <c r="A1458" s="11"/>
    </row>
    <row r="1459" spans="1:1" x14ac:dyDescent="0.3">
      <c r="A1459" s="11"/>
    </row>
    <row r="1460" spans="1:1" x14ac:dyDescent="0.3">
      <c r="A1460" s="11"/>
    </row>
    <row r="1461" spans="1:1" x14ac:dyDescent="0.3">
      <c r="A1461" s="11"/>
    </row>
    <row r="1462" spans="1:1" x14ac:dyDescent="0.3">
      <c r="A1462" s="11"/>
    </row>
    <row r="1463" spans="1:1" x14ac:dyDescent="0.3">
      <c r="A1463" s="11"/>
    </row>
    <row r="1464" spans="1:1" x14ac:dyDescent="0.3">
      <c r="A1464" s="11"/>
    </row>
    <row r="1465" spans="1:1" x14ac:dyDescent="0.3">
      <c r="A1465" s="11"/>
    </row>
    <row r="1466" spans="1:1" x14ac:dyDescent="0.3">
      <c r="A1466" s="11"/>
    </row>
    <row r="1467" spans="1:1" x14ac:dyDescent="0.3">
      <c r="A1467" s="11"/>
    </row>
    <row r="1468" spans="1:1" x14ac:dyDescent="0.3">
      <c r="A1468" s="11"/>
    </row>
    <row r="1469" spans="1:1" x14ac:dyDescent="0.3">
      <c r="A1469" s="11"/>
    </row>
    <row r="1470" spans="1:1" x14ac:dyDescent="0.3">
      <c r="A1470" s="11"/>
    </row>
    <row r="1471" spans="1:1" x14ac:dyDescent="0.3">
      <c r="A1471" s="11"/>
    </row>
    <row r="1472" spans="1:1" x14ac:dyDescent="0.3">
      <c r="A1472" s="11"/>
    </row>
    <row r="1473" spans="1:1" x14ac:dyDescent="0.3">
      <c r="A1473" s="11"/>
    </row>
    <row r="1474" spans="1:1" x14ac:dyDescent="0.3">
      <c r="A1474" s="11"/>
    </row>
    <row r="1475" spans="1:1" x14ac:dyDescent="0.3">
      <c r="A1475" s="11"/>
    </row>
    <row r="1476" spans="1:1" x14ac:dyDescent="0.3">
      <c r="A1476" s="11"/>
    </row>
    <row r="1477" spans="1:1" x14ac:dyDescent="0.3">
      <c r="A1477" s="11"/>
    </row>
    <row r="1478" spans="1:1" x14ac:dyDescent="0.3">
      <c r="A1478" s="11"/>
    </row>
    <row r="1479" spans="1:1" x14ac:dyDescent="0.3">
      <c r="A1479" s="11"/>
    </row>
    <row r="1480" spans="1:1" x14ac:dyDescent="0.3">
      <c r="A1480" s="11"/>
    </row>
    <row r="1481" spans="1:1" x14ac:dyDescent="0.3">
      <c r="A1481" s="11"/>
    </row>
    <row r="1482" spans="1:1" x14ac:dyDescent="0.3">
      <c r="A1482" s="11"/>
    </row>
    <row r="1483" spans="1:1" x14ac:dyDescent="0.3">
      <c r="A1483" s="11"/>
    </row>
    <row r="1484" spans="1:1" x14ac:dyDescent="0.3">
      <c r="A1484" s="11"/>
    </row>
    <row r="1485" spans="1:1" x14ac:dyDescent="0.3">
      <c r="A1485" s="11"/>
    </row>
    <row r="1486" spans="1:1" x14ac:dyDescent="0.3">
      <c r="A1486" s="11"/>
    </row>
    <row r="1487" spans="1:1" x14ac:dyDescent="0.3">
      <c r="A1487" s="11"/>
    </row>
    <row r="1488" spans="1:1" x14ac:dyDescent="0.3">
      <c r="A1488" s="11"/>
    </row>
    <row r="1489" spans="1:1" x14ac:dyDescent="0.3">
      <c r="A1489" s="11"/>
    </row>
    <row r="1490" spans="1:1" x14ac:dyDescent="0.3">
      <c r="A1490" s="11"/>
    </row>
    <row r="1491" spans="1:1" x14ac:dyDescent="0.3">
      <c r="A1491" s="11"/>
    </row>
    <row r="1492" spans="1:1" x14ac:dyDescent="0.3">
      <c r="A1492" s="11"/>
    </row>
    <row r="1493" spans="1:1" x14ac:dyDescent="0.3">
      <c r="A1493" s="11"/>
    </row>
    <row r="1494" spans="1:1" x14ac:dyDescent="0.3">
      <c r="A1494" s="11"/>
    </row>
    <row r="1495" spans="1:1" x14ac:dyDescent="0.3">
      <c r="A1495" s="11"/>
    </row>
    <row r="1496" spans="1:1" x14ac:dyDescent="0.3">
      <c r="A1496" s="11"/>
    </row>
    <row r="1497" spans="1:1" x14ac:dyDescent="0.3">
      <c r="A1497" s="11"/>
    </row>
    <row r="1498" spans="1:1" x14ac:dyDescent="0.3">
      <c r="A1498" s="11"/>
    </row>
    <row r="1499" spans="1:1" x14ac:dyDescent="0.3">
      <c r="A1499" s="11"/>
    </row>
    <row r="1500" spans="1:1" x14ac:dyDescent="0.3">
      <c r="A1500" s="11"/>
    </row>
    <row r="1501" spans="1:1" x14ac:dyDescent="0.3">
      <c r="A1501" s="11"/>
    </row>
    <row r="1502" spans="1:1" x14ac:dyDescent="0.3">
      <c r="A1502" s="11"/>
    </row>
    <row r="1503" spans="1:1" x14ac:dyDescent="0.3">
      <c r="A1503" s="11"/>
    </row>
    <row r="1504" spans="1:1" x14ac:dyDescent="0.3">
      <c r="A1504" s="11"/>
    </row>
    <row r="1505" spans="1:1" x14ac:dyDescent="0.3">
      <c r="A1505" s="11"/>
    </row>
    <row r="1506" spans="1:1" x14ac:dyDescent="0.3">
      <c r="A1506" s="11"/>
    </row>
    <row r="1507" spans="1:1" x14ac:dyDescent="0.3">
      <c r="A1507" s="11"/>
    </row>
    <row r="1508" spans="1:1" x14ac:dyDescent="0.3">
      <c r="A1508" s="11"/>
    </row>
    <row r="1509" spans="1:1" x14ac:dyDescent="0.3">
      <c r="A1509" s="11"/>
    </row>
    <row r="1510" spans="1:1" x14ac:dyDescent="0.3">
      <c r="A1510" s="11"/>
    </row>
    <row r="1511" spans="1:1" x14ac:dyDescent="0.3">
      <c r="A1511" s="11"/>
    </row>
    <row r="1512" spans="1:1" x14ac:dyDescent="0.3">
      <c r="A1512" s="11"/>
    </row>
    <row r="1513" spans="1:1" x14ac:dyDescent="0.3">
      <c r="A1513" s="11"/>
    </row>
    <row r="1514" spans="1:1" x14ac:dyDescent="0.3">
      <c r="A1514" s="11"/>
    </row>
    <row r="1515" spans="1:1" x14ac:dyDescent="0.3">
      <c r="A1515" s="11"/>
    </row>
    <row r="1516" spans="1:1" x14ac:dyDescent="0.3">
      <c r="A1516" s="11"/>
    </row>
    <row r="1517" spans="1:1" x14ac:dyDescent="0.3">
      <c r="A1517" s="11"/>
    </row>
    <row r="1518" spans="1:1" x14ac:dyDescent="0.3">
      <c r="A1518" s="11"/>
    </row>
    <row r="1519" spans="1:1" x14ac:dyDescent="0.3">
      <c r="A1519" s="11"/>
    </row>
    <row r="1520" spans="1:1" x14ac:dyDescent="0.3">
      <c r="A1520" s="11"/>
    </row>
    <row r="1521" spans="1:1" x14ac:dyDescent="0.3">
      <c r="A1521" s="11"/>
    </row>
    <row r="1522" spans="1:1" x14ac:dyDescent="0.3">
      <c r="A1522" s="11"/>
    </row>
    <row r="1523" spans="1:1" x14ac:dyDescent="0.3">
      <c r="A1523" s="11"/>
    </row>
    <row r="1524" spans="1:1" x14ac:dyDescent="0.3">
      <c r="A1524" s="11"/>
    </row>
    <row r="1525" spans="1:1" x14ac:dyDescent="0.3">
      <c r="A1525" s="11"/>
    </row>
    <row r="1526" spans="1:1" x14ac:dyDescent="0.3">
      <c r="A1526" s="11"/>
    </row>
    <row r="1527" spans="1:1" x14ac:dyDescent="0.3">
      <c r="A1527" s="11"/>
    </row>
    <row r="1528" spans="1:1" x14ac:dyDescent="0.3">
      <c r="A1528" s="11"/>
    </row>
    <row r="1529" spans="1:1" x14ac:dyDescent="0.3">
      <c r="A1529" s="11"/>
    </row>
    <row r="1530" spans="1:1" x14ac:dyDescent="0.3">
      <c r="A1530" s="11"/>
    </row>
    <row r="1531" spans="1:1" x14ac:dyDescent="0.3">
      <c r="A1531" s="11"/>
    </row>
    <row r="1532" spans="1:1" x14ac:dyDescent="0.3">
      <c r="A1532" s="11"/>
    </row>
    <row r="1533" spans="1:1" x14ac:dyDescent="0.3">
      <c r="A1533" s="11"/>
    </row>
    <row r="1534" spans="1:1" x14ac:dyDescent="0.3">
      <c r="A1534" s="11"/>
    </row>
    <row r="1535" spans="1:1" x14ac:dyDescent="0.3">
      <c r="A1535" s="11"/>
    </row>
    <row r="1536" spans="1:1" x14ac:dyDescent="0.3">
      <c r="A1536" s="11"/>
    </row>
    <row r="1537" spans="1:1" x14ac:dyDescent="0.3">
      <c r="A1537" s="11"/>
    </row>
    <row r="1538" spans="1:1" x14ac:dyDescent="0.3">
      <c r="A1538" s="11"/>
    </row>
    <row r="1539" spans="1:1" x14ac:dyDescent="0.3">
      <c r="A1539" s="11"/>
    </row>
    <row r="1540" spans="1:1" x14ac:dyDescent="0.3">
      <c r="A1540" s="11"/>
    </row>
    <row r="1541" spans="1:1" x14ac:dyDescent="0.3">
      <c r="A1541" s="11"/>
    </row>
    <row r="1542" spans="1:1" x14ac:dyDescent="0.3">
      <c r="A1542" s="11"/>
    </row>
    <row r="1543" spans="1:1" x14ac:dyDescent="0.3">
      <c r="A1543" s="11"/>
    </row>
    <row r="1544" spans="1:1" x14ac:dyDescent="0.3">
      <c r="A1544" s="11"/>
    </row>
    <row r="1545" spans="1:1" x14ac:dyDescent="0.3">
      <c r="A1545" s="11"/>
    </row>
    <row r="1546" spans="1:1" x14ac:dyDescent="0.3">
      <c r="A1546" s="11"/>
    </row>
    <row r="1547" spans="1:1" x14ac:dyDescent="0.3">
      <c r="A1547" s="11"/>
    </row>
    <row r="1548" spans="1:1" x14ac:dyDescent="0.3">
      <c r="A1548" s="11"/>
    </row>
    <row r="1549" spans="1:1" x14ac:dyDescent="0.3">
      <c r="A1549" s="11"/>
    </row>
    <row r="1550" spans="1:1" x14ac:dyDescent="0.3">
      <c r="A1550" s="11"/>
    </row>
    <row r="1551" spans="1:1" x14ac:dyDescent="0.3">
      <c r="A1551" s="11"/>
    </row>
    <row r="1552" spans="1:1" x14ac:dyDescent="0.3">
      <c r="A1552" s="11"/>
    </row>
    <row r="1553" spans="1:1" x14ac:dyDescent="0.3">
      <c r="A1553" s="11"/>
    </row>
    <row r="1554" spans="1:1" x14ac:dyDescent="0.3">
      <c r="A1554" s="11"/>
    </row>
    <row r="1555" spans="1:1" x14ac:dyDescent="0.3">
      <c r="A1555" s="11"/>
    </row>
    <row r="1556" spans="1:1" x14ac:dyDescent="0.3">
      <c r="A1556" s="11"/>
    </row>
    <row r="1557" spans="1:1" x14ac:dyDescent="0.3">
      <c r="A1557" s="11"/>
    </row>
    <row r="1558" spans="1:1" x14ac:dyDescent="0.3">
      <c r="A1558" s="11"/>
    </row>
    <row r="1559" spans="1:1" x14ac:dyDescent="0.3">
      <c r="A1559" s="11"/>
    </row>
    <row r="1560" spans="1:1" x14ac:dyDescent="0.3">
      <c r="A1560" s="11"/>
    </row>
    <row r="1561" spans="1:1" x14ac:dyDescent="0.3">
      <c r="A1561" s="11"/>
    </row>
    <row r="1562" spans="1:1" x14ac:dyDescent="0.3">
      <c r="A1562" s="11"/>
    </row>
    <row r="1563" spans="1:1" x14ac:dyDescent="0.3">
      <c r="A1563" s="11"/>
    </row>
    <row r="1564" spans="1:1" x14ac:dyDescent="0.3">
      <c r="A1564" s="11"/>
    </row>
    <row r="1565" spans="1:1" x14ac:dyDescent="0.3">
      <c r="A1565" s="11"/>
    </row>
    <row r="1566" spans="1:1" x14ac:dyDescent="0.3">
      <c r="A1566" s="11"/>
    </row>
    <row r="1567" spans="1:1" x14ac:dyDescent="0.3">
      <c r="A1567" s="11"/>
    </row>
    <row r="1568" spans="1:1" x14ac:dyDescent="0.3">
      <c r="A1568" s="11"/>
    </row>
    <row r="1569" spans="1:1" x14ac:dyDescent="0.3">
      <c r="A1569" s="11"/>
    </row>
    <row r="1570" spans="1:1" x14ac:dyDescent="0.3">
      <c r="A1570" s="11"/>
    </row>
    <row r="1571" spans="1:1" x14ac:dyDescent="0.3">
      <c r="A1571" s="11"/>
    </row>
    <row r="1572" spans="1:1" x14ac:dyDescent="0.3">
      <c r="A1572" s="11"/>
    </row>
    <row r="1573" spans="1:1" x14ac:dyDescent="0.3">
      <c r="A1573" s="11"/>
    </row>
    <row r="1574" spans="1:1" x14ac:dyDescent="0.3">
      <c r="A1574" s="11"/>
    </row>
    <row r="1575" spans="1:1" x14ac:dyDescent="0.3">
      <c r="A1575" s="11"/>
    </row>
    <row r="1576" spans="1:1" x14ac:dyDescent="0.3">
      <c r="A1576" s="11"/>
    </row>
    <row r="1577" spans="1:1" x14ac:dyDescent="0.3">
      <c r="A1577" s="11"/>
    </row>
    <row r="1578" spans="1:1" x14ac:dyDescent="0.3">
      <c r="A1578" s="11"/>
    </row>
    <row r="1579" spans="1:1" x14ac:dyDescent="0.3">
      <c r="A1579" s="11"/>
    </row>
    <row r="1580" spans="1:1" x14ac:dyDescent="0.3">
      <c r="A1580" s="11"/>
    </row>
    <row r="1581" spans="1:1" x14ac:dyDescent="0.3">
      <c r="A1581" s="11"/>
    </row>
    <row r="1582" spans="1:1" x14ac:dyDescent="0.3">
      <c r="A1582" s="11"/>
    </row>
    <row r="1583" spans="1:1" x14ac:dyDescent="0.3">
      <c r="A1583" s="11"/>
    </row>
    <row r="1584" spans="1:1" x14ac:dyDescent="0.3">
      <c r="A1584" s="11"/>
    </row>
    <row r="1585" spans="1:1" x14ac:dyDescent="0.3">
      <c r="A1585" s="11"/>
    </row>
    <row r="1586" spans="1:1" x14ac:dyDescent="0.3">
      <c r="A1586" s="11"/>
    </row>
    <row r="1587" spans="1:1" x14ac:dyDescent="0.3">
      <c r="A1587" s="11"/>
    </row>
    <row r="1588" spans="1:1" x14ac:dyDescent="0.3">
      <c r="A1588" s="11"/>
    </row>
    <row r="1589" spans="1:1" x14ac:dyDescent="0.3">
      <c r="A1589" s="11"/>
    </row>
    <row r="1590" spans="1:1" x14ac:dyDescent="0.3">
      <c r="A1590" s="11"/>
    </row>
    <row r="1591" spans="1:1" x14ac:dyDescent="0.3">
      <c r="A1591" s="11"/>
    </row>
    <row r="1592" spans="1:1" x14ac:dyDescent="0.3">
      <c r="A1592" s="11"/>
    </row>
    <row r="1593" spans="1:1" x14ac:dyDescent="0.3">
      <c r="A1593" s="11"/>
    </row>
    <row r="1594" spans="1:1" x14ac:dyDescent="0.3">
      <c r="A1594" s="11"/>
    </row>
    <row r="1595" spans="1:1" x14ac:dyDescent="0.3">
      <c r="A1595" s="11"/>
    </row>
    <row r="1596" spans="1:1" x14ac:dyDescent="0.3">
      <c r="A1596" s="11"/>
    </row>
    <row r="1597" spans="1:1" x14ac:dyDescent="0.3">
      <c r="A1597" s="11"/>
    </row>
    <row r="1598" spans="1:1" x14ac:dyDescent="0.3">
      <c r="A1598" s="11"/>
    </row>
    <row r="1599" spans="1:1" x14ac:dyDescent="0.3">
      <c r="A1599" s="11"/>
    </row>
    <row r="1600" spans="1:1" x14ac:dyDescent="0.3">
      <c r="A1600" s="11"/>
    </row>
    <row r="1601" spans="1:1" x14ac:dyDescent="0.3">
      <c r="A1601" s="11"/>
    </row>
    <row r="1602" spans="1:1" x14ac:dyDescent="0.3">
      <c r="A1602" s="11"/>
    </row>
    <row r="1603" spans="1:1" x14ac:dyDescent="0.3">
      <c r="A1603" s="11"/>
    </row>
    <row r="1604" spans="1:1" x14ac:dyDescent="0.3">
      <c r="A1604" s="11"/>
    </row>
    <row r="1605" spans="1:1" x14ac:dyDescent="0.3">
      <c r="A1605" s="11"/>
    </row>
    <row r="1606" spans="1:1" x14ac:dyDescent="0.3">
      <c r="A1606" s="11"/>
    </row>
    <row r="1607" spans="1:1" x14ac:dyDescent="0.3">
      <c r="A1607" s="11"/>
    </row>
    <row r="1608" spans="1:1" x14ac:dyDescent="0.3">
      <c r="A1608" s="11"/>
    </row>
    <row r="1609" spans="1:1" x14ac:dyDescent="0.3">
      <c r="A1609" s="11"/>
    </row>
    <row r="1610" spans="1:1" x14ac:dyDescent="0.3">
      <c r="A1610" s="11"/>
    </row>
    <row r="1611" spans="1:1" x14ac:dyDescent="0.3">
      <c r="A1611" s="11"/>
    </row>
    <row r="1612" spans="1:1" x14ac:dyDescent="0.3">
      <c r="A1612" s="11"/>
    </row>
    <row r="1613" spans="1:1" x14ac:dyDescent="0.3">
      <c r="A1613" s="11"/>
    </row>
    <row r="1614" spans="1:1" x14ac:dyDescent="0.3">
      <c r="A1614" s="11"/>
    </row>
    <row r="1615" spans="1:1" x14ac:dyDescent="0.3">
      <c r="A1615" s="11"/>
    </row>
    <row r="1616" spans="1:1" x14ac:dyDescent="0.3">
      <c r="A1616" s="11"/>
    </row>
    <row r="1617" spans="1:1" x14ac:dyDescent="0.3">
      <c r="A1617" s="11"/>
    </row>
    <row r="1618" spans="1:1" x14ac:dyDescent="0.3">
      <c r="A1618" s="11"/>
    </row>
    <row r="1619" spans="1:1" x14ac:dyDescent="0.3">
      <c r="A1619" s="11"/>
    </row>
    <row r="1620" spans="1:1" x14ac:dyDescent="0.3">
      <c r="A1620" s="11"/>
    </row>
    <row r="1621" spans="1:1" x14ac:dyDescent="0.3">
      <c r="A1621" s="11"/>
    </row>
    <row r="1622" spans="1:1" x14ac:dyDescent="0.3">
      <c r="A1622" s="11"/>
    </row>
    <row r="1623" spans="1:1" x14ac:dyDescent="0.3">
      <c r="A1623" s="11"/>
    </row>
    <row r="1624" spans="1:1" x14ac:dyDescent="0.3">
      <c r="A1624" s="11"/>
    </row>
    <row r="1625" spans="1:1" x14ac:dyDescent="0.3">
      <c r="A1625" s="11"/>
    </row>
    <row r="1626" spans="1:1" x14ac:dyDescent="0.3">
      <c r="A1626" s="11"/>
    </row>
    <row r="1627" spans="1:1" x14ac:dyDescent="0.3">
      <c r="A1627" s="11"/>
    </row>
    <row r="1628" spans="1:1" x14ac:dyDescent="0.3">
      <c r="A1628" s="11"/>
    </row>
    <row r="1629" spans="1:1" x14ac:dyDescent="0.3">
      <c r="A1629" s="11"/>
    </row>
    <row r="1630" spans="1:1" x14ac:dyDescent="0.3">
      <c r="A1630" s="11"/>
    </row>
    <row r="1631" spans="1:1" x14ac:dyDescent="0.3">
      <c r="A1631" s="11"/>
    </row>
    <row r="1632" spans="1:1" x14ac:dyDescent="0.3">
      <c r="A1632" s="11"/>
    </row>
    <row r="1633" spans="1:1" x14ac:dyDescent="0.3">
      <c r="A1633" s="11"/>
    </row>
    <row r="1634" spans="1:1" x14ac:dyDescent="0.3">
      <c r="A1634" s="11"/>
    </row>
    <row r="1635" spans="1:1" x14ac:dyDescent="0.3">
      <c r="A1635" s="11"/>
    </row>
    <row r="1636" spans="1:1" x14ac:dyDescent="0.3">
      <c r="A1636" s="11"/>
    </row>
    <row r="1637" spans="1:1" x14ac:dyDescent="0.3">
      <c r="A1637" s="11"/>
    </row>
    <row r="1638" spans="1:1" x14ac:dyDescent="0.3">
      <c r="A1638" s="11"/>
    </row>
    <row r="1639" spans="1:1" x14ac:dyDescent="0.3">
      <c r="A1639" s="11"/>
    </row>
    <row r="1640" spans="1:1" x14ac:dyDescent="0.3">
      <c r="A1640" s="11"/>
    </row>
    <row r="1641" spans="1:1" x14ac:dyDescent="0.3">
      <c r="A1641" s="11"/>
    </row>
    <row r="1642" spans="1:1" x14ac:dyDescent="0.3">
      <c r="A1642" s="11"/>
    </row>
    <row r="1643" spans="1:1" x14ac:dyDescent="0.3">
      <c r="A1643" s="11"/>
    </row>
    <row r="1644" spans="1:1" x14ac:dyDescent="0.3">
      <c r="A1644" s="11"/>
    </row>
    <row r="1645" spans="1:1" x14ac:dyDescent="0.3">
      <c r="A1645" s="11"/>
    </row>
    <row r="1646" spans="1:1" x14ac:dyDescent="0.3">
      <c r="A1646" s="11"/>
    </row>
    <row r="1647" spans="1:1" x14ac:dyDescent="0.3">
      <c r="A1647" s="11"/>
    </row>
    <row r="1648" spans="1:1" x14ac:dyDescent="0.3">
      <c r="A1648" s="11"/>
    </row>
    <row r="1649" spans="1:1" x14ac:dyDescent="0.3">
      <c r="A1649" s="11"/>
    </row>
    <row r="1650" spans="1:1" x14ac:dyDescent="0.3">
      <c r="A1650" s="11"/>
    </row>
    <row r="1651" spans="1:1" x14ac:dyDescent="0.3">
      <c r="A1651" s="11"/>
    </row>
    <row r="1652" spans="1:1" x14ac:dyDescent="0.3">
      <c r="A1652" s="11"/>
    </row>
    <row r="1653" spans="1:1" x14ac:dyDescent="0.3">
      <c r="A1653" s="11"/>
    </row>
    <row r="1654" spans="1:1" x14ac:dyDescent="0.3">
      <c r="A1654" s="11"/>
    </row>
    <row r="1655" spans="1:1" x14ac:dyDescent="0.3">
      <c r="A1655" s="11"/>
    </row>
    <row r="1656" spans="1:1" x14ac:dyDescent="0.3">
      <c r="A1656" s="11"/>
    </row>
    <row r="1657" spans="1:1" x14ac:dyDescent="0.3">
      <c r="A1657" s="11"/>
    </row>
    <row r="1658" spans="1:1" x14ac:dyDescent="0.3">
      <c r="A1658" s="11"/>
    </row>
    <row r="1659" spans="1:1" x14ac:dyDescent="0.3">
      <c r="A1659" s="11"/>
    </row>
    <row r="1660" spans="1:1" x14ac:dyDescent="0.3">
      <c r="A1660" s="11"/>
    </row>
    <row r="1661" spans="1:1" x14ac:dyDescent="0.3">
      <c r="A1661" s="11"/>
    </row>
    <row r="1662" spans="1:1" x14ac:dyDescent="0.3">
      <c r="A1662" s="11"/>
    </row>
    <row r="1663" spans="1:1" x14ac:dyDescent="0.3">
      <c r="A1663" s="11"/>
    </row>
    <row r="1664" spans="1:1" x14ac:dyDescent="0.3">
      <c r="A1664" s="11"/>
    </row>
    <row r="1665" spans="1:1" x14ac:dyDescent="0.3">
      <c r="A1665" s="11"/>
    </row>
    <row r="1666" spans="1:1" x14ac:dyDescent="0.3">
      <c r="A1666" s="11"/>
    </row>
    <row r="1667" spans="1:1" x14ac:dyDescent="0.3">
      <c r="A1667" s="11"/>
    </row>
    <row r="1668" spans="1:1" x14ac:dyDescent="0.3">
      <c r="A1668" s="11"/>
    </row>
    <row r="1669" spans="1:1" x14ac:dyDescent="0.3">
      <c r="A1669" s="11"/>
    </row>
    <row r="1670" spans="1:1" x14ac:dyDescent="0.3">
      <c r="A1670" s="11"/>
    </row>
    <row r="1671" spans="1:1" x14ac:dyDescent="0.3">
      <c r="A1671" s="11"/>
    </row>
    <row r="1672" spans="1:1" x14ac:dyDescent="0.3">
      <c r="A1672" s="11"/>
    </row>
    <row r="1673" spans="1:1" x14ac:dyDescent="0.3">
      <c r="A1673" s="11"/>
    </row>
    <row r="1674" spans="1:1" x14ac:dyDescent="0.3">
      <c r="A1674" s="11"/>
    </row>
    <row r="1675" spans="1:1" x14ac:dyDescent="0.3">
      <c r="A1675" s="11"/>
    </row>
    <row r="1676" spans="1:1" x14ac:dyDescent="0.3">
      <c r="A1676" s="11"/>
    </row>
    <row r="1677" spans="1:1" x14ac:dyDescent="0.3">
      <c r="A1677" s="11"/>
    </row>
    <row r="1678" spans="1:1" x14ac:dyDescent="0.3">
      <c r="A1678" s="11"/>
    </row>
    <row r="1679" spans="1:1" x14ac:dyDescent="0.3">
      <c r="A1679" s="11"/>
    </row>
    <row r="1680" spans="1:1" x14ac:dyDescent="0.3">
      <c r="A1680" s="11"/>
    </row>
    <row r="1681" spans="1:1" x14ac:dyDescent="0.3">
      <c r="A1681" s="11"/>
    </row>
    <row r="1682" spans="1:1" x14ac:dyDescent="0.3">
      <c r="A1682" s="11"/>
    </row>
    <row r="1683" spans="1:1" x14ac:dyDescent="0.3">
      <c r="A1683" s="11"/>
    </row>
    <row r="1684" spans="1:1" x14ac:dyDescent="0.3">
      <c r="A1684" s="11"/>
    </row>
    <row r="1685" spans="1:1" x14ac:dyDescent="0.3">
      <c r="A1685" s="11"/>
    </row>
    <row r="1686" spans="1:1" x14ac:dyDescent="0.3">
      <c r="A1686" s="11"/>
    </row>
    <row r="1687" spans="1:1" x14ac:dyDescent="0.3">
      <c r="A1687" s="11"/>
    </row>
    <row r="1688" spans="1:1" x14ac:dyDescent="0.3">
      <c r="A1688" s="11"/>
    </row>
    <row r="1689" spans="1:1" x14ac:dyDescent="0.3">
      <c r="A1689" s="11"/>
    </row>
    <row r="1690" spans="1:1" x14ac:dyDescent="0.3">
      <c r="A1690" s="11"/>
    </row>
    <row r="1691" spans="1:1" x14ac:dyDescent="0.3">
      <c r="A1691" s="11"/>
    </row>
    <row r="1692" spans="1:1" x14ac:dyDescent="0.3">
      <c r="A1692" s="11"/>
    </row>
    <row r="1693" spans="1:1" x14ac:dyDescent="0.3">
      <c r="A1693" s="11"/>
    </row>
    <row r="1694" spans="1:1" x14ac:dyDescent="0.3">
      <c r="A1694" s="11"/>
    </row>
    <row r="1695" spans="1:1" x14ac:dyDescent="0.3">
      <c r="A1695" s="11"/>
    </row>
    <row r="1696" spans="1:1" x14ac:dyDescent="0.3">
      <c r="A1696" s="11"/>
    </row>
    <row r="1697" spans="1:1" x14ac:dyDescent="0.3">
      <c r="A1697" s="11"/>
    </row>
    <row r="1698" spans="1:1" x14ac:dyDescent="0.3">
      <c r="A1698" s="11"/>
    </row>
    <row r="1699" spans="1:1" x14ac:dyDescent="0.3">
      <c r="A1699" s="11"/>
    </row>
    <row r="1700" spans="1:1" x14ac:dyDescent="0.3">
      <c r="A1700" s="11"/>
    </row>
    <row r="1701" spans="1:1" x14ac:dyDescent="0.3">
      <c r="A1701" s="11"/>
    </row>
    <row r="1702" spans="1:1" x14ac:dyDescent="0.3">
      <c r="A1702" s="11"/>
    </row>
    <row r="1703" spans="1:1" x14ac:dyDescent="0.3">
      <c r="A1703" s="11"/>
    </row>
    <row r="1704" spans="1:1" x14ac:dyDescent="0.3">
      <c r="A1704" s="11"/>
    </row>
    <row r="1705" spans="1:1" x14ac:dyDescent="0.3">
      <c r="A1705" s="11"/>
    </row>
    <row r="1706" spans="1:1" x14ac:dyDescent="0.3">
      <c r="A1706" s="11"/>
    </row>
    <row r="1707" spans="1:1" x14ac:dyDescent="0.3">
      <c r="A1707" s="11"/>
    </row>
    <row r="1708" spans="1:1" x14ac:dyDescent="0.3">
      <c r="A1708" s="11"/>
    </row>
    <row r="1709" spans="1:1" x14ac:dyDescent="0.3">
      <c r="A1709" s="11"/>
    </row>
    <row r="1710" spans="1:1" x14ac:dyDescent="0.3">
      <c r="A1710" s="11"/>
    </row>
    <row r="1711" spans="1:1" x14ac:dyDescent="0.3">
      <c r="A1711" s="11"/>
    </row>
    <row r="1712" spans="1:1" x14ac:dyDescent="0.3">
      <c r="A1712" s="11"/>
    </row>
    <row r="1713" spans="1:1" x14ac:dyDescent="0.3">
      <c r="A1713" s="11"/>
    </row>
    <row r="1714" spans="1:1" x14ac:dyDescent="0.3">
      <c r="A1714" s="11"/>
    </row>
    <row r="1715" spans="1:1" x14ac:dyDescent="0.3">
      <c r="A1715" s="11"/>
    </row>
    <row r="1716" spans="1:1" x14ac:dyDescent="0.3">
      <c r="A1716" s="11"/>
    </row>
    <row r="1717" spans="1:1" x14ac:dyDescent="0.3">
      <c r="A1717" s="11"/>
    </row>
    <row r="1718" spans="1:1" x14ac:dyDescent="0.3">
      <c r="A1718" s="11"/>
    </row>
    <row r="1719" spans="1:1" x14ac:dyDescent="0.3">
      <c r="A1719" s="11"/>
    </row>
    <row r="1720" spans="1:1" x14ac:dyDescent="0.3">
      <c r="A1720" s="11"/>
    </row>
    <row r="1721" spans="1:1" x14ac:dyDescent="0.3">
      <c r="A1721" s="11"/>
    </row>
    <row r="1722" spans="1:1" x14ac:dyDescent="0.3">
      <c r="A1722" s="11"/>
    </row>
    <row r="1723" spans="1:1" x14ac:dyDescent="0.3">
      <c r="A1723" s="11"/>
    </row>
    <row r="1724" spans="1:1" x14ac:dyDescent="0.3">
      <c r="A1724" s="11"/>
    </row>
    <row r="1725" spans="1:1" x14ac:dyDescent="0.3">
      <c r="A1725" s="11"/>
    </row>
    <row r="1726" spans="1:1" x14ac:dyDescent="0.3">
      <c r="A1726" s="11"/>
    </row>
    <row r="1727" spans="1:1" x14ac:dyDescent="0.3">
      <c r="A1727" s="11"/>
    </row>
    <row r="1728" spans="1:1" x14ac:dyDescent="0.3">
      <c r="A1728" s="11"/>
    </row>
    <row r="1729" spans="1:1" x14ac:dyDescent="0.3">
      <c r="A1729" s="11"/>
    </row>
    <row r="1730" spans="1:1" x14ac:dyDescent="0.3">
      <c r="A1730" s="11"/>
    </row>
    <row r="1731" spans="1:1" x14ac:dyDescent="0.3">
      <c r="A1731" s="11"/>
    </row>
    <row r="1732" spans="1:1" x14ac:dyDescent="0.3">
      <c r="A1732" s="11"/>
    </row>
    <row r="1733" spans="1:1" x14ac:dyDescent="0.3">
      <c r="A1733" s="11"/>
    </row>
    <row r="1734" spans="1:1" x14ac:dyDescent="0.3">
      <c r="A1734" s="11"/>
    </row>
    <row r="1735" spans="1:1" x14ac:dyDescent="0.3">
      <c r="A1735" s="11"/>
    </row>
    <row r="1736" spans="1:1" x14ac:dyDescent="0.3">
      <c r="A1736" s="11"/>
    </row>
    <row r="1737" spans="1:1" x14ac:dyDescent="0.3">
      <c r="A1737" s="11"/>
    </row>
    <row r="1738" spans="1:1" x14ac:dyDescent="0.3">
      <c r="A1738" s="11"/>
    </row>
    <row r="1739" spans="1:1" x14ac:dyDescent="0.3">
      <c r="A1739" s="11"/>
    </row>
    <row r="1740" spans="1:1" x14ac:dyDescent="0.3">
      <c r="A1740" s="11"/>
    </row>
    <row r="1741" spans="1:1" x14ac:dyDescent="0.3">
      <c r="A1741" s="11"/>
    </row>
    <row r="1742" spans="1:1" x14ac:dyDescent="0.3">
      <c r="A1742" s="11"/>
    </row>
    <row r="1743" spans="1:1" x14ac:dyDescent="0.3">
      <c r="A1743" s="11"/>
    </row>
    <row r="1744" spans="1:1" x14ac:dyDescent="0.3">
      <c r="A1744" s="11"/>
    </row>
    <row r="1745" spans="1:1" x14ac:dyDescent="0.3">
      <c r="A1745" s="11"/>
    </row>
    <row r="1746" spans="1:1" x14ac:dyDescent="0.3">
      <c r="A1746" s="11"/>
    </row>
    <row r="1747" spans="1:1" x14ac:dyDescent="0.3">
      <c r="A1747" s="11"/>
    </row>
    <row r="1748" spans="1:1" x14ac:dyDescent="0.3">
      <c r="A1748" s="11"/>
    </row>
    <row r="1749" spans="1:1" x14ac:dyDescent="0.3">
      <c r="A1749" s="11"/>
    </row>
    <row r="1750" spans="1:1" x14ac:dyDescent="0.3">
      <c r="A1750" s="11"/>
    </row>
    <row r="1751" spans="1:1" x14ac:dyDescent="0.3">
      <c r="A1751" s="11"/>
    </row>
    <row r="1752" spans="1:1" x14ac:dyDescent="0.3">
      <c r="A1752" s="11"/>
    </row>
    <row r="1753" spans="1:1" x14ac:dyDescent="0.3">
      <c r="A1753" s="11"/>
    </row>
    <row r="1754" spans="1:1" x14ac:dyDescent="0.3">
      <c r="A1754" s="11"/>
    </row>
    <row r="1755" spans="1:1" x14ac:dyDescent="0.3">
      <c r="A1755" s="11"/>
    </row>
    <row r="1756" spans="1:1" x14ac:dyDescent="0.3">
      <c r="A1756" s="11"/>
    </row>
    <row r="1757" spans="1:1" x14ac:dyDescent="0.3">
      <c r="A1757" s="11"/>
    </row>
    <row r="1758" spans="1:1" x14ac:dyDescent="0.3">
      <c r="A1758" s="11"/>
    </row>
    <row r="1759" spans="1:1" x14ac:dyDescent="0.3">
      <c r="A1759" s="11"/>
    </row>
    <row r="1760" spans="1:1" x14ac:dyDescent="0.3">
      <c r="A1760" s="11"/>
    </row>
    <row r="1761" spans="1:1" x14ac:dyDescent="0.3">
      <c r="A1761" s="11"/>
    </row>
    <row r="1762" spans="1:1" x14ac:dyDescent="0.3">
      <c r="A1762" s="11"/>
    </row>
    <row r="1763" spans="1:1" x14ac:dyDescent="0.3">
      <c r="A1763" s="11"/>
    </row>
    <row r="1764" spans="1:1" x14ac:dyDescent="0.3">
      <c r="A1764" s="11"/>
    </row>
    <row r="1765" spans="1:1" x14ac:dyDescent="0.3">
      <c r="A1765" s="11"/>
    </row>
    <row r="1766" spans="1:1" x14ac:dyDescent="0.3">
      <c r="A1766" s="11"/>
    </row>
    <row r="1767" spans="1:1" x14ac:dyDescent="0.3">
      <c r="A1767" s="11"/>
    </row>
    <row r="1768" spans="1:1" x14ac:dyDescent="0.3">
      <c r="A1768" s="11"/>
    </row>
    <row r="1769" spans="1:1" x14ac:dyDescent="0.3">
      <c r="A1769" s="11"/>
    </row>
    <row r="1770" spans="1:1" x14ac:dyDescent="0.3">
      <c r="A1770" s="11"/>
    </row>
    <row r="1771" spans="1:1" x14ac:dyDescent="0.3">
      <c r="A1771" s="11"/>
    </row>
    <row r="1772" spans="1:1" x14ac:dyDescent="0.3">
      <c r="A1772" s="11"/>
    </row>
    <row r="1773" spans="1:1" x14ac:dyDescent="0.3">
      <c r="A1773" s="11"/>
    </row>
    <row r="1774" spans="1:1" x14ac:dyDescent="0.3">
      <c r="A1774" s="11"/>
    </row>
    <row r="1775" spans="1:1" x14ac:dyDescent="0.3">
      <c r="A1775" s="11"/>
    </row>
    <row r="1776" spans="1:1" x14ac:dyDescent="0.3">
      <c r="A1776" s="11"/>
    </row>
    <row r="1777" spans="1:1" x14ac:dyDescent="0.3">
      <c r="A1777" s="11"/>
    </row>
    <row r="1778" spans="1:1" x14ac:dyDescent="0.3">
      <c r="A1778" s="11"/>
    </row>
    <row r="1779" spans="1:1" x14ac:dyDescent="0.3">
      <c r="A1779" s="11"/>
    </row>
    <row r="1780" spans="1:1" x14ac:dyDescent="0.3">
      <c r="A1780" s="11"/>
    </row>
    <row r="1781" spans="1:1" x14ac:dyDescent="0.3">
      <c r="A1781" s="11"/>
    </row>
    <row r="1782" spans="1:1" x14ac:dyDescent="0.3">
      <c r="A1782" s="11"/>
    </row>
    <row r="1783" spans="1:1" x14ac:dyDescent="0.3">
      <c r="A1783" s="11"/>
    </row>
    <row r="1784" spans="1:1" x14ac:dyDescent="0.3">
      <c r="A1784" s="11"/>
    </row>
    <row r="1785" spans="1:1" x14ac:dyDescent="0.3">
      <c r="A1785" s="11"/>
    </row>
    <row r="1786" spans="1:1" x14ac:dyDescent="0.3">
      <c r="A1786" s="11"/>
    </row>
    <row r="1787" spans="1:1" x14ac:dyDescent="0.3">
      <c r="A1787" s="11"/>
    </row>
    <row r="1788" spans="1:1" x14ac:dyDescent="0.3">
      <c r="A1788" s="11"/>
    </row>
    <row r="1789" spans="1:1" x14ac:dyDescent="0.3">
      <c r="A1789" s="11"/>
    </row>
    <row r="1790" spans="1:1" x14ac:dyDescent="0.3">
      <c r="A1790" s="11"/>
    </row>
    <row r="1791" spans="1:1" x14ac:dyDescent="0.3">
      <c r="A1791" s="11"/>
    </row>
    <row r="1792" spans="1:1" x14ac:dyDescent="0.3">
      <c r="A1792" s="11"/>
    </row>
    <row r="1793" spans="1:1" x14ac:dyDescent="0.3">
      <c r="A1793" s="11"/>
    </row>
    <row r="1794" spans="1:1" x14ac:dyDescent="0.3">
      <c r="A1794" s="11"/>
    </row>
    <row r="1795" spans="1:1" x14ac:dyDescent="0.3">
      <c r="A1795" s="11"/>
    </row>
    <row r="1796" spans="1:1" x14ac:dyDescent="0.3">
      <c r="A1796" s="11"/>
    </row>
    <row r="1797" spans="1:1" x14ac:dyDescent="0.3">
      <c r="A1797" s="11"/>
    </row>
    <row r="1798" spans="1:1" x14ac:dyDescent="0.3">
      <c r="A1798" s="11"/>
    </row>
    <row r="1799" spans="1:1" x14ac:dyDescent="0.3">
      <c r="A1799" s="11"/>
    </row>
    <row r="1800" spans="1:1" x14ac:dyDescent="0.3">
      <c r="A1800" s="11"/>
    </row>
    <row r="1801" spans="1:1" x14ac:dyDescent="0.3">
      <c r="A1801" s="11"/>
    </row>
    <row r="1802" spans="1:1" x14ac:dyDescent="0.3">
      <c r="A1802" s="11"/>
    </row>
    <row r="1803" spans="1:1" x14ac:dyDescent="0.3">
      <c r="A1803" s="11"/>
    </row>
    <row r="1804" spans="1:1" x14ac:dyDescent="0.3">
      <c r="A1804" s="11"/>
    </row>
    <row r="1805" spans="1:1" x14ac:dyDescent="0.3">
      <c r="A1805" s="11"/>
    </row>
    <row r="1806" spans="1:1" x14ac:dyDescent="0.3">
      <c r="A1806" s="11"/>
    </row>
    <row r="1807" spans="1:1" x14ac:dyDescent="0.3">
      <c r="A1807" s="11"/>
    </row>
    <row r="1808" spans="1:1" x14ac:dyDescent="0.3">
      <c r="A1808" s="11"/>
    </row>
    <row r="1809" spans="1:1" x14ac:dyDescent="0.3">
      <c r="A1809" s="11"/>
    </row>
    <row r="1810" spans="1:1" x14ac:dyDescent="0.3">
      <c r="A1810" s="11"/>
    </row>
    <row r="1811" spans="1:1" x14ac:dyDescent="0.3">
      <c r="A1811" s="11"/>
    </row>
    <row r="1812" spans="1:1" x14ac:dyDescent="0.3">
      <c r="A1812" s="11"/>
    </row>
    <row r="1813" spans="1:1" x14ac:dyDescent="0.3">
      <c r="A1813" s="11"/>
    </row>
    <row r="1814" spans="1:1" x14ac:dyDescent="0.3">
      <c r="A1814" s="11"/>
    </row>
    <row r="1815" spans="1:1" x14ac:dyDescent="0.3">
      <c r="A1815" s="11"/>
    </row>
    <row r="1816" spans="1:1" x14ac:dyDescent="0.3">
      <c r="A1816" s="11"/>
    </row>
    <row r="1817" spans="1:1" x14ac:dyDescent="0.3">
      <c r="A1817" s="11"/>
    </row>
    <row r="1818" spans="1:1" x14ac:dyDescent="0.3">
      <c r="A1818" s="11"/>
    </row>
    <row r="1819" spans="1:1" x14ac:dyDescent="0.3">
      <c r="A1819" s="11"/>
    </row>
    <row r="1820" spans="1:1" x14ac:dyDescent="0.3">
      <c r="A1820" s="11"/>
    </row>
    <row r="1821" spans="1:1" x14ac:dyDescent="0.3">
      <c r="A1821" s="11"/>
    </row>
    <row r="1822" spans="1:1" x14ac:dyDescent="0.3">
      <c r="A1822" s="11"/>
    </row>
    <row r="1823" spans="1:1" x14ac:dyDescent="0.3">
      <c r="A1823" s="11"/>
    </row>
    <row r="1824" spans="1:1" x14ac:dyDescent="0.3">
      <c r="A1824" s="11"/>
    </row>
    <row r="1825" spans="1:1" x14ac:dyDescent="0.3">
      <c r="A1825" s="11"/>
    </row>
    <row r="1826" spans="1:1" x14ac:dyDescent="0.3">
      <c r="A1826" s="11"/>
    </row>
    <row r="1827" spans="1:1" x14ac:dyDescent="0.3">
      <c r="A1827" s="11"/>
    </row>
    <row r="1828" spans="1:1" x14ac:dyDescent="0.3">
      <c r="A1828" s="11"/>
    </row>
    <row r="1829" spans="1:1" x14ac:dyDescent="0.3">
      <c r="A1829" s="11"/>
    </row>
    <row r="1830" spans="1:1" x14ac:dyDescent="0.3">
      <c r="A1830" s="11"/>
    </row>
    <row r="1831" spans="1:1" x14ac:dyDescent="0.3">
      <c r="A1831" s="11"/>
    </row>
    <row r="1832" spans="1:1" x14ac:dyDescent="0.3">
      <c r="A1832" s="11"/>
    </row>
    <row r="1833" spans="1:1" x14ac:dyDescent="0.3">
      <c r="A1833" s="11"/>
    </row>
    <row r="1834" spans="1:1" x14ac:dyDescent="0.3">
      <c r="A1834" s="11"/>
    </row>
    <row r="1835" spans="1:1" x14ac:dyDescent="0.3">
      <c r="A1835" s="11"/>
    </row>
    <row r="1836" spans="1:1" x14ac:dyDescent="0.3">
      <c r="A1836" s="11"/>
    </row>
    <row r="1837" spans="1:1" x14ac:dyDescent="0.3">
      <c r="A1837" s="11"/>
    </row>
    <row r="1838" spans="1:1" x14ac:dyDescent="0.3">
      <c r="A1838" s="11"/>
    </row>
    <row r="1839" spans="1:1" x14ac:dyDescent="0.3">
      <c r="A1839" s="11"/>
    </row>
    <row r="1840" spans="1:1" x14ac:dyDescent="0.3">
      <c r="A1840" s="11"/>
    </row>
    <row r="1841" spans="1:1" x14ac:dyDescent="0.3">
      <c r="A1841" s="11"/>
    </row>
    <row r="1842" spans="1:1" x14ac:dyDescent="0.3">
      <c r="A1842" s="11"/>
    </row>
    <row r="1843" spans="1:1" x14ac:dyDescent="0.3">
      <c r="A1843" s="11"/>
    </row>
    <row r="1844" spans="1:1" x14ac:dyDescent="0.3">
      <c r="A1844" s="11"/>
    </row>
    <row r="1845" spans="1:1" x14ac:dyDescent="0.3">
      <c r="A1845" s="11"/>
    </row>
    <row r="1846" spans="1:1" x14ac:dyDescent="0.3">
      <c r="A1846" s="11"/>
    </row>
    <row r="1847" spans="1:1" x14ac:dyDescent="0.3">
      <c r="A1847" s="11"/>
    </row>
    <row r="1848" spans="1:1" x14ac:dyDescent="0.3">
      <c r="A1848" s="11"/>
    </row>
    <row r="1849" spans="1:1" x14ac:dyDescent="0.3">
      <c r="A1849" s="11"/>
    </row>
    <row r="1850" spans="1:1" x14ac:dyDescent="0.3">
      <c r="A1850" s="11"/>
    </row>
    <row r="1851" spans="1:1" x14ac:dyDescent="0.3">
      <c r="A1851" s="11"/>
    </row>
    <row r="1852" spans="1:1" x14ac:dyDescent="0.3">
      <c r="A1852" s="11"/>
    </row>
    <row r="1853" spans="1:1" x14ac:dyDescent="0.3">
      <c r="A1853" s="11"/>
    </row>
    <row r="1854" spans="1:1" x14ac:dyDescent="0.3">
      <c r="A1854" s="11"/>
    </row>
    <row r="1855" spans="1:1" x14ac:dyDescent="0.3">
      <c r="A1855" s="11"/>
    </row>
    <row r="1856" spans="1:1" x14ac:dyDescent="0.3">
      <c r="A1856" s="11"/>
    </row>
    <row r="1857" spans="1:1" x14ac:dyDescent="0.3">
      <c r="A1857" s="11"/>
    </row>
    <row r="1858" spans="1:1" x14ac:dyDescent="0.3">
      <c r="A1858" s="11"/>
    </row>
    <row r="1859" spans="1:1" x14ac:dyDescent="0.3">
      <c r="A1859" s="11"/>
    </row>
    <row r="1860" spans="1:1" x14ac:dyDescent="0.3">
      <c r="A1860" s="11"/>
    </row>
    <row r="1861" spans="1:1" x14ac:dyDescent="0.3">
      <c r="A1861" s="11"/>
    </row>
    <row r="1862" spans="1:1" x14ac:dyDescent="0.3">
      <c r="A1862" s="11"/>
    </row>
    <row r="1863" spans="1:1" x14ac:dyDescent="0.3">
      <c r="A1863" s="11"/>
    </row>
    <row r="1864" spans="1:1" x14ac:dyDescent="0.3">
      <c r="A1864" s="11"/>
    </row>
    <row r="1865" spans="1:1" x14ac:dyDescent="0.3">
      <c r="A1865" s="11"/>
    </row>
    <row r="1866" spans="1:1" x14ac:dyDescent="0.3">
      <c r="A1866" s="11"/>
    </row>
    <row r="1867" spans="1:1" x14ac:dyDescent="0.3">
      <c r="A1867" s="11"/>
    </row>
    <row r="1868" spans="1:1" x14ac:dyDescent="0.3">
      <c r="A1868" s="11"/>
    </row>
    <row r="1869" spans="1:1" x14ac:dyDescent="0.3">
      <c r="A1869" s="11"/>
    </row>
    <row r="1870" spans="1:1" x14ac:dyDescent="0.3">
      <c r="A1870" s="11"/>
    </row>
    <row r="1871" spans="1:1" x14ac:dyDescent="0.3">
      <c r="A1871" s="11"/>
    </row>
    <row r="1872" spans="1:1" x14ac:dyDescent="0.3">
      <c r="A1872" s="11"/>
    </row>
    <row r="1873" spans="1:1" x14ac:dyDescent="0.3">
      <c r="A1873" s="11"/>
    </row>
    <row r="1874" spans="1:1" x14ac:dyDescent="0.3">
      <c r="A1874" s="11"/>
    </row>
    <row r="1875" spans="1:1" x14ac:dyDescent="0.3">
      <c r="A1875" s="11"/>
    </row>
    <row r="1876" spans="1:1" x14ac:dyDescent="0.3">
      <c r="A1876" s="11"/>
    </row>
    <row r="1877" spans="1:1" x14ac:dyDescent="0.3">
      <c r="A1877" s="11"/>
    </row>
    <row r="1878" spans="1:1" x14ac:dyDescent="0.3">
      <c r="A1878" s="11"/>
    </row>
    <row r="1879" spans="1:1" x14ac:dyDescent="0.3">
      <c r="A1879" s="11"/>
    </row>
    <row r="1880" spans="1:1" x14ac:dyDescent="0.3">
      <c r="A1880" s="11"/>
    </row>
    <row r="1881" spans="1:1" x14ac:dyDescent="0.3">
      <c r="A1881" s="11"/>
    </row>
    <row r="1882" spans="1:1" x14ac:dyDescent="0.3">
      <c r="A1882" s="11"/>
    </row>
    <row r="1883" spans="1:1" x14ac:dyDescent="0.3">
      <c r="A1883" s="11"/>
    </row>
    <row r="1884" spans="1:1" x14ac:dyDescent="0.3">
      <c r="A1884" s="11"/>
    </row>
    <row r="1885" spans="1:1" x14ac:dyDescent="0.3">
      <c r="A1885" s="11"/>
    </row>
    <row r="1886" spans="1:1" x14ac:dyDescent="0.3">
      <c r="A1886" s="11"/>
    </row>
    <row r="1887" spans="1:1" x14ac:dyDescent="0.3">
      <c r="A1887" s="11"/>
    </row>
    <row r="1888" spans="1:1" x14ac:dyDescent="0.3">
      <c r="A1888" s="11"/>
    </row>
    <row r="1889" spans="1:1" x14ac:dyDescent="0.3">
      <c r="A1889" s="11"/>
    </row>
    <row r="1890" spans="1:1" x14ac:dyDescent="0.3">
      <c r="A1890" s="11"/>
    </row>
    <row r="1891" spans="1:1" x14ac:dyDescent="0.3">
      <c r="A1891" s="11"/>
    </row>
    <row r="1892" spans="1:1" x14ac:dyDescent="0.3">
      <c r="A1892" s="11"/>
    </row>
    <row r="1893" spans="1:1" x14ac:dyDescent="0.3">
      <c r="A1893" s="11"/>
    </row>
    <row r="1894" spans="1:1" x14ac:dyDescent="0.3">
      <c r="A1894" s="11"/>
    </row>
    <row r="1895" spans="1:1" x14ac:dyDescent="0.3">
      <c r="A1895" s="11"/>
    </row>
    <row r="1896" spans="1:1" x14ac:dyDescent="0.3">
      <c r="A1896" s="11"/>
    </row>
    <row r="1897" spans="1:1" x14ac:dyDescent="0.3">
      <c r="A1897" s="11"/>
    </row>
    <row r="1898" spans="1:1" x14ac:dyDescent="0.3">
      <c r="A1898" s="11"/>
    </row>
    <row r="1899" spans="1:1" x14ac:dyDescent="0.3">
      <c r="A1899" s="11"/>
    </row>
    <row r="1900" spans="1:1" x14ac:dyDescent="0.3">
      <c r="A1900" s="11"/>
    </row>
    <row r="1901" spans="1:1" x14ac:dyDescent="0.3">
      <c r="A1901" s="11"/>
    </row>
    <row r="1902" spans="1:1" x14ac:dyDescent="0.3">
      <c r="A1902" s="11"/>
    </row>
    <row r="1903" spans="1:1" x14ac:dyDescent="0.3">
      <c r="A1903" s="11"/>
    </row>
    <row r="1904" spans="1:1" x14ac:dyDescent="0.3">
      <c r="A1904" s="11"/>
    </row>
    <row r="1905" spans="1:1" x14ac:dyDescent="0.3">
      <c r="A1905" s="11"/>
    </row>
    <row r="1906" spans="1:1" x14ac:dyDescent="0.3">
      <c r="A1906" s="11"/>
    </row>
    <row r="1907" spans="1:1" x14ac:dyDescent="0.3">
      <c r="A1907" s="11"/>
    </row>
    <row r="1908" spans="1:1" x14ac:dyDescent="0.3">
      <c r="A1908" s="11"/>
    </row>
    <row r="1909" spans="1:1" x14ac:dyDescent="0.3">
      <c r="A1909" s="11"/>
    </row>
    <row r="1910" spans="1:1" x14ac:dyDescent="0.3">
      <c r="A1910" s="11"/>
    </row>
    <row r="1911" spans="1:1" x14ac:dyDescent="0.3">
      <c r="A1911" s="11"/>
    </row>
    <row r="1912" spans="1:1" x14ac:dyDescent="0.3">
      <c r="A1912" s="11"/>
    </row>
    <row r="1913" spans="1:1" x14ac:dyDescent="0.3">
      <c r="A1913" s="11"/>
    </row>
    <row r="1914" spans="1:1" x14ac:dyDescent="0.3">
      <c r="A1914" s="11"/>
    </row>
    <row r="1915" spans="1:1" x14ac:dyDescent="0.3">
      <c r="A1915" s="11"/>
    </row>
    <row r="1916" spans="1:1" x14ac:dyDescent="0.3">
      <c r="A1916" s="11"/>
    </row>
    <row r="1917" spans="1:1" x14ac:dyDescent="0.3">
      <c r="A1917" s="11"/>
    </row>
    <row r="1918" spans="1:1" x14ac:dyDescent="0.3">
      <c r="A1918" s="11"/>
    </row>
    <row r="1919" spans="1:1" x14ac:dyDescent="0.3">
      <c r="A1919" s="11"/>
    </row>
    <row r="1920" spans="1:1" x14ac:dyDescent="0.3">
      <c r="A1920" s="11"/>
    </row>
    <row r="1921" spans="1:1" x14ac:dyDescent="0.3">
      <c r="A1921" s="11"/>
    </row>
    <row r="1922" spans="1:1" x14ac:dyDescent="0.3">
      <c r="A1922" s="11"/>
    </row>
    <row r="1923" spans="1:1" x14ac:dyDescent="0.3">
      <c r="A1923" s="11"/>
    </row>
    <row r="1924" spans="1:1" x14ac:dyDescent="0.3">
      <c r="A1924" s="11"/>
    </row>
    <row r="1925" spans="1:1" x14ac:dyDescent="0.3">
      <c r="A1925" s="11"/>
    </row>
    <row r="1926" spans="1:1" x14ac:dyDescent="0.3">
      <c r="A1926" s="11"/>
    </row>
    <row r="1927" spans="1:1" x14ac:dyDescent="0.3">
      <c r="A1927" s="11"/>
    </row>
    <row r="1928" spans="1:1" x14ac:dyDescent="0.3">
      <c r="A1928" s="11"/>
    </row>
    <row r="1929" spans="1:1" x14ac:dyDescent="0.3">
      <c r="A1929" s="11"/>
    </row>
    <row r="1930" spans="1:1" x14ac:dyDescent="0.3">
      <c r="A1930" s="11"/>
    </row>
    <row r="1931" spans="1:1" x14ac:dyDescent="0.3">
      <c r="A1931" s="11"/>
    </row>
    <row r="1932" spans="1:1" x14ac:dyDescent="0.3">
      <c r="A1932" s="11"/>
    </row>
    <row r="1933" spans="1:1" x14ac:dyDescent="0.3">
      <c r="A1933" s="11"/>
    </row>
    <row r="1934" spans="1:1" x14ac:dyDescent="0.3">
      <c r="A1934" s="11"/>
    </row>
    <row r="1935" spans="1:1" x14ac:dyDescent="0.3">
      <c r="A1935" s="11"/>
    </row>
    <row r="1936" spans="1:1" x14ac:dyDescent="0.3">
      <c r="A1936" s="11"/>
    </row>
    <row r="1937" spans="1:1" x14ac:dyDescent="0.3">
      <c r="A1937" s="11"/>
    </row>
    <row r="1938" spans="1:1" x14ac:dyDescent="0.3">
      <c r="A1938" s="11"/>
    </row>
    <row r="1939" spans="1:1" x14ac:dyDescent="0.3">
      <c r="A1939" s="11"/>
    </row>
    <row r="1940" spans="1:1" x14ac:dyDescent="0.3">
      <c r="A1940" s="11"/>
    </row>
    <row r="1941" spans="1:1" x14ac:dyDescent="0.3">
      <c r="A1941" s="11"/>
    </row>
    <row r="1942" spans="1:1" x14ac:dyDescent="0.3">
      <c r="A1942" s="11"/>
    </row>
    <row r="1943" spans="1:1" x14ac:dyDescent="0.3">
      <c r="A1943" s="11"/>
    </row>
    <row r="1944" spans="1:1" x14ac:dyDescent="0.3">
      <c r="A1944" s="11"/>
    </row>
    <row r="1945" spans="1:1" x14ac:dyDescent="0.3">
      <c r="A1945" s="11"/>
    </row>
    <row r="1946" spans="1:1" x14ac:dyDescent="0.3">
      <c r="A1946" s="11"/>
    </row>
    <row r="1947" spans="1:1" x14ac:dyDescent="0.3">
      <c r="A1947" s="11"/>
    </row>
    <row r="1948" spans="1:1" x14ac:dyDescent="0.3">
      <c r="A1948" s="11"/>
    </row>
    <row r="1949" spans="1:1" x14ac:dyDescent="0.3">
      <c r="A1949" s="11"/>
    </row>
    <row r="1950" spans="1:1" x14ac:dyDescent="0.3">
      <c r="A1950" s="11"/>
    </row>
    <row r="1951" spans="1:1" x14ac:dyDescent="0.3">
      <c r="A1951" s="11"/>
    </row>
    <row r="1952" spans="1:1" x14ac:dyDescent="0.3">
      <c r="A1952" s="11"/>
    </row>
    <row r="1953" spans="1:1" x14ac:dyDescent="0.3">
      <c r="A1953" s="11"/>
    </row>
    <row r="1954" spans="1:1" x14ac:dyDescent="0.3">
      <c r="A1954" s="11"/>
    </row>
    <row r="1955" spans="1:1" x14ac:dyDescent="0.3">
      <c r="A1955" s="11"/>
    </row>
    <row r="1956" spans="1:1" x14ac:dyDescent="0.3">
      <c r="A1956" s="11"/>
    </row>
    <row r="1957" spans="1:1" x14ac:dyDescent="0.3">
      <c r="A1957" s="11"/>
    </row>
    <row r="1958" spans="1:1" x14ac:dyDescent="0.3">
      <c r="A1958" s="11"/>
    </row>
    <row r="1959" spans="1:1" x14ac:dyDescent="0.3">
      <c r="A1959" s="11"/>
    </row>
    <row r="1960" spans="1:1" x14ac:dyDescent="0.3">
      <c r="A1960" s="11"/>
    </row>
    <row r="1961" spans="1:1" x14ac:dyDescent="0.3">
      <c r="A1961" s="11"/>
    </row>
    <row r="1962" spans="1:1" x14ac:dyDescent="0.3">
      <c r="A1962" s="11"/>
    </row>
    <row r="1963" spans="1:1" x14ac:dyDescent="0.3">
      <c r="A1963" s="11"/>
    </row>
    <row r="1964" spans="1:1" x14ac:dyDescent="0.3">
      <c r="A1964" s="11"/>
    </row>
    <row r="1965" spans="1:1" x14ac:dyDescent="0.3">
      <c r="A1965" s="11"/>
    </row>
    <row r="1966" spans="1:1" x14ac:dyDescent="0.3">
      <c r="A1966" s="11"/>
    </row>
    <row r="1967" spans="1:1" x14ac:dyDescent="0.3">
      <c r="A1967" s="11"/>
    </row>
    <row r="1968" spans="1:1" x14ac:dyDescent="0.3">
      <c r="A1968" s="11"/>
    </row>
    <row r="1969" spans="1:1" x14ac:dyDescent="0.3">
      <c r="A1969" s="11"/>
    </row>
    <row r="1970" spans="1:1" x14ac:dyDescent="0.3">
      <c r="A1970" s="11"/>
    </row>
    <row r="1971" spans="1:1" x14ac:dyDescent="0.3">
      <c r="A1971" s="11"/>
    </row>
    <row r="1972" spans="1:1" x14ac:dyDescent="0.3">
      <c r="A1972" s="11"/>
    </row>
    <row r="1973" spans="1:1" x14ac:dyDescent="0.3">
      <c r="A1973" s="11"/>
    </row>
    <row r="1974" spans="1:1" x14ac:dyDescent="0.3">
      <c r="A1974" s="11"/>
    </row>
    <row r="1975" spans="1:1" x14ac:dyDescent="0.3">
      <c r="A1975" s="11"/>
    </row>
    <row r="1976" spans="1:1" x14ac:dyDescent="0.3">
      <c r="A1976" s="11"/>
    </row>
    <row r="1977" spans="1:1" x14ac:dyDescent="0.3">
      <c r="A1977" s="11"/>
    </row>
    <row r="1978" spans="1:1" x14ac:dyDescent="0.3">
      <c r="A1978" s="11"/>
    </row>
    <row r="1979" spans="1:1" x14ac:dyDescent="0.3">
      <c r="A1979" s="11"/>
    </row>
    <row r="1980" spans="1:1" x14ac:dyDescent="0.3">
      <c r="A1980" s="11"/>
    </row>
    <row r="1981" spans="1:1" x14ac:dyDescent="0.3">
      <c r="A1981" s="11"/>
    </row>
    <row r="1982" spans="1:1" x14ac:dyDescent="0.3">
      <c r="A1982" s="11"/>
    </row>
    <row r="1983" spans="1:1" x14ac:dyDescent="0.3">
      <c r="A1983" s="11"/>
    </row>
    <row r="1984" spans="1:1" x14ac:dyDescent="0.3">
      <c r="A1984" s="11"/>
    </row>
    <row r="1985" spans="1:1" x14ac:dyDescent="0.3">
      <c r="A1985" s="11"/>
    </row>
    <row r="1986" spans="1:1" x14ac:dyDescent="0.3">
      <c r="A1986" s="11"/>
    </row>
    <row r="1987" spans="1:1" x14ac:dyDescent="0.3">
      <c r="A1987" s="11"/>
    </row>
    <row r="1988" spans="1:1" x14ac:dyDescent="0.3">
      <c r="A1988" s="11"/>
    </row>
    <row r="1989" spans="1:1" x14ac:dyDescent="0.3">
      <c r="A1989" s="11"/>
    </row>
    <row r="1990" spans="1:1" x14ac:dyDescent="0.3">
      <c r="A1990" s="11"/>
    </row>
    <row r="1991" spans="1:1" x14ac:dyDescent="0.3">
      <c r="A1991" s="11"/>
    </row>
    <row r="1992" spans="1:1" x14ac:dyDescent="0.3">
      <c r="A1992" s="11"/>
    </row>
    <row r="1993" spans="1:1" x14ac:dyDescent="0.3">
      <c r="A1993" s="11"/>
    </row>
    <row r="1994" spans="1:1" x14ac:dyDescent="0.3">
      <c r="A1994" s="11"/>
    </row>
    <row r="1995" spans="1:1" x14ac:dyDescent="0.3">
      <c r="A1995" s="11"/>
    </row>
    <row r="1996" spans="1:1" x14ac:dyDescent="0.3">
      <c r="A1996" s="11"/>
    </row>
    <row r="1997" spans="1:1" x14ac:dyDescent="0.3">
      <c r="A1997" s="11"/>
    </row>
    <row r="1998" spans="1:1" x14ac:dyDescent="0.3">
      <c r="A1998" s="11"/>
    </row>
    <row r="1999" spans="1:1" x14ac:dyDescent="0.3">
      <c r="A1999" s="11"/>
    </row>
    <row r="2000" spans="1:1" x14ac:dyDescent="0.3">
      <c r="A2000" s="11"/>
    </row>
    <row r="2001" spans="1:1" x14ac:dyDescent="0.3">
      <c r="A2001" s="11"/>
    </row>
    <row r="2002" spans="1:1" x14ac:dyDescent="0.3">
      <c r="A2002" s="11"/>
    </row>
    <row r="2003" spans="1:1" x14ac:dyDescent="0.3">
      <c r="A2003" s="11"/>
    </row>
    <row r="2004" spans="1:1" x14ac:dyDescent="0.3">
      <c r="A2004" s="11"/>
    </row>
    <row r="2005" spans="1:1" x14ac:dyDescent="0.3">
      <c r="A2005" s="11"/>
    </row>
    <row r="2006" spans="1:1" x14ac:dyDescent="0.3">
      <c r="A2006" s="11"/>
    </row>
    <row r="2007" spans="1:1" x14ac:dyDescent="0.3">
      <c r="A2007" s="11"/>
    </row>
    <row r="2008" spans="1:1" x14ac:dyDescent="0.3">
      <c r="A2008" s="11"/>
    </row>
    <row r="2009" spans="1:1" x14ac:dyDescent="0.3">
      <c r="A2009" s="11"/>
    </row>
    <row r="2010" spans="1:1" x14ac:dyDescent="0.3">
      <c r="A2010" s="11"/>
    </row>
    <row r="2011" spans="1:1" x14ac:dyDescent="0.3">
      <c r="A2011" s="11"/>
    </row>
    <row r="2012" spans="1:1" x14ac:dyDescent="0.3">
      <c r="A2012" s="11"/>
    </row>
    <row r="2013" spans="1:1" x14ac:dyDescent="0.3">
      <c r="A2013" s="11"/>
    </row>
    <row r="2014" spans="1:1" x14ac:dyDescent="0.3">
      <c r="A2014" s="11"/>
    </row>
    <row r="2015" spans="1:1" x14ac:dyDescent="0.3">
      <c r="A2015" s="11"/>
    </row>
    <row r="2016" spans="1:1" x14ac:dyDescent="0.3">
      <c r="A2016" s="11"/>
    </row>
    <row r="2017" spans="1:1" x14ac:dyDescent="0.3">
      <c r="A2017" s="11"/>
    </row>
    <row r="2018" spans="1:1" x14ac:dyDescent="0.3">
      <c r="A2018" s="11"/>
    </row>
    <row r="2019" spans="1:1" x14ac:dyDescent="0.3">
      <c r="A2019" s="11"/>
    </row>
    <row r="2020" spans="1:1" x14ac:dyDescent="0.3">
      <c r="A2020" s="11"/>
    </row>
    <row r="2021" spans="1:1" x14ac:dyDescent="0.3">
      <c r="A2021" s="11"/>
    </row>
    <row r="2022" spans="1:1" x14ac:dyDescent="0.3">
      <c r="A2022" s="11"/>
    </row>
    <row r="2023" spans="1:1" x14ac:dyDescent="0.3">
      <c r="A2023" s="11"/>
    </row>
    <row r="2024" spans="1:1" x14ac:dyDescent="0.3">
      <c r="A2024" s="11"/>
    </row>
    <row r="2025" spans="1:1" x14ac:dyDescent="0.3">
      <c r="A2025" s="11"/>
    </row>
    <row r="2026" spans="1:1" x14ac:dyDescent="0.3">
      <c r="A2026" s="11"/>
    </row>
    <row r="2027" spans="1:1" x14ac:dyDescent="0.3">
      <c r="A2027" s="11"/>
    </row>
    <row r="2028" spans="1:1" x14ac:dyDescent="0.3">
      <c r="A2028" s="11"/>
    </row>
    <row r="2029" spans="1:1" x14ac:dyDescent="0.3">
      <c r="A2029" s="11"/>
    </row>
    <row r="2030" spans="1:1" x14ac:dyDescent="0.3">
      <c r="A2030" s="11"/>
    </row>
    <row r="2031" spans="1:1" x14ac:dyDescent="0.3">
      <c r="A2031" s="11"/>
    </row>
    <row r="2032" spans="1:1" x14ac:dyDescent="0.3">
      <c r="A2032" s="11"/>
    </row>
    <row r="2033" spans="1:1" x14ac:dyDescent="0.3">
      <c r="A2033" s="11"/>
    </row>
    <row r="2034" spans="1:1" x14ac:dyDescent="0.3">
      <c r="A2034" s="11"/>
    </row>
    <row r="2035" spans="1:1" x14ac:dyDescent="0.3">
      <c r="A2035" s="11"/>
    </row>
    <row r="2036" spans="1:1" x14ac:dyDescent="0.3">
      <c r="A2036" s="11"/>
    </row>
    <row r="2037" spans="1:1" x14ac:dyDescent="0.3">
      <c r="A2037" s="11"/>
    </row>
    <row r="2038" spans="1:1" x14ac:dyDescent="0.3">
      <c r="A2038" s="11"/>
    </row>
    <row r="2039" spans="1:1" x14ac:dyDescent="0.3">
      <c r="A2039" s="11"/>
    </row>
    <row r="2040" spans="1:1" x14ac:dyDescent="0.3">
      <c r="A2040" s="11"/>
    </row>
    <row r="2041" spans="1:1" x14ac:dyDescent="0.3">
      <c r="A2041" s="11"/>
    </row>
    <row r="2042" spans="1:1" x14ac:dyDescent="0.3">
      <c r="A2042" s="11"/>
    </row>
    <row r="2043" spans="1:1" x14ac:dyDescent="0.3">
      <c r="A2043" s="11"/>
    </row>
    <row r="2044" spans="1:1" x14ac:dyDescent="0.3">
      <c r="A2044" s="11"/>
    </row>
    <row r="2045" spans="1:1" x14ac:dyDescent="0.3">
      <c r="A2045" s="11"/>
    </row>
    <row r="2046" spans="1:1" x14ac:dyDescent="0.3">
      <c r="A2046" s="11"/>
    </row>
    <row r="2047" spans="1:1" x14ac:dyDescent="0.3">
      <c r="A2047" s="11"/>
    </row>
    <row r="2048" spans="1:1" x14ac:dyDescent="0.3">
      <c r="A2048" s="11"/>
    </row>
    <row r="2049" spans="1:1" x14ac:dyDescent="0.3">
      <c r="A2049" s="11"/>
    </row>
    <row r="2050" spans="1:1" x14ac:dyDescent="0.3">
      <c r="A2050" s="11"/>
    </row>
    <row r="2051" spans="1:1" x14ac:dyDescent="0.3">
      <c r="A2051" s="11"/>
    </row>
    <row r="2052" spans="1:1" x14ac:dyDescent="0.3">
      <c r="A2052" s="11"/>
    </row>
    <row r="2053" spans="1:1" x14ac:dyDescent="0.3">
      <c r="A2053" s="11"/>
    </row>
    <row r="2054" spans="1:1" x14ac:dyDescent="0.3">
      <c r="A2054" s="11"/>
    </row>
    <row r="2055" spans="1:1" x14ac:dyDescent="0.3">
      <c r="A2055" s="11"/>
    </row>
    <row r="2056" spans="1:1" x14ac:dyDescent="0.3">
      <c r="A2056" s="11"/>
    </row>
    <row r="2057" spans="1:1" x14ac:dyDescent="0.3">
      <c r="A2057" s="11"/>
    </row>
    <row r="2058" spans="1:1" x14ac:dyDescent="0.3">
      <c r="A2058" s="11"/>
    </row>
    <row r="2059" spans="1:1" x14ac:dyDescent="0.3">
      <c r="A2059" s="11"/>
    </row>
    <row r="2060" spans="1:1" x14ac:dyDescent="0.3">
      <c r="A2060" s="11"/>
    </row>
    <row r="2061" spans="1:1" x14ac:dyDescent="0.3">
      <c r="A2061" s="11"/>
    </row>
    <row r="2062" spans="1:1" x14ac:dyDescent="0.3">
      <c r="A2062" s="11"/>
    </row>
    <row r="2063" spans="1:1" x14ac:dyDescent="0.3">
      <c r="A2063" s="11"/>
    </row>
    <row r="2064" spans="1:1" x14ac:dyDescent="0.3">
      <c r="A2064" s="11"/>
    </row>
    <row r="2065" spans="1:1" x14ac:dyDescent="0.3">
      <c r="A2065" s="11"/>
    </row>
    <row r="2066" spans="1:1" x14ac:dyDescent="0.3">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F29" sqref="F29"/>
    </sheetView>
  </sheetViews>
  <sheetFormatPr defaultColWidth="9.109375" defaultRowHeight="14.4" x14ac:dyDescent="0.3"/>
  <cols>
    <col min="1" max="1" width="27.77734375" style="27" customWidth="1"/>
    <col min="2" max="3" width="9.109375" style="27"/>
    <col min="4" max="4" width="26.77734375" style="27" customWidth="1"/>
    <col min="5" max="7" width="7.77734375" style="27" customWidth="1"/>
    <col min="8" max="20" width="9.109375" style="27"/>
    <col min="21" max="21" width="38.77734375" style="27" bestFit="1" customWidth="1"/>
    <col min="22" max="16384" width="9.109375" style="27"/>
  </cols>
  <sheetData>
    <row r="1" spans="1:25" ht="43.5" customHeight="1" x14ac:dyDescent="0.3">
      <c r="A1" s="287" t="s">
        <v>463</v>
      </c>
      <c r="B1" s="287"/>
      <c r="C1" s="287"/>
      <c r="D1" s="287"/>
      <c r="E1" s="287"/>
      <c r="F1" s="287"/>
      <c r="G1" s="287"/>
      <c r="H1" s="287"/>
      <c r="I1" s="28"/>
      <c r="J1" s="28"/>
      <c r="K1" s="28"/>
      <c r="L1" s="28"/>
      <c r="M1" s="28"/>
      <c r="N1" s="28"/>
    </row>
    <row r="2" spans="1:25" ht="12" customHeight="1" x14ac:dyDescent="0.3">
      <c r="A2" s="289" t="s">
        <v>406</v>
      </c>
      <c r="B2" s="289"/>
      <c r="C2" s="289"/>
      <c r="D2" s="289"/>
      <c r="E2" s="289"/>
      <c r="F2" s="289"/>
      <c r="G2" s="289"/>
      <c r="H2" s="289"/>
      <c r="I2" s="28"/>
      <c r="J2" s="28"/>
      <c r="K2" s="28"/>
      <c r="L2" s="28"/>
      <c r="M2" s="28"/>
      <c r="N2" s="28"/>
      <c r="U2" s="28"/>
      <c r="V2" s="28"/>
      <c r="W2" s="28"/>
      <c r="X2" s="28"/>
      <c r="Y2" s="28"/>
    </row>
    <row r="3" spans="1:25" ht="12" customHeight="1" x14ac:dyDescent="0.3">
      <c r="A3" s="289"/>
      <c r="B3" s="289"/>
      <c r="C3" s="289"/>
      <c r="D3" s="289"/>
      <c r="E3" s="289"/>
      <c r="F3" s="289"/>
      <c r="G3" s="289"/>
      <c r="H3" s="289"/>
      <c r="I3" s="28"/>
      <c r="J3" s="28"/>
      <c r="K3" s="28"/>
      <c r="L3" s="28"/>
      <c r="M3" s="28"/>
      <c r="N3" s="28"/>
      <c r="U3" s="28"/>
      <c r="V3" s="28"/>
      <c r="W3" s="28"/>
      <c r="X3" s="28"/>
      <c r="Y3" s="28"/>
    </row>
    <row r="4" spans="1:25" ht="7.5" customHeight="1" x14ac:dyDescent="0.3">
      <c r="I4" s="28"/>
      <c r="J4" s="28"/>
      <c r="K4" s="28"/>
      <c r="L4" s="28"/>
      <c r="M4" s="28"/>
      <c r="N4" s="28"/>
      <c r="U4" s="206" t="s">
        <v>158</v>
      </c>
      <c r="V4" s="206" t="s">
        <v>41</v>
      </c>
      <c r="W4" s="28"/>
      <c r="X4" s="28"/>
      <c r="Y4" s="28"/>
    </row>
    <row r="5" spans="1:25" x14ac:dyDescent="0.3">
      <c r="I5" s="28"/>
      <c r="J5" s="28"/>
      <c r="K5" s="28"/>
      <c r="L5" s="28"/>
      <c r="M5" s="28"/>
      <c r="N5" s="28"/>
      <c r="U5" s="206" t="s">
        <v>0</v>
      </c>
      <c r="V5" s="206" t="s">
        <v>45</v>
      </c>
      <c r="W5" s="28"/>
      <c r="X5" s="28"/>
      <c r="Y5" s="28"/>
    </row>
    <row r="6" spans="1:25" x14ac:dyDescent="0.3">
      <c r="A6" s="30" t="s">
        <v>171</v>
      </c>
      <c r="B6" s="211">
        <v>66</v>
      </c>
      <c r="C6" s="28"/>
      <c r="D6" s="28"/>
      <c r="E6" s="28"/>
      <c r="F6" s="28"/>
      <c r="I6" s="28"/>
      <c r="J6" s="28"/>
      <c r="K6" s="28"/>
      <c r="L6" s="28"/>
      <c r="M6" s="28"/>
      <c r="N6" s="28"/>
      <c r="U6" s="206" t="s">
        <v>86</v>
      </c>
      <c r="V6" s="206" t="s">
        <v>47</v>
      </c>
      <c r="W6" s="28"/>
      <c r="X6" s="28"/>
      <c r="Y6" s="28"/>
    </row>
    <row r="7" spans="1:25" x14ac:dyDescent="0.3">
      <c r="A7" s="29"/>
      <c r="B7" s="28"/>
      <c r="C7" s="28"/>
      <c r="D7" s="28"/>
      <c r="E7" s="28"/>
      <c r="F7" s="28"/>
      <c r="I7" s="28"/>
      <c r="J7" s="28"/>
      <c r="K7" s="28"/>
      <c r="L7" s="28"/>
      <c r="M7" s="28"/>
      <c r="N7" s="28"/>
      <c r="U7" s="206" t="s">
        <v>87</v>
      </c>
      <c r="V7" s="206" t="s">
        <v>85</v>
      </c>
      <c r="W7" s="28"/>
      <c r="X7" s="28"/>
      <c r="Y7" s="28"/>
    </row>
    <row r="8" spans="1:25" x14ac:dyDescent="0.3">
      <c r="A8" s="30" t="s">
        <v>172</v>
      </c>
      <c r="B8" s="211">
        <v>1</v>
      </c>
      <c r="C8" s="28"/>
      <c r="D8" s="28"/>
      <c r="E8" s="211">
        <v>32</v>
      </c>
      <c r="F8" s="28"/>
      <c r="G8" s="28"/>
      <c r="H8" s="28"/>
      <c r="I8" s="28"/>
      <c r="J8" s="28"/>
      <c r="K8" s="28"/>
      <c r="L8" s="28"/>
      <c r="M8" s="28"/>
      <c r="N8" s="28"/>
      <c r="U8" s="206" t="s">
        <v>88</v>
      </c>
      <c r="V8" s="206" t="s">
        <v>50</v>
      </c>
      <c r="W8" s="28"/>
      <c r="X8" s="206"/>
      <c r="Y8" s="28"/>
    </row>
    <row r="9" spans="1:25" x14ac:dyDescent="0.3">
      <c r="A9" s="229" t="s">
        <v>153</v>
      </c>
      <c r="B9" s="230">
        <f>VLOOKUP(Census!A3,Census!A3:IL3,2+'Select condition &amp; municipality'!B6*2-1)</f>
        <v>20</v>
      </c>
      <c r="C9" s="231" t="str">
        <f>INDEX(V4:V36,B8)</f>
        <v>Banyule</v>
      </c>
      <c r="D9" s="229"/>
      <c r="E9" s="231" t="str">
        <f>INDEX(V4:V36,E8)</f>
        <v>Melbourne SD</v>
      </c>
      <c r="F9" s="28"/>
      <c r="G9" s="28"/>
      <c r="H9" s="28"/>
      <c r="I9" s="28"/>
      <c r="J9" s="28"/>
      <c r="K9" s="28"/>
      <c r="L9" s="28"/>
      <c r="M9" s="28"/>
      <c r="N9" s="28"/>
      <c r="U9" s="206" t="s">
        <v>89</v>
      </c>
      <c r="V9" s="206" t="s">
        <v>53</v>
      </c>
      <c r="W9" s="28"/>
      <c r="X9" s="206"/>
      <c r="Y9" s="28"/>
    </row>
    <row r="10" spans="1:25" x14ac:dyDescent="0.3">
      <c r="A10" s="28"/>
      <c r="B10" s="28"/>
      <c r="C10" s="28"/>
      <c r="D10" s="229"/>
      <c r="E10" s="28"/>
      <c r="F10" s="28"/>
      <c r="G10" s="28"/>
      <c r="H10" s="28"/>
      <c r="I10" s="28"/>
      <c r="J10" s="28"/>
      <c r="K10" s="28"/>
      <c r="L10" s="28"/>
      <c r="M10" s="28"/>
      <c r="N10" s="28"/>
      <c r="U10" s="206" t="s">
        <v>90</v>
      </c>
      <c r="V10" s="206" t="s">
        <v>55</v>
      </c>
      <c r="W10" s="28"/>
      <c r="X10" s="28"/>
      <c r="Y10" s="28"/>
    </row>
    <row r="11" spans="1:25" x14ac:dyDescent="0.3">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
      <c r="A12" s="229" t="s">
        <v>154</v>
      </c>
      <c r="B12" s="28">
        <f ca="1">OFFSET(Census!$D$4,1,'Select condition &amp; municipality'!$B$6*2-4,'Select condition &amp; municipality'!$B$9,1)</f>
        <v>2012</v>
      </c>
      <c r="C12" s="28"/>
      <c r="D12" s="229"/>
      <c r="E12" s="229"/>
      <c r="F12" s="28"/>
      <c r="G12" s="28"/>
      <c r="H12" s="28"/>
      <c r="I12" s="28"/>
      <c r="J12" s="28"/>
      <c r="K12" s="28"/>
      <c r="L12" s="28"/>
      <c r="M12" s="28"/>
      <c r="N12" s="28"/>
      <c r="U12" s="206" t="s">
        <v>37</v>
      </c>
      <c r="V12" s="206" t="s">
        <v>58</v>
      </c>
      <c r="W12" s="28"/>
      <c r="X12" s="28"/>
      <c r="Y12" s="28"/>
    </row>
    <row r="13" spans="1:25" x14ac:dyDescent="0.3">
      <c r="A13" s="229" t="s">
        <v>155</v>
      </c>
      <c r="B13" s="28">
        <f ca="1">OFFSET(Census!$D$4,1+'Select condition &amp; municipality'!$B$8*25-25,'Select condition &amp; municipality'!$B$6*2-3,'Select condition &amp; municipality'!$B$9,1)</f>
        <v>581000</v>
      </c>
      <c r="C13" s="28"/>
      <c r="D13" s="229"/>
      <c r="E13" s="229"/>
      <c r="F13" s="28"/>
      <c r="G13" s="28"/>
      <c r="H13" s="28"/>
      <c r="I13" s="28"/>
      <c r="J13" s="28"/>
      <c r="K13" s="28"/>
      <c r="L13" s="28"/>
      <c r="M13" s="28"/>
      <c r="N13" s="28"/>
      <c r="U13" s="206" t="s">
        <v>159</v>
      </c>
      <c r="V13" s="206" t="s">
        <v>60</v>
      </c>
      <c r="W13" s="28"/>
      <c r="X13" s="28"/>
      <c r="Y13" s="28"/>
    </row>
    <row r="14" spans="1:25" x14ac:dyDescent="0.3">
      <c r="A14" s="28"/>
      <c r="B14" s="28"/>
      <c r="C14" s="28"/>
      <c r="D14" s="28"/>
      <c r="E14" s="28"/>
      <c r="F14" s="28"/>
      <c r="G14" s="28"/>
      <c r="H14" s="28"/>
      <c r="I14" s="28"/>
      <c r="J14" s="28"/>
      <c r="K14" s="28"/>
      <c r="L14" s="28"/>
      <c r="M14" s="28"/>
      <c r="N14" s="28"/>
      <c r="U14" s="206" t="s">
        <v>92</v>
      </c>
      <c r="V14" s="206" t="s">
        <v>59</v>
      </c>
      <c r="W14" s="28"/>
      <c r="X14" s="28"/>
      <c r="Y14" s="28"/>
    </row>
    <row r="15" spans="1:25" x14ac:dyDescent="0.3">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
      <c r="A16" s="229" t="s">
        <v>155</v>
      </c>
      <c r="B16" s="230">
        <f ca="1">OFFSET(Census!D4,1+B8*25-25,B6*2-3,1,1)</f>
        <v>345000</v>
      </c>
      <c r="C16" s="230">
        <f ca="1">OFFSET(Census!D4,B9+B8*25-25,B6*2-3,1,1)</f>
        <v>977500</v>
      </c>
      <c r="D16" s="28"/>
      <c r="E16" s="28"/>
      <c r="F16" s="28"/>
      <c r="G16" s="28"/>
      <c r="H16" s="28"/>
      <c r="I16" s="28"/>
      <c r="J16" s="28"/>
      <c r="K16" s="28"/>
      <c r="L16" s="28"/>
      <c r="M16" s="28"/>
      <c r="N16" s="28"/>
      <c r="U16" s="206" t="s">
        <v>94</v>
      </c>
      <c r="V16" s="206" t="s">
        <v>63</v>
      </c>
      <c r="W16" s="28"/>
      <c r="X16" s="28"/>
      <c r="Y16" s="28"/>
    </row>
    <row r="17" spans="1:25" x14ac:dyDescent="0.3">
      <c r="A17" s="229" t="s">
        <v>170</v>
      </c>
      <c r="B17" s="230">
        <f ca="1">OFFSET(Census!D4,1+E8*25-25,B6*2-3,1,1)</f>
        <v>320000</v>
      </c>
      <c r="C17" s="230">
        <f ca="1">OFFSET(Census!D4,B9+E8*25-25,B6*2-3,1,1)</f>
        <v>750000</v>
      </c>
      <c r="D17" s="28"/>
      <c r="E17" s="28"/>
      <c r="F17" s="28"/>
      <c r="G17" s="28"/>
      <c r="H17" s="28"/>
      <c r="I17" s="28"/>
      <c r="J17" s="28"/>
      <c r="K17" s="28"/>
      <c r="L17" s="28"/>
      <c r="M17" s="28"/>
      <c r="N17" s="28"/>
      <c r="U17" s="206" t="s">
        <v>95</v>
      </c>
      <c r="V17" s="206" t="s">
        <v>64</v>
      </c>
      <c r="W17" s="28"/>
      <c r="X17" s="28"/>
      <c r="Y17" s="28"/>
    </row>
    <row r="18" spans="1:25" x14ac:dyDescent="0.3">
      <c r="A18" s="28" t="s">
        <v>405</v>
      </c>
      <c r="B18" s="230">
        <f ca="1">OFFSET(Census!D4,1,B6*2-4,1,1)</f>
        <v>2005</v>
      </c>
      <c r="C18" s="230">
        <f ca="1">OFFSET(Census!D4,B9,B6*2-4,1,1)</f>
        <v>2024</v>
      </c>
      <c r="D18" s="28"/>
      <c r="E18" s="28"/>
      <c r="F18" s="28"/>
      <c r="G18" s="28"/>
      <c r="H18" s="28"/>
      <c r="I18" s="28"/>
      <c r="J18" s="28"/>
      <c r="K18" s="28"/>
      <c r="L18" s="28"/>
      <c r="M18" s="28"/>
      <c r="N18" s="28"/>
      <c r="U18" s="206" t="s">
        <v>96</v>
      </c>
      <c r="V18" s="206" t="s">
        <v>65</v>
      </c>
      <c r="W18" s="28"/>
      <c r="X18" s="28"/>
      <c r="Y18" s="28"/>
    </row>
    <row r="19" spans="1:25" x14ac:dyDescent="0.3">
      <c r="A19" s="28"/>
      <c r="B19" s="28"/>
      <c r="C19" s="28"/>
      <c r="D19" s="28"/>
      <c r="E19" s="28"/>
      <c r="F19" s="28"/>
      <c r="G19" s="28"/>
      <c r="H19" s="28"/>
      <c r="I19" s="28"/>
      <c r="J19" s="28"/>
      <c r="K19" s="28"/>
      <c r="L19" s="28"/>
      <c r="M19" s="28"/>
      <c r="N19" s="28"/>
      <c r="U19" s="206" t="s">
        <v>453</v>
      </c>
      <c r="V19" s="206" t="s">
        <v>66</v>
      </c>
      <c r="W19" s="28"/>
      <c r="X19" s="28"/>
      <c r="Y19" s="28"/>
    </row>
    <row r="20" spans="1:25" x14ac:dyDescent="0.3">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
      <c r="A22" s="28"/>
      <c r="B22" s="28"/>
      <c r="C22" s="28"/>
      <c r="D22" s="28"/>
      <c r="E22" s="28"/>
      <c r="F22" s="28"/>
      <c r="G22" s="28"/>
      <c r="H22" s="28"/>
      <c r="I22" s="28"/>
      <c r="J22" s="28"/>
      <c r="K22" s="28"/>
      <c r="L22" s="28"/>
      <c r="M22" s="28"/>
      <c r="N22" s="28"/>
      <c r="U22" s="206" t="s">
        <v>105</v>
      </c>
      <c r="V22" s="206" t="s">
        <v>70</v>
      </c>
      <c r="W22" s="28"/>
      <c r="X22" s="28"/>
      <c r="Y22" s="28"/>
    </row>
    <row r="23" spans="1:25" x14ac:dyDescent="0.3">
      <c r="A23" s="28"/>
      <c r="B23" s="28"/>
      <c r="C23" s="28"/>
      <c r="D23" s="28"/>
      <c r="E23" s="28"/>
      <c r="F23" s="28"/>
      <c r="I23" s="28"/>
      <c r="J23" s="28"/>
      <c r="K23" s="28"/>
      <c r="L23" s="28"/>
      <c r="M23" s="28"/>
      <c r="N23" s="28"/>
      <c r="U23" s="206" t="s">
        <v>106</v>
      </c>
      <c r="V23" s="206" t="s">
        <v>71</v>
      </c>
      <c r="W23" s="28"/>
      <c r="X23" s="28"/>
      <c r="Y23" s="28"/>
    </row>
    <row r="24" spans="1:25" x14ac:dyDescent="0.3">
      <c r="A24" s="28"/>
      <c r="B24" s="28"/>
      <c r="C24" s="28"/>
      <c r="D24" s="28"/>
      <c r="E24" s="28"/>
      <c r="F24" s="28"/>
      <c r="I24" s="28"/>
      <c r="J24" s="28"/>
      <c r="K24" s="28"/>
      <c r="L24" s="28"/>
      <c r="M24" s="28"/>
      <c r="N24" s="28"/>
      <c r="U24" s="206" t="s">
        <v>107</v>
      </c>
      <c r="V24" s="206" t="s">
        <v>72</v>
      </c>
      <c r="W24" s="28"/>
      <c r="X24" s="28"/>
      <c r="Y24" s="28"/>
    </row>
    <row r="25" spans="1:25" x14ac:dyDescent="0.3">
      <c r="I25" s="28"/>
      <c r="J25" s="28"/>
      <c r="K25" s="28"/>
      <c r="L25" s="28"/>
      <c r="M25" s="28"/>
      <c r="N25" s="28"/>
      <c r="U25" s="206" t="s">
        <v>110</v>
      </c>
      <c r="V25" s="206" t="s">
        <v>73</v>
      </c>
      <c r="W25" s="28"/>
      <c r="X25" s="28"/>
      <c r="Y25" s="28"/>
    </row>
    <row r="26" spans="1:25" x14ac:dyDescent="0.3">
      <c r="I26" s="28"/>
      <c r="J26" s="28"/>
      <c r="K26" s="28"/>
      <c r="L26" s="28"/>
      <c r="M26" s="28"/>
      <c r="N26" s="28"/>
      <c r="U26" s="206" t="s">
        <v>108</v>
      </c>
      <c r="V26" s="206" t="s">
        <v>74</v>
      </c>
      <c r="W26" s="28"/>
      <c r="X26" s="28"/>
      <c r="Y26" s="28"/>
    </row>
    <row r="27" spans="1:25" x14ac:dyDescent="0.3">
      <c r="I27" s="28"/>
      <c r="J27" s="28"/>
      <c r="K27" s="28"/>
      <c r="L27" s="28"/>
      <c r="M27" s="28"/>
      <c r="N27" s="28"/>
      <c r="U27" s="206" t="s">
        <v>109</v>
      </c>
      <c r="V27" s="206" t="s">
        <v>75</v>
      </c>
      <c r="W27" s="28"/>
      <c r="X27" s="28"/>
      <c r="Y27" s="28"/>
    </row>
    <row r="28" spans="1:25" x14ac:dyDescent="0.3">
      <c r="A28" s="219"/>
      <c r="B28" s="219"/>
      <c r="C28" s="219"/>
      <c r="D28" s="219"/>
      <c r="E28" s="219"/>
      <c r="F28" s="219"/>
      <c r="G28" s="219"/>
      <c r="H28" s="219"/>
      <c r="I28" s="28"/>
      <c r="J28" s="28"/>
      <c r="K28" s="28"/>
      <c r="L28" s="28"/>
      <c r="M28" s="28"/>
      <c r="N28" s="28"/>
      <c r="U28" s="206" t="s">
        <v>111</v>
      </c>
      <c r="V28" s="206" t="s">
        <v>76</v>
      </c>
      <c r="W28" s="28"/>
      <c r="X28" s="28"/>
      <c r="Y28" s="28"/>
    </row>
    <row r="29" spans="1:25" ht="15.6" x14ac:dyDescent="0.3">
      <c r="A29" s="288" t="str">
        <f ca="1">CONCATENATE("Change in ",C9," in the period ",B18," to ",C18,":")</f>
        <v>Change in Banyule in the period 2005 to 2024:</v>
      </c>
      <c r="B29" s="288"/>
      <c r="C29" s="288"/>
      <c r="D29" s="288"/>
      <c r="E29" s="288"/>
      <c r="F29" s="219"/>
      <c r="G29" s="219"/>
      <c r="H29" s="219"/>
      <c r="I29" s="28"/>
      <c r="J29" s="28"/>
      <c r="K29" s="28"/>
      <c r="L29" s="28"/>
      <c r="M29" s="28"/>
      <c r="N29" s="28"/>
      <c r="U29" s="206" t="s">
        <v>374</v>
      </c>
      <c r="V29" s="206" t="s">
        <v>77</v>
      </c>
      <c r="W29" s="28"/>
      <c r="X29" s="28"/>
      <c r="Y29" s="28"/>
    </row>
    <row r="30" spans="1:25" x14ac:dyDescent="0.3">
      <c r="A30" s="32" t="s">
        <v>168</v>
      </c>
      <c r="B30" s="212">
        <f ca="1">C16-B16</f>
        <v>632500</v>
      </c>
      <c r="D30" s="31" t="s">
        <v>169</v>
      </c>
      <c r="E30" s="213">
        <f ca="1">IF(B16=0,"",(C16-B16)/B16*100)</f>
        <v>183.33333333333331</v>
      </c>
      <c r="I30" s="28"/>
      <c r="J30" s="28"/>
      <c r="K30" s="28"/>
      <c r="L30" s="28"/>
      <c r="M30" s="28"/>
      <c r="N30" s="28"/>
      <c r="U30" s="206" t="s">
        <v>431</v>
      </c>
      <c r="V30" s="206" t="s">
        <v>78</v>
      </c>
      <c r="W30" s="28"/>
      <c r="X30" s="28"/>
      <c r="Y30" s="28"/>
    </row>
    <row r="31" spans="1:25" x14ac:dyDescent="0.3">
      <c r="I31" s="28"/>
      <c r="J31" s="28"/>
      <c r="K31" s="28"/>
      <c r="L31" s="28"/>
      <c r="M31" s="28"/>
      <c r="N31" s="28"/>
      <c r="U31" s="206" t="s">
        <v>448</v>
      </c>
      <c r="V31" s="206" t="s">
        <v>79</v>
      </c>
      <c r="W31" s="28"/>
      <c r="X31" s="28"/>
      <c r="Y31" s="28"/>
    </row>
    <row r="32" spans="1:25" ht="15.6" x14ac:dyDescent="0.3">
      <c r="A32" s="290" t="str">
        <f ca="1">CONCATENATE("Change in ",E9," in the period ",B18," to ",C18,":")</f>
        <v>Change in Melbourne SD in the period 2005 to 2024:</v>
      </c>
      <c r="B32" s="290"/>
      <c r="C32" s="290"/>
      <c r="D32" s="290"/>
      <c r="E32" s="290"/>
      <c r="I32" s="28"/>
      <c r="J32" s="28"/>
      <c r="K32" s="28"/>
      <c r="L32" s="28"/>
      <c r="M32" s="28"/>
      <c r="N32" s="28"/>
      <c r="U32" s="206" t="s">
        <v>432</v>
      </c>
      <c r="V32" s="206" t="s">
        <v>80</v>
      </c>
      <c r="W32" s="28"/>
      <c r="X32" s="28"/>
      <c r="Y32" s="28"/>
    </row>
    <row r="33" spans="1:25" x14ac:dyDescent="0.3">
      <c r="A33" s="214" t="s">
        <v>168</v>
      </c>
      <c r="B33" s="212">
        <f ca="1">C17-B17</f>
        <v>430000</v>
      </c>
      <c r="C33" s="215"/>
      <c r="D33" s="216" t="s">
        <v>169</v>
      </c>
      <c r="E33" s="213">
        <f ca="1">IF(B17=0,"",(C17-B17)/B17*100)</f>
        <v>134.375</v>
      </c>
      <c r="I33" s="28"/>
      <c r="J33" s="28"/>
      <c r="K33" s="28"/>
      <c r="L33" s="28"/>
      <c r="M33" s="28"/>
      <c r="N33" s="28"/>
      <c r="U33" s="206" t="s">
        <v>434</v>
      </c>
      <c r="V33" s="206" t="s">
        <v>82</v>
      </c>
      <c r="W33" s="28"/>
      <c r="X33" s="28"/>
      <c r="Y33" s="28"/>
    </row>
    <row r="34" spans="1:25" x14ac:dyDescent="0.3">
      <c r="I34" s="28"/>
      <c r="J34" s="28"/>
      <c r="K34" s="28"/>
      <c r="L34" s="28"/>
      <c r="M34" s="28"/>
      <c r="N34" s="28"/>
      <c r="U34" s="206" t="s">
        <v>160</v>
      </c>
      <c r="V34" s="206" t="s">
        <v>81</v>
      </c>
      <c r="W34" s="28"/>
      <c r="X34" s="28"/>
      <c r="Y34" s="28"/>
    </row>
    <row r="35" spans="1:25" x14ac:dyDescent="0.3">
      <c r="I35" s="28"/>
      <c r="J35" s="28"/>
      <c r="K35" s="28"/>
      <c r="L35" s="28"/>
      <c r="M35" s="28"/>
      <c r="N35" s="28"/>
      <c r="U35" s="206" t="s">
        <v>112</v>
      </c>
      <c r="V35" s="206" t="s">
        <v>83</v>
      </c>
      <c r="W35" s="28"/>
      <c r="X35" s="28"/>
      <c r="Y35" s="28"/>
    </row>
    <row r="36" spans="1:25" x14ac:dyDescent="0.3">
      <c r="I36" s="28"/>
      <c r="J36" s="28"/>
      <c r="K36" s="28"/>
      <c r="L36" s="28"/>
      <c r="M36" s="28"/>
      <c r="N36" s="28"/>
      <c r="U36" s="206" t="s">
        <v>113</v>
      </c>
      <c r="V36" s="206" t="s">
        <v>84</v>
      </c>
      <c r="W36" s="28"/>
      <c r="X36" s="28"/>
      <c r="Y36" s="28"/>
    </row>
    <row r="37" spans="1:25" x14ac:dyDescent="0.3">
      <c r="I37" s="28"/>
      <c r="J37" s="28"/>
      <c r="K37" s="28"/>
      <c r="L37" s="28"/>
      <c r="M37" s="28"/>
      <c r="N37" s="28"/>
      <c r="U37" s="206" t="s">
        <v>114</v>
      </c>
      <c r="V37" s="28"/>
      <c r="W37" s="28"/>
      <c r="X37" s="28"/>
      <c r="Y37" s="28"/>
    </row>
    <row r="38" spans="1:25" x14ac:dyDescent="0.3">
      <c r="I38" s="28"/>
      <c r="J38" s="28"/>
      <c r="K38" s="28"/>
      <c r="L38" s="28"/>
      <c r="M38" s="28"/>
      <c r="N38" s="28"/>
      <c r="U38" s="206" t="s">
        <v>115</v>
      </c>
      <c r="V38" s="28"/>
      <c r="W38" s="28"/>
      <c r="X38" s="28"/>
      <c r="Y38" s="28"/>
    </row>
    <row r="39" spans="1:25" x14ac:dyDescent="0.3">
      <c r="I39" s="28"/>
      <c r="J39" s="28"/>
      <c r="K39" s="28"/>
      <c r="L39" s="28"/>
      <c r="M39" s="28"/>
      <c r="N39" s="28"/>
      <c r="U39" s="206" t="s">
        <v>116</v>
      </c>
      <c r="V39" s="28"/>
      <c r="W39" s="28"/>
      <c r="X39" s="28"/>
      <c r="Y39" s="28"/>
    </row>
    <row r="40" spans="1:25" x14ac:dyDescent="0.3">
      <c r="I40" s="28"/>
      <c r="J40" s="28"/>
      <c r="K40" s="28"/>
      <c r="L40" s="28"/>
      <c r="M40" s="28"/>
      <c r="N40" s="28"/>
      <c r="U40" s="206" t="s">
        <v>162</v>
      </c>
      <c r="V40" s="28"/>
      <c r="W40" s="28"/>
      <c r="X40" s="28"/>
      <c r="Y40" s="28"/>
    </row>
    <row r="41" spans="1:25" x14ac:dyDescent="0.3">
      <c r="I41" s="28"/>
      <c r="J41" s="28"/>
      <c r="K41" s="28"/>
      <c r="L41" s="28"/>
      <c r="M41" s="28"/>
      <c r="N41" s="28"/>
      <c r="U41" s="206" t="s">
        <v>452</v>
      </c>
      <c r="V41" s="28"/>
      <c r="W41" s="28"/>
      <c r="X41" s="28"/>
      <c r="Y41" s="28"/>
    </row>
    <row r="42" spans="1:25" x14ac:dyDescent="0.3">
      <c r="I42" s="28"/>
      <c r="J42" s="28"/>
      <c r="K42" s="28"/>
      <c r="L42" s="28"/>
      <c r="M42" s="28"/>
      <c r="N42" s="28"/>
      <c r="U42" s="206" t="s">
        <v>118</v>
      </c>
      <c r="V42" s="28"/>
      <c r="W42" s="28"/>
      <c r="X42" s="28"/>
      <c r="Y42" s="28"/>
    </row>
    <row r="43" spans="1:25" x14ac:dyDescent="0.3">
      <c r="I43" s="28"/>
      <c r="J43" s="28"/>
      <c r="K43" s="28"/>
      <c r="L43" s="28"/>
      <c r="M43" s="28"/>
      <c r="N43" s="28"/>
      <c r="U43" s="206" t="s">
        <v>119</v>
      </c>
      <c r="V43" s="28"/>
      <c r="W43" s="28"/>
      <c r="X43" s="28"/>
      <c r="Y43" s="28"/>
    </row>
    <row r="44" spans="1:25" x14ac:dyDescent="0.3">
      <c r="I44" s="28"/>
      <c r="J44" s="28"/>
      <c r="K44" s="28"/>
      <c r="L44" s="28"/>
      <c r="M44" s="28"/>
      <c r="N44" s="28"/>
      <c r="U44" s="206" t="s">
        <v>161</v>
      </c>
      <c r="V44" s="28"/>
      <c r="W44" s="28"/>
      <c r="X44" s="28"/>
      <c r="Y44" s="28"/>
    </row>
    <row r="45" spans="1:25" x14ac:dyDescent="0.3">
      <c r="I45" s="28"/>
      <c r="J45" s="28"/>
      <c r="K45" s="28"/>
      <c r="L45" s="28"/>
      <c r="M45" s="28"/>
      <c r="N45" s="28"/>
      <c r="U45" s="206" t="s">
        <v>98</v>
      </c>
      <c r="V45" s="28"/>
      <c r="W45" s="28"/>
      <c r="X45" s="28"/>
      <c r="Y45" s="28"/>
    </row>
    <row r="46" spans="1:25" x14ac:dyDescent="0.3">
      <c r="I46" s="28"/>
      <c r="J46" s="28"/>
      <c r="K46" s="28"/>
      <c r="L46" s="28"/>
      <c r="M46" s="28"/>
      <c r="N46" s="28"/>
      <c r="U46" s="206" t="s">
        <v>99</v>
      </c>
      <c r="V46" s="28"/>
      <c r="W46" s="28"/>
      <c r="X46" s="28"/>
      <c r="Y46" s="28"/>
    </row>
    <row r="47" spans="1:25" x14ac:dyDescent="0.3">
      <c r="I47" s="28"/>
      <c r="J47" s="28"/>
      <c r="K47" s="28"/>
      <c r="L47" s="28"/>
      <c r="M47" s="28"/>
      <c r="N47" s="28"/>
      <c r="U47" s="206" t="s">
        <v>100</v>
      </c>
      <c r="V47" s="28"/>
      <c r="W47" s="28"/>
      <c r="X47" s="28"/>
      <c r="Y47" s="28"/>
    </row>
    <row r="48" spans="1:25" x14ac:dyDescent="0.3">
      <c r="I48" s="28"/>
      <c r="J48" s="28"/>
      <c r="K48" s="28"/>
      <c r="L48" s="28"/>
      <c r="M48" s="28"/>
      <c r="N48" s="28"/>
      <c r="U48" s="206" t="s">
        <v>372</v>
      </c>
      <c r="V48" s="28"/>
      <c r="W48" s="28"/>
      <c r="X48" s="28"/>
      <c r="Y48" s="28"/>
    </row>
    <row r="49" spans="9:25" x14ac:dyDescent="0.3">
      <c r="I49" s="28"/>
      <c r="J49" s="28"/>
      <c r="K49" s="28"/>
      <c r="L49" s="28"/>
      <c r="M49" s="28"/>
      <c r="N49" s="28"/>
      <c r="U49" s="206" t="s">
        <v>373</v>
      </c>
      <c r="V49" s="28"/>
      <c r="W49" s="28"/>
      <c r="X49" s="28"/>
      <c r="Y49" s="28"/>
    </row>
    <row r="50" spans="9:25" x14ac:dyDescent="0.3">
      <c r="I50" s="28"/>
      <c r="J50" s="28"/>
      <c r="K50" s="28"/>
      <c r="L50" s="28"/>
      <c r="M50" s="28"/>
      <c r="N50" s="28"/>
      <c r="U50" s="206" t="s">
        <v>102</v>
      </c>
      <c r="V50" s="28"/>
      <c r="W50" s="28"/>
      <c r="X50" s="28"/>
      <c r="Y50" s="28"/>
    </row>
    <row r="51" spans="9:25" x14ac:dyDescent="0.3">
      <c r="I51" s="28"/>
      <c r="J51" s="28"/>
      <c r="K51" s="28"/>
      <c r="L51" s="28"/>
      <c r="M51" s="28"/>
      <c r="N51" s="28"/>
      <c r="U51" s="206" t="s">
        <v>120</v>
      </c>
      <c r="V51" s="28"/>
      <c r="W51" s="28"/>
      <c r="X51" s="28"/>
      <c r="Y51" s="28"/>
    </row>
    <row r="52" spans="9:25" x14ac:dyDescent="0.3">
      <c r="I52" s="28"/>
      <c r="J52" s="28"/>
      <c r="K52" s="28"/>
      <c r="L52" s="28"/>
      <c r="M52" s="28"/>
      <c r="N52" s="28"/>
      <c r="U52" s="206" t="s">
        <v>121</v>
      </c>
      <c r="V52" s="28"/>
      <c r="W52" s="28"/>
      <c r="X52" s="28"/>
      <c r="Y52" s="28"/>
    </row>
    <row r="53" spans="9:25" x14ac:dyDescent="0.3">
      <c r="I53" s="28"/>
      <c r="J53" s="28"/>
      <c r="K53" s="28"/>
      <c r="L53" s="28"/>
      <c r="M53" s="28"/>
      <c r="N53" s="28"/>
      <c r="U53" s="206" t="s">
        <v>122</v>
      </c>
      <c r="V53" s="28"/>
      <c r="W53" s="28"/>
      <c r="X53" s="28"/>
      <c r="Y53" s="28"/>
    </row>
    <row r="54" spans="9:25" x14ac:dyDescent="0.3">
      <c r="I54" s="28"/>
      <c r="J54" s="28"/>
      <c r="K54" s="28"/>
      <c r="L54" s="28"/>
      <c r="M54" s="28"/>
      <c r="N54" s="28"/>
      <c r="U54" s="206" t="s">
        <v>123</v>
      </c>
      <c r="V54" s="28"/>
      <c r="W54" s="28"/>
      <c r="X54" s="28"/>
      <c r="Y54" s="28"/>
    </row>
    <row r="55" spans="9:25" x14ac:dyDescent="0.3">
      <c r="I55" s="28"/>
      <c r="J55" s="28"/>
      <c r="K55" s="28"/>
      <c r="L55" s="28"/>
      <c r="M55" s="28"/>
      <c r="N55" s="28"/>
      <c r="U55" s="206" t="s">
        <v>124</v>
      </c>
      <c r="V55" s="28"/>
      <c r="W55" s="28"/>
      <c r="X55" s="28"/>
      <c r="Y55" s="28"/>
    </row>
    <row r="56" spans="9:25" x14ac:dyDescent="0.3">
      <c r="I56" s="28"/>
      <c r="J56" s="28"/>
      <c r="K56" s="28"/>
      <c r="L56" s="28"/>
      <c r="M56" s="28"/>
      <c r="N56" s="28"/>
      <c r="U56" s="206" t="s">
        <v>163</v>
      </c>
      <c r="V56" s="28"/>
      <c r="W56" s="28"/>
      <c r="X56" s="28"/>
      <c r="Y56" s="28"/>
    </row>
    <row r="57" spans="9:25" x14ac:dyDescent="0.3">
      <c r="I57" s="28"/>
      <c r="J57" s="28"/>
      <c r="K57" s="28"/>
      <c r="L57" s="28"/>
      <c r="M57" s="28"/>
      <c r="N57" s="28"/>
      <c r="U57" s="206" t="s">
        <v>125</v>
      </c>
      <c r="V57" s="28"/>
      <c r="W57" s="28"/>
      <c r="X57" s="28"/>
      <c r="Y57" s="28"/>
    </row>
    <row r="58" spans="9:25" x14ac:dyDescent="0.3">
      <c r="I58" s="28"/>
      <c r="J58" s="28"/>
      <c r="K58" s="28"/>
      <c r="L58" s="28"/>
      <c r="M58" s="28"/>
      <c r="N58" s="28"/>
      <c r="U58" s="206" t="s">
        <v>126</v>
      </c>
      <c r="V58" s="28"/>
      <c r="W58" s="28"/>
      <c r="X58" s="28"/>
      <c r="Y58" s="28"/>
    </row>
    <row r="59" spans="9:25" x14ac:dyDescent="0.3">
      <c r="I59" s="28"/>
      <c r="J59" s="28"/>
      <c r="K59" s="28"/>
      <c r="L59" s="28"/>
      <c r="M59" s="28"/>
      <c r="N59" s="28"/>
      <c r="S59" s="188"/>
      <c r="U59" s="206" t="s">
        <v>127</v>
      </c>
      <c r="V59" s="28"/>
      <c r="W59" s="28"/>
      <c r="X59" s="28"/>
      <c r="Y59" s="28"/>
    </row>
    <row r="60" spans="9:25" x14ac:dyDescent="0.3">
      <c r="I60" s="28"/>
      <c r="J60" s="28"/>
      <c r="K60" s="28"/>
      <c r="L60" s="28"/>
      <c r="M60" s="28"/>
      <c r="N60" s="28"/>
      <c r="S60" s="188"/>
      <c r="U60" s="206" t="s">
        <v>128</v>
      </c>
      <c r="V60" s="28"/>
      <c r="W60" s="28"/>
      <c r="X60" s="28"/>
      <c r="Y60" s="28"/>
    </row>
    <row r="61" spans="9:25" x14ac:dyDescent="0.3">
      <c r="I61" s="28"/>
      <c r="J61" s="28"/>
      <c r="K61" s="28"/>
      <c r="L61" s="28"/>
      <c r="M61" s="28"/>
      <c r="N61" s="28"/>
      <c r="S61" s="188"/>
      <c r="U61" s="206" t="s">
        <v>129</v>
      </c>
      <c r="V61" s="28"/>
      <c r="W61" s="28"/>
      <c r="X61" s="28"/>
      <c r="Y61" s="28"/>
    </row>
    <row r="62" spans="9:25" x14ac:dyDescent="0.3">
      <c r="I62" s="28"/>
      <c r="J62" s="28"/>
      <c r="K62" s="28"/>
      <c r="L62" s="28"/>
      <c r="M62" s="28"/>
      <c r="N62" s="28"/>
      <c r="S62" s="188"/>
      <c r="U62" s="206" t="s">
        <v>130</v>
      </c>
      <c r="V62" s="28"/>
      <c r="W62" s="28"/>
      <c r="X62" s="28"/>
      <c r="Y62" s="28"/>
    </row>
    <row r="63" spans="9:25" x14ac:dyDescent="0.3">
      <c r="I63" s="28"/>
      <c r="J63" s="28"/>
      <c r="K63" s="28"/>
      <c r="L63" s="28"/>
      <c r="M63" s="28"/>
      <c r="N63" s="28"/>
      <c r="S63" s="188"/>
      <c r="U63" s="206" t="s">
        <v>131</v>
      </c>
      <c r="V63" s="28"/>
      <c r="W63" s="28"/>
      <c r="X63" s="28"/>
      <c r="Y63" s="28"/>
    </row>
    <row r="64" spans="9:25" x14ac:dyDescent="0.3">
      <c r="I64" s="28"/>
      <c r="J64" s="28"/>
      <c r="K64" s="28"/>
      <c r="L64" s="28"/>
      <c r="M64" s="28"/>
      <c r="N64" s="28"/>
      <c r="U64" s="206" t="s">
        <v>133</v>
      </c>
      <c r="V64" s="28"/>
      <c r="W64" s="28"/>
      <c r="X64" s="28"/>
      <c r="Y64" s="28"/>
    </row>
    <row r="65" spans="9:25" x14ac:dyDescent="0.3">
      <c r="I65" s="28"/>
      <c r="J65" s="28"/>
      <c r="K65" s="28"/>
      <c r="L65" s="28"/>
      <c r="M65" s="28"/>
      <c r="N65" s="28"/>
      <c r="U65" s="206" t="s">
        <v>134</v>
      </c>
      <c r="V65" s="28"/>
      <c r="W65" s="28"/>
      <c r="X65" s="28"/>
      <c r="Y65" s="28"/>
    </row>
    <row r="66" spans="9:25" x14ac:dyDescent="0.3">
      <c r="I66" s="28"/>
      <c r="J66" s="28"/>
      <c r="K66" s="28"/>
      <c r="L66" s="28"/>
      <c r="M66" s="28"/>
      <c r="N66" s="28"/>
      <c r="U66" s="206" t="s">
        <v>132</v>
      </c>
      <c r="V66" s="28"/>
      <c r="W66" s="28"/>
      <c r="X66" s="28"/>
      <c r="Y66" s="28"/>
    </row>
    <row r="67" spans="9:25" x14ac:dyDescent="0.3">
      <c r="I67" s="28"/>
      <c r="J67" s="28"/>
      <c r="K67" s="28"/>
      <c r="L67" s="28"/>
      <c r="M67" s="28"/>
      <c r="N67" s="28"/>
      <c r="U67" s="206" t="s">
        <v>135</v>
      </c>
      <c r="V67" s="28"/>
      <c r="W67" s="28"/>
      <c r="X67" s="28"/>
      <c r="Y67" s="28"/>
    </row>
    <row r="68" spans="9:25" x14ac:dyDescent="0.3">
      <c r="I68" s="28"/>
      <c r="J68" s="28"/>
      <c r="K68" s="28"/>
      <c r="L68" s="28"/>
      <c r="M68" s="28"/>
      <c r="N68" s="28"/>
      <c r="U68" s="206" t="s">
        <v>136</v>
      </c>
      <c r="V68" s="28"/>
      <c r="W68" s="28"/>
      <c r="X68" s="28"/>
      <c r="Y68" s="28"/>
    </row>
    <row r="69" spans="9:25" x14ac:dyDescent="0.3">
      <c r="I69" s="28"/>
      <c r="J69" s="28"/>
      <c r="K69" s="28"/>
      <c r="L69" s="28"/>
      <c r="M69" s="28"/>
      <c r="N69" s="28"/>
      <c r="U69" s="206" t="s">
        <v>366</v>
      </c>
      <c r="V69" s="28"/>
      <c r="W69" s="28"/>
      <c r="X69" s="28"/>
      <c r="Y69" s="28"/>
    </row>
    <row r="70" spans="9:25" x14ac:dyDescent="0.3">
      <c r="I70" s="28"/>
      <c r="J70" s="28"/>
      <c r="K70" s="28"/>
      <c r="L70" s="28"/>
      <c r="M70" s="28"/>
      <c r="N70" s="28"/>
      <c r="U70" s="206" t="s">
        <v>367</v>
      </c>
      <c r="V70" s="28"/>
      <c r="W70" s="28"/>
      <c r="X70" s="28"/>
      <c r="Y70" s="28"/>
    </row>
    <row r="71" spans="9:25" x14ac:dyDescent="0.3">
      <c r="I71" s="28"/>
      <c r="J71" s="28"/>
      <c r="K71" s="28"/>
      <c r="L71" s="28"/>
      <c r="M71" s="28"/>
      <c r="N71" s="28"/>
      <c r="U71" s="206" t="s">
        <v>443</v>
      </c>
      <c r="V71" s="28"/>
      <c r="W71" s="28"/>
      <c r="X71" s="28"/>
      <c r="Y71" s="28"/>
    </row>
    <row r="72" spans="9:25" x14ac:dyDescent="0.3">
      <c r="I72" s="28"/>
      <c r="J72" s="28"/>
      <c r="K72" s="28"/>
      <c r="L72" s="28"/>
      <c r="M72" s="28"/>
      <c r="N72" s="28"/>
      <c r="U72" s="206" t="s">
        <v>444</v>
      </c>
      <c r="V72" s="28"/>
      <c r="W72" s="28"/>
      <c r="X72" s="28"/>
      <c r="Y72" s="28"/>
    </row>
    <row r="73" spans="9:25" x14ac:dyDescent="0.3">
      <c r="I73" s="28"/>
      <c r="J73" s="28"/>
      <c r="K73" s="28"/>
      <c r="L73" s="28"/>
      <c r="M73" s="28"/>
      <c r="N73" s="28"/>
      <c r="U73" s="206" t="s">
        <v>445</v>
      </c>
      <c r="V73" s="28"/>
      <c r="W73" s="28"/>
      <c r="X73" s="28"/>
      <c r="Y73" s="28"/>
    </row>
    <row r="74" spans="9:25" x14ac:dyDescent="0.3">
      <c r="I74" s="28"/>
      <c r="J74" s="28"/>
      <c r="K74" s="28"/>
      <c r="L74" s="28"/>
      <c r="M74" s="28"/>
      <c r="N74" s="28"/>
      <c r="U74" s="206" t="s">
        <v>164</v>
      </c>
      <c r="V74" s="28"/>
      <c r="W74" s="28"/>
      <c r="X74" s="28"/>
      <c r="Y74" s="28"/>
    </row>
    <row r="75" spans="9:25" x14ac:dyDescent="0.3">
      <c r="I75" s="28"/>
      <c r="J75" s="28"/>
      <c r="K75" s="28"/>
      <c r="L75" s="28"/>
      <c r="M75" s="28"/>
      <c r="N75" s="28"/>
      <c r="U75" s="206" t="s">
        <v>165</v>
      </c>
      <c r="V75" s="28"/>
      <c r="W75" s="28"/>
      <c r="X75" s="28"/>
      <c r="Y75" s="28"/>
    </row>
    <row r="76" spans="9:25" x14ac:dyDescent="0.3">
      <c r="I76" s="28"/>
      <c r="J76" s="28"/>
      <c r="K76" s="28"/>
      <c r="L76" s="28"/>
      <c r="M76" s="28"/>
      <c r="N76" s="28"/>
      <c r="U76" s="206" t="s">
        <v>137</v>
      </c>
      <c r="V76" s="28"/>
      <c r="W76" s="28"/>
      <c r="X76" s="28"/>
      <c r="Y76" s="28"/>
    </row>
    <row r="77" spans="9:25" x14ac:dyDescent="0.3">
      <c r="I77" s="28"/>
      <c r="J77" s="28"/>
      <c r="K77" s="28"/>
      <c r="L77" s="28"/>
      <c r="M77" s="28"/>
      <c r="N77" s="28"/>
      <c r="U77" s="206" t="s">
        <v>138</v>
      </c>
      <c r="V77" s="28"/>
      <c r="W77" s="28"/>
      <c r="X77" s="28"/>
      <c r="Y77" s="28"/>
    </row>
    <row r="78" spans="9:25" x14ac:dyDescent="0.3">
      <c r="I78" s="28"/>
      <c r="J78" s="28"/>
      <c r="K78" s="28"/>
      <c r="L78" s="28"/>
      <c r="M78" s="28"/>
      <c r="N78" s="28"/>
      <c r="U78" s="206" t="s">
        <v>139</v>
      </c>
      <c r="V78" s="28"/>
      <c r="W78" s="28"/>
      <c r="X78" s="28"/>
      <c r="Y78" s="28"/>
    </row>
    <row r="79" spans="9:25" x14ac:dyDescent="0.3">
      <c r="I79" s="28"/>
      <c r="J79" s="28"/>
      <c r="K79" s="28"/>
      <c r="L79" s="28"/>
      <c r="M79" s="28"/>
      <c r="N79" s="28"/>
      <c r="U79" s="206" t="s">
        <v>140</v>
      </c>
      <c r="V79" s="28"/>
      <c r="W79" s="28"/>
      <c r="X79" s="28"/>
      <c r="Y79" s="28"/>
    </row>
    <row r="80" spans="9:25" x14ac:dyDescent="0.3">
      <c r="I80" s="28"/>
      <c r="J80" s="28"/>
      <c r="K80" s="28"/>
      <c r="L80" s="28"/>
      <c r="M80" s="28"/>
      <c r="N80" s="28"/>
      <c r="U80" s="206" t="s">
        <v>141</v>
      </c>
      <c r="V80" s="28"/>
      <c r="W80" s="28"/>
      <c r="X80" s="28"/>
      <c r="Y80" s="28"/>
    </row>
    <row r="81" spans="9:25" x14ac:dyDescent="0.3">
      <c r="I81" s="28"/>
      <c r="J81" s="28"/>
      <c r="K81" s="28"/>
      <c r="L81" s="28"/>
      <c r="M81" s="28"/>
      <c r="N81" s="28"/>
      <c r="U81" s="206" t="s">
        <v>142</v>
      </c>
      <c r="V81" s="28"/>
      <c r="W81" s="28"/>
      <c r="X81" s="28"/>
      <c r="Y81" s="28"/>
    </row>
    <row r="82" spans="9:25" x14ac:dyDescent="0.3">
      <c r="I82" s="28"/>
      <c r="J82" s="28"/>
      <c r="K82" s="28"/>
      <c r="L82" s="28"/>
      <c r="M82" s="28"/>
      <c r="N82" s="28"/>
      <c r="U82" s="206" t="s">
        <v>143</v>
      </c>
      <c r="V82" s="28"/>
      <c r="W82" s="28"/>
      <c r="X82" s="28"/>
      <c r="Y82" s="28"/>
    </row>
    <row r="83" spans="9:25" x14ac:dyDescent="0.3">
      <c r="I83" s="28"/>
      <c r="J83" s="28"/>
      <c r="K83" s="28"/>
      <c r="L83" s="28"/>
      <c r="M83" s="28"/>
      <c r="N83" s="28"/>
      <c r="U83" s="206" t="s">
        <v>144</v>
      </c>
      <c r="V83" s="28"/>
      <c r="W83" s="28"/>
      <c r="X83" s="28"/>
      <c r="Y83" s="28"/>
    </row>
    <row r="84" spans="9:25" x14ac:dyDescent="0.3">
      <c r="I84" s="28"/>
      <c r="J84" s="28"/>
      <c r="K84" s="28"/>
      <c r="L84" s="28"/>
      <c r="M84" s="28"/>
      <c r="N84" s="28"/>
      <c r="U84" s="206" t="s">
        <v>132</v>
      </c>
      <c r="V84" s="28"/>
      <c r="W84" s="28"/>
      <c r="X84" s="28"/>
      <c r="Y84" s="28"/>
    </row>
    <row r="85" spans="9:25" x14ac:dyDescent="0.3">
      <c r="I85" s="28"/>
      <c r="J85" s="28"/>
      <c r="K85" s="28"/>
      <c r="L85" s="28"/>
      <c r="M85" s="28"/>
      <c r="N85" s="28"/>
      <c r="U85" s="206" t="s">
        <v>145</v>
      </c>
      <c r="V85" s="28"/>
      <c r="W85" s="28"/>
      <c r="X85" s="28"/>
      <c r="Y85" s="28"/>
    </row>
    <row r="86" spans="9:25" x14ac:dyDescent="0.3">
      <c r="I86" s="28"/>
      <c r="J86" s="28"/>
      <c r="K86" s="28"/>
      <c r="L86" s="28"/>
      <c r="M86" s="28"/>
      <c r="N86" s="28"/>
      <c r="U86" s="206" t="s">
        <v>146</v>
      </c>
      <c r="V86" s="28"/>
      <c r="W86" s="28"/>
      <c r="X86" s="28"/>
      <c r="Y86" s="28"/>
    </row>
    <row r="87" spans="9:25" x14ac:dyDescent="0.3">
      <c r="I87" s="28"/>
      <c r="J87" s="28"/>
      <c r="K87" s="28"/>
      <c r="L87" s="28"/>
      <c r="M87" s="28"/>
      <c r="N87" s="28"/>
      <c r="U87" s="206" t="s">
        <v>147</v>
      </c>
      <c r="V87" s="28"/>
      <c r="W87" s="28"/>
      <c r="X87" s="28"/>
      <c r="Y87" s="28"/>
    </row>
    <row r="88" spans="9:25" x14ac:dyDescent="0.3">
      <c r="I88" s="28"/>
      <c r="J88" s="28"/>
      <c r="K88" s="28"/>
      <c r="L88" s="28"/>
      <c r="M88" s="28"/>
      <c r="N88" s="28"/>
      <c r="U88" s="206" t="s">
        <v>148</v>
      </c>
      <c r="V88" s="28"/>
      <c r="W88" s="28"/>
      <c r="X88" s="28"/>
      <c r="Y88" s="28"/>
    </row>
    <row r="89" spans="9:25" x14ac:dyDescent="0.3">
      <c r="I89" s="28"/>
      <c r="J89" s="28"/>
      <c r="K89" s="28"/>
      <c r="L89" s="28"/>
      <c r="M89" s="28"/>
      <c r="N89" s="28"/>
      <c r="U89" s="206" t="s">
        <v>149</v>
      </c>
      <c r="V89" s="28"/>
      <c r="W89" s="28"/>
      <c r="X89" s="28"/>
      <c r="Y89" s="28"/>
    </row>
    <row r="90" spans="9:25" x14ac:dyDescent="0.3">
      <c r="I90" s="28"/>
      <c r="J90" s="28"/>
      <c r="K90" s="28"/>
      <c r="L90" s="28"/>
      <c r="M90" s="28"/>
      <c r="N90" s="28"/>
      <c r="U90" s="206" t="s">
        <v>150</v>
      </c>
      <c r="V90" s="28"/>
      <c r="W90" s="28"/>
      <c r="X90" s="28"/>
      <c r="Y90" s="28"/>
    </row>
    <row r="91" spans="9:25" x14ac:dyDescent="0.3">
      <c r="I91" s="28"/>
      <c r="J91" s="28"/>
      <c r="K91" s="28"/>
      <c r="L91" s="28"/>
      <c r="M91" s="28"/>
      <c r="N91" s="28"/>
      <c r="U91" s="206" t="s">
        <v>151</v>
      </c>
      <c r="V91" s="28"/>
      <c r="W91" s="28"/>
      <c r="X91" s="28"/>
      <c r="Y91" s="28"/>
    </row>
    <row r="92" spans="9:25" x14ac:dyDescent="0.3">
      <c r="I92" s="28"/>
      <c r="J92" s="28"/>
      <c r="K92" s="28"/>
      <c r="L92" s="28"/>
      <c r="M92" s="28"/>
      <c r="N92" s="28"/>
      <c r="U92" s="206" t="s">
        <v>152</v>
      </c>
      <c r="V92" s="28"/>
      <c r="W92" s="28"/>
      <c r="X92" s="28"/>
      <c r="Y92" s="28"/>
    </row>
    <row r="93" spans="9:25" x14ac:dyDescent="0.3">
      <c r="U93" s="206" t="s">
        <v>375</v>
      </c>
      <c r="V93" s="28"/>
      <c r="W93" s="28"/>
      <c r="X93" s="28"/>
      <c r="Y93" s="28"/>
    </row>
    <row r="94" spans="9:25" x14ac:dyDescent="0.3">
      <c r="U94" s="206" t="s">
        <v>416</v>
      </c>
      <c r="V94" s="28"/>
      <c r="W94" s="28"/>
      <c r="X94" s="28"/>
      <c r="Y94" s="28"/>
    </row>
    <row r="95" spans="9:25" x14ac:dyDescent="0.3">
      <c r="U95" s="206" t="s">
        <v>417</v>
      </c>
      <c r="V95" s="28"/>
      <c r="W95" s="28"/>
      <c r="X95" s="28"/>
      <c r="Y95" s="28"/>
    </row>
    <row r="96" spans="9:25" x14ac:dyDescent="0.3">
      <c r="U96" s="206" t="s">
        <v>418</v>
      </c>
      <c r="V96" s="28"/>
      <c r="W96" s="28"/>
      <c r="X96" s="28"/>
      <c r="Y96" s="28"/>
    </row>
    <row r="97" spans="21:25" x14ac:dyDescent="0.3">
      <c r="U97" s="206" t="s">
        <v>419</v>
      </c>
      <c r="V97" s="28"/>
      <c r="W97" s="28"/>
      <c r="X97" s="28"/>
      <c r="Y97" s="28"/>
    </row>
    <row r="98" spans="21:25" x14ac:dyDescent="0.3">
      <c r="U98" s="206" t="s">
        <v>420</v>
      </c>
      <c r="V98" s="28"/>
      <c r="W98" s="28"/>
      <c r="X98" s="28"/>
      <c r="Y98" s="28"/>
    </row>
    <row r="99" spans="21:25" x14ac:dyDescent="0.3">
      <c r="U99" s="206" t="s">
        <v>421</v>
      </c>
      <c r="V99" s="28"/>
      <c r="W99" s="28"/>
      <c r="X99" s="28"/>
      <c r="Y99" s="28"/>
    </row>
    <row r="100" spans="21:25" x14ac:dyDescent="0.3">
      <c r="U100" s="206" t="s">
        <v>422</v>
      </c>
      <c r="V100" s="28"/>
      <c r="W100" s="28"/>
      <c r="X100" s="28"/>
      <c r="Y100" s="28"/>
    </row>
    <row r="101" spans="21:25" x14ac:dyDescent="0.3">
      <c r="U101" s="206" t="s">
        <v>423</v>
      </c>
      <c r="V101" s="28"/>
      <c r="W101" s="28"/>
      <c r="X101" s="28"/>
      <c r="Y101" s="28"/>
    </row>
    <row r="102" spans="21:25" x14ac:dyDescent="0.3">
      <c r="U102" s="206" t="s">
        <v>300</v>
      </c>
      <c r="V102" s="28"/>
      <c r="W102" s="28"/>
      <c r="X102" s="28"/>
      <c r="Y102" s="28"/>
    </row>
    <row r="103" spans="21:25" x14ac:dyDescent="0.3">
      <c r="U103" s="206" t="s">
        <v>424</v>
      </c>
      <c r="V103" s="28"/>
      <c r="W103" s="28"/>
      <c r="X103" s="28"/>
      <c r="Y103" s="28"/>
    </row>
    <row r="104" spans="21:25" x14ac:dyDescent="0.3">
      <c r="U104" s="206" t="s">
        <v>425</v>
      </c>
      <c r="V104" s="28"/>
      <c r="W104" s="28"/>
      <c r="X104" s="28"/>
      <c r="Y104" s="28"/>
    </row>
    <row r="105" spans="21:25" x14ac:dyDescent="0.3">
      <c r="U105" s="206" t="s">
        <v>409</v>
      </c>
      <c r="V105" s="28"/>
      <c r="W105" s="28"/>
      <c r="X105" s="28"/>
      <c r="Y105" s="28"/>
    </row>
    <row r="106" spans="21:25" x14ac:dyDescent="0.3">
      <c r="U106" s="206" t="s">
        <v>410</v>
      </c>
      <c r="V106" s="28"/>
      <c r="W106" s="28"/>
      <c r="X106" s="28"/>
      <c r="Y106" s="28"/>
    </row>
    <row r="107" spans="21:25" x14ac:dyDescent="0.3">
      <c r="U107" s="206" t="s">
        <v>454</v>
      </c>
      <c r="V107" s="28"/>
      <c r="W107" s="28"/>
      <c r="X107" s="28"/>
      <c r="Y107" s="28"/>
    </row>
    <row r="108" spans="21:25" x14ac:dyDescent="0.3">
      <c r="U108" s="206" t="s">
        <v>462</v>
      </c>
      <c r="V108" s="28"/>
      <c r="W108" s="28"/>
      <c r="X108" s="28"/>
      <c r="Y108" s="28"/>
    </row>
    <row r="109" spans="21:25" x14ac:dyDescent="0.3">
      <c r="U109" s="206" t="s">
        <v>376</v>
      </c>
      <c r="V109" s="28"/>
      <c r="W109" s="28"/>
      <c r="X109" s="28"/>
      <c r="Y109" s="28"/>
    </row>
    <row r="110" spans="21:25" x14ac:dyDescent="0.3">
      <c r="U110" s="206" t="s">
        <v>426</v>
      </c>
      <c r="V110" s="28"/>
      <c r="W110" s="28"/>
      <c r="X110" s="28"/>
      <c r="Y110" s="28"/>
    </row>
    <row r="111" spans="21:25" x14ac:dyDescent="0.3">
      <c r="U111" s="206" t="s">
        <v>427</v>
      </c>
      <c r="V111" s="28"/>
      <c r="W111" s="28"/>
      <c r="X111" s="28"/>
      <c r="Y111" s="28"/>
    </row>
    <row r="112" spans="21:25" x14ac:dyDescent="0.3">
      <c r="U112" s="206" t="s">
        <v>428</v>
      </c>
      <c r="V112" s="28"/>
      <c r="W112" s="28"/>
      <c r="X112" s="28"/>
      <c r="Y112" s="28"/>
    </row>
    <row r="113" spans="21:25" x14ac:dyDescent="0.3">
      <c r="U113" s="206" t="s">
        <v>429</v>
      </c>
      <c r="V113" s="28"/>
      <c r="W113" s="28"/>
      <c r="X113" s="28"/>
      <c r="Y113" s="28"/>
    </row>
    <row r="114" spans="21:25" x14ac:dyDescent="0.3">
      <c r="U114" s="206" t="s">
        <v>450</v>
      </c>
      <c r="V114" s="28"/>
      <c r="W114" s="28"/>
      <c r="X114" s="28"/>
      <c r="Y114" s="28"/>
    </row>
    <row r="115" spans="21:25" x14ac:dyDescent="0.3">
      <c r="U115" s="206" t="s">
        <v>377</v>
      </c>
      <c r="V115" s="28"/>
      <c r="W115" s="28"/>
      <c r="X115" s="28"/>
      <c r="Y115" s="28"/>
    </row>
    <row r="116" spans="21:25" x14ac:dyDescent="0.3">
      <c r="U116" s="206" t="s">
        <v>360</v>
      </c>
      <c r="V116" s="28"/>
      <c r="W116" s="28"/>
      <c r="X116" s="28"/>
      <c r="Y116" s="28"/>
    </row>
    <row r="117" spans="21:25" x14ac:dyDescent="0.3">
      <c r="U117" s="206" t="s">
        <v>361</v>
      </c>
      <c r="V117" s="28"/>
      <c r="W117" s="28"/>
      <c r="X117" s="28"/>
      <c r="Y117" s="28"/>
    </row>
    <row r="118" spans="21:25" x14ac:dyDescent="0.3">
      <c r="U118" s="206" t="s">
        <v>430</v>
      </c>
      <c r="V118" s="28"/>
      <c r="W118" s="28"/>
      <c r="X118" s="28"/>
      <c r="Y118" s="28"/>
    </row>
    <row r="119" spans="21:25" x14ac:dyDescent="0.3">
      <c r="U119" s="206" t="s">
        <v>378</v>
      </c>
      <c r="V119" s="28"/>
      <c r="W119" s="28"/>
      <c r="X119" s="28"/>
      <c r="Y119" s="28"/>
    </row>
    <row r="120" spans="21:25" x14ac:dyDescent="0.3">
      <c r="U120" s="206" t="s">
        <v>315</v>
      </c>
      <c r="V120" s="28"/>
      <c r="W120" s="28"/>
      <c r="X120" s="28"/>
      <c r="Y120" s="28"/>
    </row>
    <row r="121" spans="21:25" x14ac:dyDescent="0.3">
      <c r="U121" s="206" t="s">
        <v>316</v>
      </c>
      <c r="V121" s="28"/>
      <c r="W121" s="28"/>
      <c r="X121" s="28"/>
      <c r="Y121" s="28"/>
    </row>
    <row r="122" spans="21:25" x14ac:dyDescent="0.3">
      <c r="U122" s="206" t="s">
        <v>368</v>
      </c>
      <c r="V122" s="28"/>
      <c r="W122" s="28"/>
      <c r="X122" s="28"/>
      <c r="Y122" s="28"/>
    </row>
    <row r="123" spans="21:25" x14ac:dyDescent="0.3">
      <c r="U123" s="206" t="s">
        <v>369</v>
      </c>
      <c r="V123" s="28"/>
      <c r="W123" s="28"/>
      <c r="X123" s="28"/>
      <c r="Y123" s="28"/>
    </row>
    <row r="124" spans="21:25" x14ac:dyDescent="0.3">
      <c r="U124" s="206"/>
      <c r="V124" s="28"/>
      <c r="W124" s="28"/>
      <c r="X124" s="28"/>
      <c r="Y124" s="28"/>
    </row>
    <row r="125" spans="21:25" x14ac:dyDescent="0.3">
      <c r="U125" s="206"/>
      <c r="V125" s="28"/>
      <c r="W125" s="28"/>
      <c r="X125" s="28"/>
      <c r="Y125" s="28"/>
    </row>
    <row r="126" spans="21:25" x14ac:dyDescent="0.3">
      <c r="U126" s="206"/>
      <c r="V126" s="28"/>
      <c r="W126" s="28"/>
      <c r="X126" s="28"/>
      <c r="Y126" s="28"/>
    </row>
    <row r="127" spans="21:25" x14ac:dyDescent="0.3">
      <c r="U127" s="206"/>
      <c r="V127" s="28"/>
      <c r="W127" s="28"/>
      <c r="X127" s="28"/>
      <c r="Y127" s="28"/>
    </row>
    <row r="128" spans="21:25" x14ac:dyDescent="0.3">
      <c r="U128" s="206"/>
      <c r="V128" s="28"/>
      <c r="W128" s="28"/>
      <c r="X128" s="28"/>
      <c r="Y128" s="28"/>
    </row>
    <row r="129" spans="21:25" x14ac:dyDescent="0.3">
      <c r="U129" s="206"/>
      <c r="V129" s="28"/>
      <c r="W129" s="28"/>
      <c r="X129" s="28"/>
      <c r="Y129" s="28"/>
    </row>
    <row r="130" spans="21:25" x14ac:dyDescent="0.3">
      <c r="U130" s="206"/>
      <c r="V130" s="28"/>
      <c r="W130" s="28"/>
      <c r="X130" s="28"/>
      <c r="Y130" s="28"/>
    </row>
    <row r="131" spans="21:25" x14ac:dyDescent="0.3">
      <c r="U131" s="206"/>
      <c r="V131" s="28"/>
      <c r="W131" s="28"/>
      <c r="X131" s="28"/>
      <c r="Y131" s="28"/>
    </row>
    <row r="132" spans="21:25" x14ac:dyDescent="0.3">
      <c r="U132" s="201"/>
      <c r="V132" s="28"/>
      <c r="W132" s="28"/>
      <c r="X132" s="28"/>
      <c r="Y132" s="28"/>
    </row>
    <row r="133" spans="21:25" x14ac:dyDescent="0.3">
      <c r="U133" s="201"/>
      <c r="V133" s="28"/>
      <c r="W133" s="28"/>
      <c r="X133" s="28"/>
      <c r="Y133" s="28"/>
    </row>
    <row r="134" spans="21:25" x14ac:dyDescent="0.3">
      <c r="U134" s="201"/>
      <c r="V134" s="28"/>
      <c r="W134" s="28"/>
      <c r="X134" s="28"/>
      <c r="Y134" s="28"/>
    </row>
    <row r="135" spans="21:25" x14ac:dyDescent="0.3">
      <c r="U135" s="201"/>
      <c r="V135" s="28"/>
      <c r="W135" s="28"/>
      <c r="X135" s="28"/>
      <c r="Y135" s="28"/>
    </row>
    <row r="136" spans="21:25" x14ac:dyDescent="0.3">
      <c r="U136" s="201"/>
      <c r="V136" s="28"/>
      <c r="W136" s="28"/>
      <c r="X136" s="28"/>
      <c r="Y136" s="28"/>
    </row>
    <row r="137" spans="21:25" x14ac:dyDescent="0.3">
      <c r="U137" s="201"/>
      <c r="V137" s="28"/>
      <c r="W137" s="28"/>
      <c r="X137" s="28"/>
      <c r="Y137" s="28"/>
    </row>
    <row r="138" spans="21:25" x14ac:dyDescent="0.3">
      <c r="U138" s="201"/>
      <c r="V138" s="28"/>
      <c r="W138" s="28"/>
      <c r="X138" s="28"/>
      <c r="Y138" s="28"/>
    </row>
    <row r="139" spans="21:25" x14ac:dyDescent="0.3">
      <c r="U139" s="201"/>
      <c r="V139" s="28"/>
      <c r="W139" s="28"/>
      <c r="X139" s="28"/>
      <c r="Y139" s="28"/>
    </row>
    <row r="140" spans="21:25" x14ac:dyDescent="0.3">
      <c r="U140" s="201"/>
      <c r="V140" s="28"/>
      <c r="W140" s="28"/>
      <c r="X140" s="28"/>
      <c r="Y140" s="28"/>
    </row>
    <row r="141" spans="21:25" x14ac:dyDescent="0.3">
      <c r="U141" s="201"/>
      <c r="V141" s="28"/>
      <c r="W141" s="28"/>
      <c r="X141" s="28"/>
      <c r="Y141" s="28"/>
    </row>
    <row r="142" spans="21:25" x14ac:dyDescent="0.3">
      <c r="U142" s="201"/>
      <c r="V142" s="28"/>
      <c r="W142" s="28"/>
      <c r="X142" s="28"/>
      <c r="Y142" s="28"/>
    </row>
    <row r="143" spans="21:25" x14ac:dyDescent="0.3">
      <c r="U143" s="201"/>
      <c r="V143" s="28"/>
      <c r="W143" s="28"/>
      <c r="X143" s="28"/>
      <c r="Y143" s="28"/>
    </row>
    <row r="144" spans="21:25" x14ac:dyDescent="0.3">
      <c r="U144" s="201"/>
      <c r="V144" s="28"/>
      <c r="W144" s="28"/>
      <c r="X144" s="28"/>
      <c r="Y144" s="28"/>
    </row>
    <row r="145" spans="21:25" x14ac:dyDescent="0.3">
      <c r="U145" s="201"/>
      <c r="V145" s="28"/>
      <c r="W145" s="28"/>
      <c r="X145" s="28"/>
      <c r="Y145" s="28"/>
    </row>
    <row r="146" spans="21:25" x14ac:dyDescent="0.3">
      <c r="U146" s="201"/>
      <c r="V146" s="28"/>
      <c r="W146" s="28"/>
      <c r="X146" s="28"/>
      <c r="Y146" s="28"/>
    </row>
    <row r="147" spans="21:25" x14ac:dyDescent="0.3">
      <c r="U147" s="201"/>
    </row>
    <row r="148" spans="21:25" x14ac:dyDescent="0.3">
      <c r="U148" s="201"/>
    </row>
    <row r="149" spans="21:25" x14ac:dyDescent="0.3">
      <c r="U149" s="201"/>
    </row>
    <row r="150" spans="21:25" x14ac:dyDescent="0.3">
      <c r="U150" s="201"/>
    </row>
    <row r="151" spans="21:25" x14ac:dyDescent="0.3">
      <c r="U151" s="201"/>
    </row>
    <row r="152" spans="21:25" x14ac:dyDescent="0.3">
      <c r="U152" s="201"/>
    </row>
    <row r="153" spans="21:25" x14ac:dyDescent="0.3">
      <c r="U153" s="201"/>
    </row>
    <row r="154" spans="21:25" x14ac:dyDescent="0.3">
      <c r="U154" s="201"/>
    </row>
    <row r="155" spans="21:25" x14ac:dyDescent="0.3">
      <c r="U155" s="201"/>
    </row>
    <row r="156" spans="21:25" x14ac:dyDescent="0.3">
      <c r="U156" s="201"/>
    </row>
    <row r="157" spans="21:25" x14ac:dyDescent="0.3">
      <c r="U157" s="201"/>
    </row>
    <row r="158" spans="21:25" x14ac:dyDescent="0.3">
      <c r="U158" s="201"/>
    </row>
    <row r="159" spans="21:25" x14ac:dyDescent="0.3">
      <c r="U159" s="201"/>
    </row>
    <row r="160" spans="21:25" x14ac:dyDescent="0.3">
      <c r="U160" s="201"/>
    </row>
    <row r="161" spans="21:21" x14ac:dyDescent="0.3">
      <c r="U161" s="201"/>
    </row>
    <row r="162" spans="21:21" x14ac:dyDescent="0.3">
      <c r="U162" s="201"/>
    </row>
    <row r="163" spans="21:21" x14ac:dyDescent="0.3">
      <c r="U163" s="201"/>
    </row>
    <row r="164" spans="21:21" x14ac:dyDescent="0.3">
      <c r="U164" s="201"/>
    </row>
    <row r="165" spans="21:21" x14ac:dyDescent="0.3">
      <c r="U165" s="201"/>
    </row>
    <row r="166" spans="21:21" x14ac:dyDescent="0.3">
      <c r="U166" s="201"/>
    </row>
    <row r="167" spans="21:21" x14ac:dyDescent="0.3">
      <c r="U167" s="201"/>
    </row>
    <row r="168" spans="21:21" x14ac:dyDescent="0.3">
      <c r="U168" s="201"/>
    </row>
    <row r="169" spans="21:21" x14ac:dyDescent="0.3">
      <c r="U169" s="201"/>
    </row>
    <row r="170" spans="21:21" x14ac:dyDescent="0.3">
      <c r="U170" s="201"/>
    </row>
    <row r="171" spans="21:21" x14ac:dyDescent="0.3">
      <c r="U171" s="201"/>
    </row>
    <row r="172" spans="21:21" x14ac:dyDescent="0.3">
      <c r="U172" s="201"/>
    </row>
    <row r="173" spans="21:21" x14ac:dyDescent="0.3">
      <c r="U173" s="201"/>
    </row>
    <row r="174" spans="21:21" x14ac:dyDescent="0.3">
      <c r="U174" s="201"/>
    </row>
    <row r="175" spans="21:21" x14ac:dyDescent="0.3">
      <c r="U175" s="201"/>
    </row>
    <row r="176" spans="21:21" x14ac:dyDescent="0.3">
      <c r="U176" s="201"/>
    </row>
    <row r="177" spans="21:21" x14ac:dyDescent="0.3">
      <c r="U177" s="201"/>
    </row>
    <row r="178" spans="21:21" x14ac:dyDescent="0.3">
      <c r="U178" s="201"/>
    </row>
    <row r="179" spans="21:21" x14ac:dyDescent="0.3">
      <c r="U179" s="201"/>
    </row>
    <row r="180" spans="21:21" x14ac:dyDescent="0.3">
      <c r="U180" s="201"/>
    </row>
    <row r="181" spans="21:21" x14ac:dyDescent="0.3">
      <c r="U181" s="201"/>
    </row>
    <row r="182" spans="21:21" x14ac:dyDescent="0.3">
      <c r="U182" s="201"/>
    </row>
    <row r="183" spans="21:21" x14ac:dyDescent="0.3">
      <c r="U183" s="201"/>
    </row>
    <row r="184" spans="21:21" x14ac:dyDescent="0.3">
      <c r="U184" s="201"/>
    </row>
    <row r="185" spans="21:21" x14ac:dyDescent="0.3">
      <c r="U185" s="201"/>
    </row>
    <row r="186" spans="21:21" x14ac:dyDescent="0.3">
      <c r="U186" s="201"/>
    </row>
    <row r="187" spans="21:21" x14ac:dyDescent="0.3">
      <c r="U187" s="201"/>
    </row>
    <row r="188" spans="21:21" x14ac:dyDescent="0.3">
      <c r="U188" s="201"/>
    </row>
    <row r="189" spans="21:21" x14ac:dyDescent="0.3">
      <c r="U189" s="201"/>
    </row>
    <row r="190" spans="21:21" x14ac:dyDescent="0.3">
      <c r="U190" s="201"/>
    </row>
    <row r="191" spans="21:21" x14ac:dyDescent="0.3">
      <c r="U191" s="201"/>
    </row>
    <row r="192" spans="21:21" x14ac:dyDescent="0.3">
      <c r="U192" s="201"/>
    </row>
    <row r="193" spans="21:21" x14ac:dyDescent="0.3">
      <c r="U193" s="201"/>
    </row>
    <row r="194" spans="21:21" x14ac:dyDescent="0.3">
      <c r="U194" s="201"/>
    </row>
    <row r="195" spans="21:21" x14ac:dyDescent="0.3">
      <c r="U195" s="201"/>
    </row>
    <row r="196" spans="21:21" x14ac:dyDescent="0.3">
      <c r="U196" s="201"/>
    </row>
    <row r="197" spans="21:21" x14ac:dyDescent="0.3">
      <c r="U197" s="201"/>
    </row>
    <row r="198" spans="21:21" x14ac:dyDescent="0.3">
      <c r="U198" s="201"/>
    </row>
    <row r="199" spans="21:21" x14ac:dyDescent="0.3">
      <c r="U199" s="201"/>
    </row>
    <row r="200" spans="21:21" x14ac:dyDescent="0.3">
      <c r="U200" s="201"/>
    </row>
    <row r="201" spans="21:21" x14ac:dyDescent="0.3">
      <c r="U201" s="201"/>
    </row>
    <row r="202" spans="21:21" x14ac:dyDescent="0.3">
      <c r="U202" s="201"/>
    </row>
    <row r="203" spans="21:21" x14ac:dyDescent="0.3">
      <c r="U203" s="201"/>
    </row>
    <row r="204" spans="21:21" x14ac:dyDescent="0.3">
      <c r="U204" s="201"/>
    </row>
    <row r="205" spans="21:21" x14ac:dyDescent="0.3">
      <c r="U205" s="201"/>
    </row>
    <row r="206" spans="21:21" x14ac:dyDescent="0.3">
      <c r="U206" s="201"/>
    </row>
    <row r="207" spans="21:21" x14ac:dyDescent="0.3">
      <c r="U207" s="201"/>
    </row>
    <row r="208" spans="21:21" x14ac:dyDescent="0.3">
      <c r="U208" s="201"/>
    </row>
    <row r="209" spans="21:21" x14ac:dyDescent="0.3">
      <c r="U209" s="201"/>
    </row>
    <row r="210" spans="21:21" x14ac:dyDescent="0.3">
      <c r="U210" s="201"/>
    </row>
    <row r="211" spans="21:21" x14ac:dyDescent="0.3">
      <c r="U211" s="201"/>
    </row>
    <row r="212" spans="21:21" x14ac:dyDescent="0.3">
      <c r="U212" s="201"/>
    </row>
    <row r="213" spans="21:21" x14ac:dyDescent="0.3">
      <c r="U213" s="201"/>
    </row>
    <row r="214" spans="21:21" x14ac:dyDescent="0.3">
      <c r="U214" s="201"/>
    </row>
    <row r="215" spans="21:21" x14ac:dyDescent="0.3">
      <c r="U215" s="201"/>
    </row>
    <row r="216" spans="21:21" x14ac:dyDescent="0.3">
      <c r="U216" s="201"/>
    </row>
    <row r="217" spans="21:21" x14ac:dyDescent="0.3">
      <c r="U217" s="201"/>
    </row>
    <row r="218" spans="21:21" x14ac:dyDescent="0.3">
      <c r="U218" s="201"/>
    </row>
    <row r="219" spans="21:21" x14ac:dyDescent="0.3">
      <c r="U219" s="201"/>
    </row>
    <row r="220" spans="21:21" x14ac:dyDescent="0.3">
      <c r="U220" s="201"/>
    </row>
    <row r="221" spans="21:21" x14ac:dyDescent="0.3">
      <c r="U221" s="201"/>
    </row>
    <row r="222" spans="21:21" x14ac:dyDescent="0.3">
      <c r="U222" s="201"/>
    </row>
    <row r="223" spans="21:21" x14ac:dyDescent="0.3">
      <c r="U223" s="201"/>
    </row>
    <row r="224" spans="21:21" x14ac:dyDescent="0.3">
      <c r="U224" s="201"/>
    </row>
    <row r="225" spans="21:21" x14ac:dyDescent="0.3">
      <c r="U225" s="201"/>
    </row>
    <row r="226" spans="21:21" x14ac:dyDescent="0.3">
      <c r="U226" s="201"/>
    </row>
    <row r="227" spans="21:21" x14ac:dyDescent="0.3">
      <c r="U227" s="201"/>
    </row>
    <row r="228" spans="21:21" x14ac:dyDescent="0.3">
      <c r="U228" s="201"/>
    </row>
    <row r="229" spans="21:21" x14ac:dyDescent="0.3">
      <c r="U229" s="201"/>
    </row>
    <row r="230" spans="21:21" x14ac:dyDescent="0.3">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106680</xdr:colOff>
                    <xdr:row>3</xdr:row>
                    <xdr:rowOff>60960</xdr:rowOff>
                  </from>
                  <to>
                    <xdr:col>7</xdr:col>
                    <xdr:colOff>0</xdr:colOff>
                    <xdr:row>4</xdr:row>
                    <xdr:rowOff>175260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15240</xdr:colOff>
                    <xdr:row>6</xdr:row>
                    <xdr:rowOff>182880</xdr:rowOff>
                  </from>
                  <to>
                    <xdr:col>3</xdr:col>
                    <xdr:colOff>99060</xdr:colOff>
                    <xdr:row>8</xdr:row>
                    <xdr:rowOff>22860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15240</xdr:colOff>
                    <xdr:row>6</xdr:row>
                    <xdr:rowOff>175260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DV5" activePane="bottomRight" state="frozen"/>
      <selection pane="topRight" activeCell="C1" sqref="C1"/>
      <selection pane="bottomLeft" activeCell="A5" sqref="A5"/>
      <selection pane="bottomRight" activeCell="EK803" sqref="EK803"/>
    </sheetView>
  </sheetViews>
  <sheetFormatPr defaultColWidth="9.109375" defaultRowHeight="9.6" x14ac:dyDescent="0.2"/>
  <cols>
    <col min="1" max="1" width="3.109375" style="155" bestFit="1" customWidth="1"/>
    <col min="2" max="2" width="12.21875" style="197" customWidth="1"/>
    <col min="3" max="4" width="12.21875" style="246" customWidth="1"/>
    <col min="5" max="19" width="9.6640625" style="245" customWidth="1"/>
    <col min="20" max="20" width="9.6640625" style="244" customWidth="1"/>
    <col min="21" max="73" width="9.6640625" style="245" customWidth="1"/>
    <col min="74" max="74" width="9.6640625" style="244" customWidth="1"/>
    <col min="75" max="81" width="9.6640625" style="245" customWidth="1"/>
    <col min="82" max="82" width="9.6640625" style="244" customWidth="1"/>
    <col min="83" max="105" width="9.6640625" style="245" customWidth="1"/>
    <col min="106" max="108" width="9.109375" style="244"/>
    <col min="109" max="141" width="9.6640625" style="245" customWidth="1"/>
    <col min="142" max="144" width="9.109375" style="244"/>
    <col min="145" max="146" width="9.6640625" style="245" customWidth="1"/>
    <col min="147" max="202" width="9.109375" style="244"/>
    <col min="203" max="224" width="9.109375" style="154"/>
    <col min="225" max="225" width="9.109375" style="183"/>
    <col min="226" max="226" width="11.33203125" style="154" customWidth="1"/>
    <col min="227" max="228" width="9.109375" style="183"/>
    <col min="229" max="230" width="9.109375" style="154"/>
    <col min="231" max="234" width="9.109375" style="184"/>
    <col min="235" max="236" width="9.109375" style="185"/>
    <col min="237" max="237" width="9.109375" style="184"/>
    <col min="238" max="16384" width="9.109375" style="155"/>
  </cols>
  <sheetData>
    <row r="1" spans="1:241" ht="15.75" customHeight="1" x14ac:dyDescent="0.2">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
      <c r="EQ2" s="234"/>
      <c r="ER2" s="234"/>
      <c r="ES2" s="234"/>
      <c r="ET2" s="234"/>
      <c r="EU2" s="234"/>
      <c r="EV2" s="234"/>
      <c r="EW2" s="235"/>
      <c r="EX2" s="235"/>
      <c r="EY2" s="235"/>
      <c r="EZ2" s="235"/>
      <c r="FA2" s="235"/>
      <c r="FB2" s="235"/>
      <c r="FC2" s="235"/>
      <c r="FD2" s="235"/>
      <c r="FE2" s="235"/>
      <c r="FF2" s="235"/>
      <c r="FG2" s="236"/>
      <c r="FH2" s="236"/>
    </row>
    <row r="3" spans="1:241" x14ac:dyDescent="0.2">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17</v>
      </c>
      <c r="CO3" s="247">
        <f>COUNTA(CO5:CO28)</f>
        <v>17</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20</v>
      </c>
      <c r="EC3" s="247">
        <f t="shared" ref="EC3:GT3" si="2">COUNTA(EC5:EC28)</f>
        <v>20</v>
      </c>
      <c r="ED3" s="247">
        <f t="shared" si="2"/>
        <v>20</v>
      </c>
      <c r="EE3" s="247">
        <f t="shared" si="2"/>
        <v>20</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67.2" x14ac:dyDescent="0.2">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2005</v>
      </c>
      <c r="EC5" s="242">
        <v>345000</v>
      </c>
      <c r="ED5" s="249">
        <v>1999</v>
      </c>
      <c r="EE5" s="242">
        <v>285000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2006</v>
      </c>
      <c r="EC6" s="242">
        <v>366750</v>
      </c>
      <c r="ED6" s="249">
        <v>2000</v>
      </c>
      <c r="EE6" s="242">
        <v>299000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2007</v>
      </c>
      <c r="EC7" s="242">
        <v>410000</v>
      </c>
      <c r="ED7" s="249">
        <v>2001</v>
      </c>
      <c r="EE7" s="242">
        <v>340000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2008</v>
      </c>
      <c r="EC8" s="242">
        <v>443210</v>
      </c>
      <c r="ED8" s="249">
        <v>2002</v>
      </c>
      <c r="EE8" s="242">
        <v>370000</v>
      </c>
      <c r="EF8" s="249">
        <v>2011</v>
      </c>
      <c r="EG8" s="242">
        <v>7.8055923961096374</v>
      </c>
      <c r="EH8" s="249">
        <v>2011</v>
      </c>
      <c r="EI8" s="242">
        <v>6.3549955791335098</v>
      </c>
      <c r="EJ8" s="249">
        <v>2004</v>
      </c>
      <c r="EK8" s="242">
        <v>20.5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2009</v>
      </c>
      <c r="EC9" s="242">
        <v>472750</v>
      </c>
      <c r="ED9" s="249">
        <v>2003</v>
      </c>
      <c r="EE9" s="242">
        <v>410000</v>
      </c>
      <c r="EF9" s="249">
        <v>2016</v>
      </c>
      <c r="EG9" s="242">
        <v>7.3410032471167845</v>
      </c>
      <c r="EH9" s="249">
        <v>2016</v>
      </c>
      <c r="EI9" s="242">
        <v>5.2718993767028701</v>
      </c>
      <c r="EJ9" s="249">
        <v>2005</v>
      </c>
      <c r="EK9" s="242">
        <v>22.3</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2010</v>
      </c>
      <c r="EC10" s="245">
        <v>585000</v>
      </c>
      <c r="ED10" s="249">
        <v>2004</v>
      </c>
      <c r="EE10" s="245">
        <v>465000</v>
      </c>
      <c r="EF10" s="249">
        <v>2021</v>
      </c>
      <c r="EG10" s="242">
        <v>10.199999999999999</v>
      </c>
      <c r="EH10" s="249">
        <v>2021</v>
      </c>
      <c r="EI10" s="242">
        <v>7</v>
      </c>
      <c r="EJ10" s="249">
        <v>2006</v>
      </c>
      <c r="EK10" s="242">
        <v>18.399999999999999</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
      <c r="A11" s="156">
        <v>8</v>
      </c>
      <c r="B11" s="197">
        <v>2021</v>
      </c>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2011</v>
      </c>
      <c r="EC11" s="245">
        <v>565000</v>
      </c>
      <c r="ED11" s="249">
        <v>2005</v>
      </c>
      <c r="EE11" s="245">
        <v>460000</v>
      </c>
      <c r="EJ11" s="249">
        <v>2007</v>
      </c>
      <c r="EK11" s="242">
        <v>13.3</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2012</v>
      </c>
      <c r="EC12" s="245">
        <v>540000</v>
      </c>
      <c r="ED12" s="249">
        <v>2006</v>
      </c>
      <c r="EE12" s="245">
        <v>446500</v>
      </c>
      <c r="EJ12" s="249">
        <v>2008</v>
      </c>
      <c r="EK12" s="242">
        <v>6.1</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2013</v>
      </c>
      <c r="EC13" s="245">
        <v>581000</v>
      </c>
      <c r="ED13" s="249">
        <v>2007</v>
      </c>
      <c r="EE13" s="245">
        <v>469000</v>
      </c>
      <c r="EJ13" s="249">
        <v>2009</v>
      </c>
      <c r="EK13" s="242">
        <v>4.8</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2014</v>
      </c>
      <c r="EC14" s="245">
        <v>627000</v>
      </c>
      <c r="ED14" s="249">
        <v>2008</v>
      </c>
      <c r="EE14" s="245">
        <v>490000</v>
      </c>
      <c r="EJ14" s="249">
        <v>2010</v>
      </c>
      <c r="EK14" s="242">
        <v>2.9000000000000004</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2015</v>
      </c>
      <c r="EC15" s="245">
        <v>718000</v>
      </c>
      <c r="ED15" s="249">
        <v>2009</v>
      </c>
      <c r="EE15" s="245">
        <v>552000</v>
      </c>
      <c r="EJ15" s="249">
        <v>2011</v>
      </c>
      <c r="EK15" s="242">
        <v>2.1999999999999997</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2016</v>
      </c>
      <c r="EC16" s="245">
        <v>790250</v>
      </c>
      <c r="ED16" s="249">
        <v>2010</v>
      </c>
      <c r="EE16" s="245">
        <v>570000</v>
      </c>
      <c r="EJ16" s="249">
        <v>2012</v>
      </c>
      <c r="EK16" s="242">
        <v>3</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2017</v>
      </c>
      <c r="EC17" s="245">
        <v>900000</v>
      </c>
      <c r="ED17" s="249">
        <v>2011</v>
      </c>
      <c r="EE17" s="245">
        <v>641500</v>
      </c>
      <c r="EJ17" s="249">
        <v>2013</v>
      </c>
      <c r="EK17" s="242">
        <v>3.1</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2018</v>
      </c>
      <c r="EC18" s="245">
        <v>880000</v>
      </c>
      <c r="ED18" s="249">
        <v>2012</v>
      </c>
      <c r="EE18" s="245">
        <v>632000</v>
      </c>
      <c r="EJ18" s="249">
        <v>2014</v>
      </c>
      <c r="EK18" s="242">
        <v>4.3999999999999995</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2019</v>
      </c>
      <c r="EC19" s="245">
        <v>855000</v>
      </c>
      <c r="ED19" s="249">
        <v>2013</v>
      </c>
      <c r="EE19" s="245">
        <v>621000</v>
      </c>
      <c r="EJ19" s="249">
        <v>2015</v>
      </c>
      <c r="EK19" s="242">
        <v>5.2</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2020</v>
      </c>
      <c r="EC20" s="245">
        <v>891000</v>
      </c>
      <c r="ED20" s="249">
        <v>2014</v>
      </c>
      <c r="EE20" s="245">
        <v>675000</v>
      </c>
      <c r="EJ20" s="249">
        <v>2016</v>
      </c>
      <c r="EK20" s="242">
        <v>3</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9">
        <v>2024</v>
      </c>
      <c r="CO21" s="257">
        <v>3.2</v>
      </c>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2021</v>
      </c>
      <c r="EC21" s="245">
        <v>1085000</v>
      </c>
      <c r="ED21" s="249">
        <v>2015</v>
      </c>
      <c r="EE21" s="245">
        <v>740000</v>
      </c>
      <c r="EJ21" s="249">
        <v>2017</v>
      </c>
      <c r="EK21" s="242">
        <v>2.4</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2022</v>
      </c>
      <c r="EC22" s="245">
        <v>1080000</v>
      </c>
      <c r="ED22" s="249">
        <v>2016</v>
      </c>
      <c r="EE22" s="245">
        <v>720000</v>
      </c>
      <c r="EJ22" s="249">
        <v>2018</v>
      </c>
      <c r="EK22" s="242">
        <v>2.1999999999999997</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2023</v>
      </c>
      <c r="EC23" s="245">
        <v>1060000</v>
      </c>
      <c r="ED23" s="249">
        <v>2017</v>
      </c>
      <c r="EE23" s="245">
        <v>760000</v>
      </c>
      <c r="EJ23" s="249">
        <v>2019</v>
      </c>
      <c r="EK23" s="242">
        <v>2.5</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2024</v>
      </c>
      <c r="EC24" s="245">
        <v>977500</v>
      </c>
      <c r="ED24" s="249">
        <v>2018</v>
      </c>
      <c r="EE24" s="245">
        <v>675000</v>
      </c>
      <c r="EJ24" s="249">
        <v>2020</v>
      </c>
      <c r="EK24" s="242">
        <v>1.9</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6"/>
      <c r="ED25" s="246"/>
      <c r="EJ25" s="249">
        <v>2021</v>
      </c>
      <c r="EK25" s="242">
        <v>3.5000000000000004</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6"/>
      <c r="ED26" s="246"/>
      <c r="EJ26" s="249">
        <v>2022</v>
      </c>
      <c r="EK26" s="242">
        <v>2.8000000000000003</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6"/>
      <c r="ED27" s="246"/>
      <c r="EJ27" s="249">
        <v>2023</v>
      </c>
      <c r="EK27" s="242">
        <v>2.1999999999999997</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2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6"/>
      <c r="ED28" s="246"/>
      <c r="EJ28" s="249">
        <v>2024</v>
      </c>
      <c r="EK28" s="242">
        <v>2.6</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2">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6"/>
      <c r="EC29" s="244"/>
      <c r="ED29" s="246"/>
      <c r="EJ29" s="246"/>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710000</v>
      </c>
      <c r="ED30" s="242"/>
      <c r="EE30" s="242">
        <v>415000</v>
      </c>
      <c r="EF30" s="242"/>
      <c r="EG30" s="260">
        <v>6.0398144568998839</v>
      </c>
      <c r="EH30" s="242"/>
      <c r="EI30" s="260">
        <v>3.6359683030537302</v>
      </c>
      <c r="EJ30" s="242"/>
      <c r="EK30" s="242">
        <v>1.5</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813750</v>
      </c>
      <c r="ED31" s="242"/>
      <c r="EE31" s="242">
        <v>446500</v>
      </c>
      <c r="EF31" s="242"/>
      <c r="EG31" s="260">
        <v>9.1858915924549471</v>
      </c>
      <c r="EH31" s="242"/>
      <c r="EI31" s="260">
        <v>5.6973564266180494</v>
      </c>
      <c r="EJ31" s="242"/>
      <c r="EK31" s="242">
        <v>3.2</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980000</v>
      </c>
      <c r="ED32" s="242"/>
      <c r="EE32" s="242">
        <v>515000</v>
      </c>
      <c r="EF32" s="242"/>
      <c r="EG32" s="260">
        <v>10.873347251217815</v>
      </c>
      <c r="EH32" s="242"/>
      <c r="EI32" s="260">
        <v>5.9686312295915638</v>
      </c>
      <c r="EJ32" s="242"/>
      <c r="EK32" s="242">
        <v>4.5</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1035000</v>
      </c>
      <c r="ED33" s="242"/>
      <c r="EE33" s="242">
        <v>505000</v>
      </c>
      <c r="EF33" s="242"/>
      <c r="EG33" s="260">
        <v>12.355848434925864</v>
      </c>
      <c r="EH33" s="242"/>
      <c r="EI33" s="260">
        <v>6.5475436150889195</v>
      </c>
      <c r="EJ33" s="242"/>
      <c r="EK33" s="242">
        <v>3.5999999999999996</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1065000</v>
      </c>
      <c r="ED34" s="242"/>
      <c r="EE34" s="242">
        <v>552000</v>
      </c>
      <c r="EF34" s="242"/>
      <c r="EG34" s="242">
        <v>11.616884888161485</v>
      </c>
      <c r="EH34" s="242"/>
      <c r="EI34" s="242">
        <v>5.3191489361702127</v>
      </c>
      <c r="EJ34" s="242"/>
      <c r="EK34" s="242">
        <v>3.1</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1250000</v>
      </c>
      <c r="ED35" s="244"/>
      <c r="EE35" s="245">
        <v>651000</v>
      </c>
      <c r="EG35" s="245">
        <v>17.8</v>
      </c>
      <c r="EI35" s="245">
        <v>7.6</v>
      </c>
      <c r="EK35" s="242">
        <v>3.9</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
      <c r="A36" s="198">
        <v>33</v>
      </c>
      <c r="B36" s="197">
        <v>2021</v>
      </c>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1150000</v>
      </c>
      <c r="ED36" s="244"/>
      <c r="EE36" s="245">
        <v>606000</v>
      </c>
      <c r="EK36" s="242">
        <v>1.0999999999999999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1100000</v>
      </c>
      <c r="ED37" s="244"/>
      <c r="EE37" s="245">
        <v>595000</v>
      </c>
      <c r="EK37" s="242">
        <v>0.6</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1200000</v>
      </c>
      <c r="ED38" s="244"/>
      <c r="EE38" s="245">
        <v>663000</v>
      </c>
      <c r="EK38" s="242">
        <v>0.89999999999999991</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1282250</v>
      </c>
      <c r="ED39" s="244"/>
      <c r="EE39" s="245">
        <v>680000</v>
      </c>
      <c r="EK39" s="242">
        <v>0.4</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1525000</v>
      </c>
      <c r="ED40" s="244"/>
      <c r="EE40" s="245">
        <v>730000</v>
      </c>
      <c r="EK40" s="242">
        <v>1.3</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1670000</v>
      </c>
      <c r="ED41" s="244"/>
      <c r="EE41" s="245">
        <v>790000</v>
      </c>
      <c r="EK41" s="242">
        <v>0.5</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1850000</v>
      </c>
      <c r="ED42" s="244"/>
      <c r="EE42" s="245">
        <v>840000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1857500</v>
      </c>
      <c r="ED43" s="244"/>
      <c r="EE43" s="245">
        <v>840000</v>
      </c>
      <c r="EK43" s="242">
        <v>0.8</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1727500</v>
      </c>
      <c r="ED44" s="244"/>
      <c r="EE44" s="245">
        <v>830000</v>
      </c>
      <c r="EK44" s="242">
        <v>0.5</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1875000</v>
      </c>
      <c r="ED45" s="244"/>
      <c r="EE45" s="245">
        <v>884500</v>
      </c>
      <c r="EK45" s="242">
        <v>0.4</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v>2.1</v>
      </c>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2319000</v>
      </c>
      <c r="ED46" s="244"/>
      <c r="EE46" s="245">
        <v>999990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25">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2300000</v>
      </c>
      <c r="ED47" s="244"/>
      <c r="EE47" s="245">
        <v>1050000</v>
      </c>
      <c r="EK47" s="242">
        <v>0.5</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2225000</v>
      </c>
      <c r="ED48" s="244"/>
      <c r="EE48" s="245">
        <v>1025000</v>
      </c>
      <c r="EK48" s="242">
        <v>0.1</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2065000</v>
      </c>
      <c r="ED49" s="244"/>
      <c r="EE49" s="245">
        <v>822500</v>
      </c>
      <c r="EK49" s="242">
        <v>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D50" s="244"/>
      <c r="EK50" s="242">
        <v>0</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D51" s="244"/>
      <c r="EK51" s="242">
        <v>0.3</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D52" s="244"/>
      <c r="EK52" s="242">
        <v>0.5</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c r="ED53" s="244"/>
      <c r="EE53"/>
      <c r="EK53" s="242">
        <v>2.9</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c r="ED54" s="244"/>
      <c r="EE54"/>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697500</v>
      </c>
      <c r="ED55" s="242"/>
      <c r="EE55" s="242">
        <v>340000</v>
      </c>
      <c r="EF55" s="242"/>
      <c r="EG55" s="260">
        <v>5.6494621712013018</v>
      </c>
      <c r="EH55" s="242"/>
      <c r="EI55" s="260">
        <v>3.0563590346199043</v>
      </c>
      <c r="EJ55" s="242"/>
      <c r="EK55" s="242">
        <v>1.4000000000000001</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787000</v>
      </c>
      <c r="ED56" s="242"/>
      <c r="EE56" s="242">
        <v>360750</v>
      </c>
      <c r="EF56" s="242"/>
      <c r="EG56" s="260">
        <v>8.3106176451033846</v>
      </c>
      <c r="EH56" s="242"/>
      <c r="EI56" s="260">
        <v>4.5500631606941031</v>
      </c>
      <c r="EJ56" s="242"/>
      <c r="EK56" s="242">
        <v>2</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1040000</v>
      </c>
      <c r="ED57" s="242"/>
      <c r="EE57" s="242">
        <v>460000</v>
      </c>
      <c r="EF57" s="242"/>
      <c r="EG57" s="260">
        <v>10.009666259666259</v>
      </c>
      <c r="EH57" s="242"/>
      <c r="EI57" s="260">
        <v>4.5882936507936511</v>
      </c>
      <c r="EJ57" s="242"/>
      <c r="EK57" s="242">
        <v>1.6</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1025000</v>
      </c>
      <c r="ED58" s="242"/>
      <c r="EE58" s="242">
        <v>445500</v>
      </c>
      <c r="EF58" s="242"/>
      <c r="EG58" s="260">
        <v>12.840895193836371</v>
      </c>
      <c r="EH58" s="242"/>
      <c r="EI58" s="260">
        <v>5.8599323305205662</v>
      </c>
      <c r="EJ58" s="242"/>
      <c r="EK58" s="242">
        <v>2.5</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1113800</v>
      </c>
      <c r="ED59" s="242"/>
      <c r="EE59" s="242">
        <v>484500</v>
      </c>
      <c r="EF59" s="242"/>
      <c r="EG59" s="242">
        <v>14.166981488477521</v>
      </c>
      <c r="EH59" s="242"/>
      <c r="EI59" s="242">
        <v>4.8313039435064367</v>
      </c>
      <c r="EJ59" s="242"/>
      <c r="EK59" s="242">
        <v>1.7000000000000002</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1315000</v>
      </c>
      <c r="ED60" s="244"/>
      <c r="EE60" s="245">
        <v>600000</v>
      </c>
      <c r="EG60" s="245">
        <v>20.2</v>
      </c>
      <c r="EI60" s="245">
        <v>6.1</v>
      </c>
      <c r="EK60" s="242">
        <v>3.1</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1250000</v>
      </c>
      <c r="ED61" s="244"/>
      <c r="EE61" s="245">
        <v>574900</v>
      </c>
      <c r="EK61" s="242">
        <v>1.7000000000000002</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1225000</v>
      </c>
      <c r="ED62" s="244"/>
      <c r="EE62" s="245">
        <v>550000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1402500</v>
      </c>
      <c r="ED63" s="244"/>
      <c r="EE63" s="245">
        <v>570000</v>
      </c>
      <c r="EK63" s="242">
        <v>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1600000</v>
      </c>
      <c r="ED64" s="244"/>
      <c r="EE64" s="245">
        <v>615000</v>
      </c>
      <c r="EK64" s="242">
        <v>0.70000000000000007</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1900000</v>
      </c>
      <c r="ED65" s="244"/>
      <c r="EE65" s="245">
        <v>655000</v>
      </c>
      <c r="EK65" s="242">
        <v>1.2</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1963000</v>
      </c>
      <c r="ED66" s="244"/>
      <c r="EE66" s="245">
        <v>675000</v>
      </c>
      <c r="EK66" s="242">
        <v>0.70000000000000007</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2200000</v>
      </c>
      <c r="ED67" s="244"/>
      <c r="EE67" s="245">
        <v>711250</v>
      </c>
      <c r="EK67" s="242">
        <v>0.2</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2090000</v>
      </c>
      <c r="ED68" s="244"/>
      <c r="EE68" s="245">
        <v>720000</v>
      </c>
      <c r="EK68" s="242">
        <v>1.0999999999999999</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2005000</v>
      </c>
      <c r="ED69" s="244"/>
      <c r="EE69" s="245">
        <v>745000</v>
      </c>
      <c r="EK69" s="242">
        <v>0.6</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2100000</v>
      </c>
      <c r="ED70" s="244"/>
      <c r="EE70" s="245">
        <v>749500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v>3.1</v>
      </c>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2518000</v>
      </c>
      <c r="ED71" s="244"/>
      <c r="EE71" s="245">
        <v>779114</v>
      </c>
      <c r="EK71" s="242">
        <v>0.4</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25">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2520000</v>
      </c>
      <c r="ED72" s="244"/>
      <c r="EE72" s="245">
        <v>770000</v>
      </c>
      <c r="EK72" s="242">
        <v>0.8</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2610000</v>
      </c>
      <c r="ED73" s="244"/>
      <c r="EE73" s="245">
        <v>745000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2367000</v>
      </c>
      <c r="ED74" s="244"/>
      <c r="EE74" s="245">
        <v>612500</v>
      </c>
      <c r="EK74" s="242">
        <v>0.89999999999999991</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D75" s="244"/>
      <c r="EK75" s="242">
        <v>1.7000000000000002</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D76" s="244"/>
      <c r="EK76" s="242">
        <v>1.6</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D77" s="244"/>
      <c r="EK77" s="242">
        <v>0.89999999999999991</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c r="EE78"/>
      <c r="EK78" s="242">
        <v>0.7</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c r="ED79" s="244"/>
      <c r="EE79"/>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240000</v>
      </c>
      <c r="ED80" s="242"/>
      <c r="EE80" s="242">
        <v>206000</v>
      </c>
      <c r="EF80" s="242"/>
      <c r="EG80" s="260">
        <v>3.007518796992481</v>
      </c>
      <c r="EH80" s="242"/>
      <c r="EI80" s="260">
        <v>2.313475997686524</v>
      </c>
      <c r="EJ80" s="242"/>
      <c r="EK80" s="242">
        <v>63.4</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240000</v>
      </c>
      <c r="ED81" s="242"/>
      <c r="EE81" s="242">
        <v>205000</v>
      </c>
      <c r="EF81" s="242"/>
      <c r="EG81" s="260">
        <v>4.0064102564102564</v>
      </c>
      <c r="EH81" s="242"/>
      <c r="EI81" s="260">
        <v>3.8270187523918868</v>
      </c>
      <c r="EJ81" s="242"/>
      <c r="EK81" s="242">
        <v>73.7</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261550</v>
      </c>
      <c r="ED82" s="242"/>
      <c r="EE82" s="242">
        <v>215000</v>
      </c>
      <c r="EF82" s="242"/>
      <c r="EG82" s="260">
        <v>5.0248179459278477</v>
      </c>
      <c r="EH82" s="242"/>
      <c r="EI82" s="260">
        <v>4.2897798610529838</v>
      </c>
      <c r="EJ82" s="242"/>
      <c r="EK82" s="242">
        <v>73</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300000</v>
      </c>
      <c r="ED83" s="242"/>
      <c r="EE83" s="242">
        <v>237000</v>
      </c>
      <c r="EF83" s="242"/>
      <c r="EG83" s="260">
        <v>6.9520624303233003</v>
      </c>
      <c r="EH83" s="242"/>
      <c r="EI83" s="260">
        <v>5.4870401337792645</v>
      </c>
      <c r="EJ83" s="242"/>
      <c r="EK83" s="242">
        <v>77.5</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335000</v>
      </c>
      <c r="ED84" s="242"/>
      <c r="EE84" s="242">
        <v>270000</v>
      </c>
      <c r="EF84" s="242"/>
      <c r="EG84" s="242">
        <v>6.5166026483372077</v>
      </c>
      <c r="EH84" s="242"/>
      <c r="EI84" s="242">
        <v>4.4475892044880219</v>
      </c>
      <c r="EJ84" s="242"/>
      <c r="EK84" s="242">
        <v>76.099999999999994</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399900</v>
      </c>
      <c r="ED85" s="244"/>
      <c r="EE85" s="245">
        <v>307500</v>
      </c>
      <c r="EG85" s="245">
        <v>9.1</v>
      </c>
      <c r="EI85" s="245">
        <v>6.4</v>
      </c>
      <c r="EK85" s="242">
        <v>79.3</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399000</v>
      </c>
      <c r="ED86" s="244"/>
      <c r="EE86" s="245">
        <v>315000</v>
      </c>
      <c r="EK86" s="242">
        <v>71.899999999999991</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377500</v>
      </c>
      <c r="ED87" s="244"/>
      <c r="EE87" s="245">
        <v>310000</v>
      </c>
      <c r="EK87" s="242">
        <v>47.8</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385000</v>
      </c>
      <c r="ED88" s="244"/>
      <c r="EE88" s="245">
        <v>307750</v>
      </c>
      <c r="EK88" s="242">
        <v>37</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405000</v>
      </c>
      <c r="ED89" s="244"/>
      <c r="EE89" s="245">
        <v>319500</v>
      </c>
      <c r="EK89" s="242">
        <v>28.000000000000004</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442500</v>
      </c>
      <c r="ED90" s="244"/>
      <c r="EE90" s="245">
        <v>330500</v>
      </c>
      <c r="EK90" s="242">
        <v>29.299999999999997</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515000</v>
      </c>
      <c r="ED91" s="244"/>
      <c r="EE91" s="245">
        <v>365000</v>
      </c>
      <c r="EK91" s="242">
        <v>26.900000000000002</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620000</v>
      </c>
      <c r="ED92" s="244"/>
      <c r="EE92" s="245">
        <v>405000</v>
      </c>
      <c r="EK92" s="242">
        <v>31</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635000</v>
      </c>
      <c r="ED93" s="244"/>
      <c r="EE93" s="245">
        <v>440000</v>
      </c>
      <c r="EK93" s="242">
        <v>26.400000000000002</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610000</v>
      </c>
      <c r="ED94" s="244"/>
      <c r="EE94" s="245">
        <v>435000</v>
      </c>
      <c r="EK94" s="242">
        <v>29</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635000</v>
      </c>
      <c r="ED95" s="244"/>
      <c r="EE95" s="245">
        <v>480000</v>
      </c>
      <c r="EK95" s="242">
        <v>23.599999999999998</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v>5.9</v>
      </c>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710000</v>
      </c>
      <c r="ED96" s="244"/>
      <c r="EE96" s="245">
        <v>510000</v>
      </c>
      <c r="EK96" s="242">
        <v>16</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25">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731000</v>
      </c>
      <c r="ED97" s="244"/>
      <c r="EE97" s="245">
        <v>500000</v>
      </c>
      <c r="EK97" s="242">
        <v>14.799999999999999</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700000</v>
      </c>
      <c r="ED98" s="244"/>
      <c r="EE98" s="245">
        <v>495000</v>
      </c>
      <c r="EK98" s="242">
        <v>11.700000000000001</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670000</v>
      </c>
      <c r="ED99" s="244"/>
      <c r="EE99" s="245">
        <v>530000</v>
      </c>
      <c r="EK99" s="242">
        <v>13.700000000000001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D100" s="244"/>
      <c r="EK100" s="242">
        <v>26.400000000000002</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D101" s="244"/>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D102" s="244"/>
      <c r="EK102" s="242">
        <v>19</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c r="EE103"/>
      <c r="EK103" s="242">
        <v>17.2</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c r="ED104" s="244"/>
      <c r="EE104"/>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239000</v>
      </c>
      <c r="ED105" s="242"/>
      <c r="EE105" s="242">
        <v>210000</v>
      </c>
      <c r="EF105" s="242"/>
      <c r="EG105" s="260">
        <v>2.9738302934179224</v>
      </c>
      <c r="EH105" s="242"/>
      <c r="EI105" s="260">
        <v>2.3776481250708055</v>
      </c>
      <c r="EJ105" s="242"/>
      <c r="EK105" s="242">
        <v>77.5</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255000</v>
      </c>
      <c r="ED106" s="242"/>
      <c r="EE106" s="242">
        <v>220000</v>
      </c>
      <c r="EF106" s="242"/>
      <c r="EG106" s="260">
        <v>3.6587542388006424</v>
      </c>
      <c r="EH106" s="242"/>
      <c r="EI106" s="260">
        <v>2.8109941102980547</v>
      </c>
      <c r="EJ106" s="242"/>
      <c r="EK106" s="242">
        <v>80.5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268000</v>
      </c>
      <c r="ED107" s="242"/>
      <c r="EE107" s="242">
        <v>218500</v>
      </c>
      <c r="EF107" s="242"/>
      <c r="EG107" s="260">
        <v>4.6572566245268199</v>
      </c>
      <c r="EH107" s="242"/>
      <c r="EI107" s="260">
        <v>3.9282908363688307</v>
      </c>
      <c r="EJ107" s="242"/>
      <c r="EK107" s="242">
        <v>82.199999999999989</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280000</v>
      </c>
      <c r="ED108" s="242"/>
      <c r="EE108" s="242">
        <v>235000</v>
      </c>
      <c r="EF108" s="242"/>
      <c r="EG108" s="260">
        <v>5.1695616211745241</v>
      </c>
      <c r="EH108" s="242"/>
      <c r="EI108" s="260">
        <v>4.0617984166371262</v>
      </c>
      <c r="EJ108" s="242"/>
      <c r="EK108" s="242">
        <v>82.3</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310000</v>
      </c>
      <c r="ED109" s="242"/>
      <c r="EE109" s="242">
        <v>240750</v>
      </c>
      <c r="EF109" s="242"/>
      <c r="EG109" s="242">
        <v>4.4520696694609736</v>
      </c>
      <c r="EH109" s="242"/>
      <c r="EI109" s="242">
        <v>3.3368805107935544</v>
      </c>
      <c r="EJ109" s="242"/>
      <c r="EK109" s="242">
        <v>75.900000000000006</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345000</v>
      </c>
      <c r="ED110" s="244"/>
      <c r="EE110" s="245">
        <v>265000</v>
      </c>
      <c r="EG110" s="245">
        <v>6.5</v>
      </c>
      <c r="EI110" s="245">
        <v>4.5999999999999996</v>
      </c>
      <c r="EK110" s="242">
        <v>80.5</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350000</v>
      </c>
      <c r="ED111" s="244"/>
      <c r="EE111" s="245">
        <v>275000</v>
      </c>
      <c r="EK111" s="242">
        <v>76.2</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350000</v>
      </c>
      <c r="ED112" s="244"/>
      <c r="EE112" s="245">
        <v>268000</v>
      </c>
      <c r="EK112" s="242">
        <v>53.2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345000</v>
      </c>
      <c r="ED113" s="244"/>
      <c r="EE113" s="245">
        <v>270000</v>
      </c>
      <c r="EK113" s="242">
        <v>53.7</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360000</v>
      </c>
      <c r="ED114" s="244"/>
      <c r="EE114" s="245">
        <v>284000</v>
      </c>
      <c r="EK114" s="242">
        <v>36</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375501</v>
      </c>
      <c r="ED115" s="244"/>
      <c r="EE115" s="245">
        <v>300000</v>
      </c>
      <c r="EK115" s="242">
        <v>32.1</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415050</v>
      </c>
      <c r="ED116" s="244"/>
      <c r="EE116" s="245">
        <v>320000</v>
      </c>
      <c r="EK116" s="242">
        <v>41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480000</v>
      </c>
      <c r="ED117" s="244"/>
      <c r="EE117" s="245">
        <v>364230</v>
      </c>
      <c r="EK117" s="242">
        <v>42.9</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531650</v>
      </c>
      <c r="ED118" s="244"/>
      <c r="EE118" s="245">
        <v>400000</v>
      </c>
      <c r="EK118" s="242">
        <v>39.800000000000004</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518000</v>
      </c>
      <c r="ED119" s="244"/>
      <c r="EE119" s="245">
        <v>380000</v>
      </c>
      <c r="EK119" s="242">
        <v>42</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553000</v>
      </c>
      <c r="ED120" s="244"/>
      <c r="EE120" s="245">
        <v>416500</v>
      </c>
      <c r="EK120" s="242">
        <v>35.4</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v>3.5</v>
      </c>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630000</v>
      </c>
      <c r="ED121" s="244"/>
      <c r="EE121" s="245">
        <v>450000</v>
      </c>
      <c r="EK121" s="242">
        <v>28.9</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25">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687000</v>
      </c>
      <c r="ED122" s="244"/>
      <c r="EE122" s="245">
        <v>488000</v>
      </c>
      <c r="EK122" s="242">
        <v>29.4</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680000</v>
      </c>
      <c r="ED123" s="244"/>
      <c r="EE123" s="245">
        <v>490000</v>
      </c>
      <c r="EK123" s="242">
        <v>26</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665000</v>
      </c>
      <c r="ED124" s="244"/>
      <c r="EE124" s="245">
        <v>490000</v>
      </c>
      <c r="EK124" s="242">
        <v>33</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D125" s="244"/>
      <c r="EK125" s="242">
        <v>26.8</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D126" s="244"/>
      <c r="EK126" s="242">
        <v>12.5</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D127" s="244"/>
      <c r="EK127" s="242">
        <v>7.1</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c r="EE128"/>
      <c r="EK128" s="242">
        <v>5</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c r="ED129" s="244"/>
      <c r="EE129"/>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247500</v>
      </c>
      <c r="ED130" s="242"/>
      <c r="EE130" s="242">
        <v>216000</v>
      </c>
      <c r="EF130" s="242"/>
      <c r="EG130" s="260">
        <v>2.6674118483893912</v>
      </c>
      <c r="EH130" s="242"/>
      <c r="EI130" s="260">
        <v>2.1847373234427394</v>
      </c>
      <c r="EJ130" s="242"/>
      <c r="EK130" s="242">
        <v>62.5</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258000</v>
      </c>
      <c r="ED131" s="242"/>
      <c r="EE131" s="242">
        <v>227600</v>
      </c>
      <c r="EF131" s="242"/>
      <c r="EG131" s="260">
        <v>3.4028471528471527</v>
      </c>
      <c r="EH131" s="242"/>
      <c r="EI131" s="260">
        <v>2.8096903096903096</v>
      </c>
      <c r="EJ131" s="242"/>
      <c r="EK131" s="242">
        <v>75.3</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277000</v>
      </c>
      <c r="ED132" s="242"/>
      <c r="EE132" s="242">
        <v>231000</v>
      </c>
      <c r="EF132" s="242"/>
      <c r="EG132" s="260">
        <v>4.562043795620438</v>
      </c>
      <c r="EH132" s="242"/>
      <c r="EI132" s="260">
        <v>3.9935429533969682</v>
      </c>
      <c r="EJ132" s="242"/>
      <c r="EK132" s="242">
        <v>77.900000000000006</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302000</v>
      </c>
      <c r="ED133" s="242"/>
      <c r="EE133" s="242">
        <v>249000</v>
      </c>
      <c r="EF133" s="242"/>
      <c r="EG133" s="260">
        <v>4.6737125479834489</v>
      </c>
      <c r="EH133" s="242"/>
      <c r="EI133" s="260">
        <v>4.4776119402985071</v>
      </c>
      <c r="EJ133" s="242"/>
      <c r="EK133" s="242">
        <v>77.600000000000009</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330500</v>
      </c>
      <c r="ED134" s="242"/>
      <c r="EE134" s="242">
        <v>282000</v>
      </c>
      <c r="EF134" s="242"/>
      <c r="EG134" s="242">
        <v>5.2193190133872847</v>
      </c>
      <c r="EH134" s="242"/>
      <c r="EI134" s="242">
        <v>3.63200034436744</v>
      </c>
      <c r="EJ134" s="242"/>
      <c r="EK134" s="242">
        <v>72.899999999999991</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375000</v>
      </c>
      <c r="ED135" s="244"/>
      <c r="EE135" s="245">
        <v>300000</v>
      </c>
      <c r="EG135" s="245">
        <v>6.9182642175342908</v>
      </c>
      <c r="EI135" s="245">
        <v>5.1134996390470846</v>
      </c>
      <c r="EK135" s="242">
        <v>78.600000000000009</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375000</v>
      </c>
      <c r="ED136" s="244"/>
      <c r="EE136" s="245">
        <v>311000</v>
      </c>
      <c r="EK136" s="242">
        <v>68.899999999999991</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375000</v>
      </c>
      <c r="ED137" s="244"/>
      <c r="EE137" s="245">
        <v>300000</v>
      </c>
      <c r="EK137" s="242">
        <v>44.3</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385000</v>
      </c>
      <c r="ED138" s="244"/>
      <c r="EE138" s="245">
        <v>306000</v>
      </c>
      <c r="EK138" s="242">
        <v>32.6</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400000</v>
      </c>
      <c r="ED139" s="244"/>
      <c r="EE139" s="245">
        <v>311035</v>
      </c>
      <c r="EK139" s="242">
        <v>21.8</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435000</v>
      </c>
      <c r="ED140" s="244"/>
      <c r="EE140" s="245">
        <v>345000</v>
      </c>
      <c r="EK140" s="242">
        <v>17.299999999999997</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485000</v>
      </c>
      <c r="ED141" s="244"/>
      <c r="EE141" s="245">
        <v>360000</v>
      </c>
      <c r="EK141" s="242">
        <v>16.400000000000002</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568626</v>
      </c>
      <c r="ED142" s="244"/>
      <c r="EE142" s="245">
        <v>415000</v>
      </c>
      <c r="EK142" s="242">
        <v>20.9</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600000</v>
      </c>
      <c r="ED143" s="244"/>
      <c r="EE143" s="245">
        <v>443250</v>
      </c>
      <c r="EK143" s="242">
        <v>18.7</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582118</v>
      </c>
      <c r="ED144" s="244"/>
      <c r="EE144" s="245">
        <v>428000</v>
      </c>
      <c r="EK144" s="242">
        <v>21.8</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605500</v>
      </c>
      <c r="ED145" s="244"/>
      <c r="EE145" s="245">
        <v>477750</v>
      </c>
      <c r="EK145" s="242">
        <v>17.100000000000001</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v>4.5999999999999996</v>
      </c>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680000</v>
      </c>
      <c r="ED146" s="244"/>
      <c r="EE146" s="245">
        <v>513000</v>
      </c>
      <c r="EK146" s="242">
        <v>11.3</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25">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735000</v>
      </c>
      <c r="ED147" s="244"/>
      <c r="EE147" s="245">
        <v>541500</v>
      </c>
      <c r="EK147" s="242">
        <v>13.100000000000001</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725000</v>
      </c>
      <c r="ED148" s="244"/>
      <c r="EE148" s="245">
        <v>540000</v>
      </c>
      <c r="EK148" s="242">
        <v>14.799999999999999</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722000</v>
      </c>
      <c r="ED149" s="244"/>
      <c r="EE149" s="245">
        <v>541000</v>
      </c>
      <c r="EK149" s="242">
        <v>19.5</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D150" s="244"/>
      <c r="EK150" s="242">
        <v>16.5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D151" s="244"/>
      <c r="EK151" s="242">
        <v>10.4</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D152" s="244"/>
      <c r="EK152" s="242">
        <v>5.5</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c r="EE153"/>
      <c r="EK153" s="242">
        <v>3.2</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c r="ED154" s="244"/>
      <c r="EE154"/>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350000</v>
      </c>
      <c r="ED155" s="242"/>
      <c r="EE155" s="242">
        <v>245000</v>
      </c>
      <c r="EF155" s="242"/>
      <c r="EG155" s="260">
        <v>4.3690015757054868</v>
      </c>
      <c r="EH155" s="242"/>
      <c r="EI155" s="260">
        <v>3.0439765076636585</v>
      </c>
      <c r="EJ155" s="242"/>
      <c r="EK155" s="242">
        <v>19</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380000</v>
      </c>
      <c r="ED156" s="242"/>
      <c r="EE156" s="242">
        <v>258000</v>
      </c>
      <c r="EF156" s="242"/>
      <c r="EG156" s="260">
        <v>6.7826364506862431</v>
      </c>
      <c r="EH156" s="242"/>
      <c r="EI156" s="260">
        <v>4.6281519310564958</v>
      </c>
      <c r="EJ156" s="242"/>
      <c r="EK156" s="242">
        <v>24.5</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450000</v>
      </c>
      <c r="ED157" s="242"/>
      <c r="EE157" s="242">
        <v>300000</v>
      </c>
      <c r="EF157" s="242"/>
      <c r="EG157" s="260">
        <v>8.0837304288631717</v>
      </c>
      <c r="EH157" s="242"/>
      <c r="EI157" s="260">
        <v>5.488427501701838</v>
      </c>
      <c r="EJ157" s="242"/>
      <c r="EK157" s="242">
        <v>26.5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481250</v>
      </c>
      <c r="ED158" s="242"/>
      <c r="EE158" s="242">
        <v>315000</v>
      </c>
      <c r="EF158" s="242"/>
      <c r="EG158" s="260">
        <v>10.261316064887493</v>
      </c>
      <c r="EH158" s="242"/>
      <c r="EI158" s="260">
        <v>6.3775510204081636</v>
      </c>
      <c r="EJ158" s="242"/>
      <c r="EK158" s="242">
        <v>25.8</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522500</v>
      </c>
      <c r="ED159" s="242"/>
      <c r="EE159" s="242">
        <v>360000</v>
      </c>
      <c r="EF159" s="242"/>
      <c r="EG159" s="242">
        <v>9.3400423271282342</v>
      </c>
      <c r="EH159" s="242"/>
      <c r="EI159" s="242">
        <v>4.7510041895218764</v>
      </c>
      <c r="EJ159" s="242"/>
      <c r="EK159" s="242">
        <v>23.3</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620500</v>
      </c>
      <c r="ED160" s="244"/>
      <c r="EE160" s="245">
        <v>400000</v>
      </c>
      <c r="EG160" s="245">
        <v>12.9</v>
      </c>
      <c r="EI160" s="245">
        <v>6.7</v>
      </c>
      <c r="EK160" s="242">
        <v>27</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625000</v>
      </c>
      <c r="ED161" s="244"/>
      <c r="EE161" s="245">
        <v>396360</v>
      </c>
      <c r="EK161" s="242">
        <v>18.5</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607600</v>
      </c>
      <c r="ED162" s="244"/>
      <c r="EE162" s="245">
        <v>385000</v>
      </c>
      <c r="EK162" s="242">
        <v>5.7</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650000</v>
      </c>
      <c r="ED163" s="244"/>
      <c r="EE163" s="245">
        <v>400000</v>
      </c>
      <c r="EK163" s="242">
        <v>4.8</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700000</v>
      </c>
      <c r="ED164" s="244"/>
      <c r="EE164" s="245">
        <v>425000</v>
      </c>
      <c r="EK164" s="242">
        <v>3.4000000000000004</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775000</v>
      </c>
      <c r="ED165" s="244"/>
      <c r="EE165" s="245">
        <v>440000</v>
      </c>
      <c r="EK165" s="242">
        <v>3.5999999999999996</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863500</v>
      </c>
      <c r="ED166" s="244"/>
      <c r="EE166" s="245">
        <v>461650</v>
      </c>
      <c r="EK166" s="242">
        <v>3.5000000000000004</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990000</v>
      </c>
      <c r="ED167" s="244"/>
      <c r="EE167" s="245">
        <v>507500</v>
      </c>
      <c r="EK167" s="242">
        <v>3.2</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975000</v>
      </c>
      <c r="ED168" s="244"/>
      <c r="EE168" s="245">
        <v>539000</v>
      </c>
      <c r="EK168" s="242">
        <v>3.4000000000000004</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979000</v>
      </c>
      <c r="ED169" s="244"/>
      <c r="EE169" s="245">
        <v>548500</v>
      </c>
      <c r="EK169" s="242">
        <v>3.2</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1041750</v>
      </c>
      <c r="ED170" s="244"/>
      <c r="EE170" s="245">
        <v>585000</v>
      </c>
      <c r="EK170" s="242">
        <v>2.2999999999999998</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v>5.0999999999999996</v>
      </c>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1230000</v>
      </c>
      <c r="ED171" s="244"/>
      <c r="EE171" s="245">
        <v>647500</v>
      </c>
      <c r="EK171" s="242">
        <v>1.7000000000000002</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25">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1210000</v>
      </c>
      <c r="ED172" s="244"/>
      <c r="EE172" s="245">
        <v>615890</v>
      </c>
      <c r="EK172" s="242">
        <v>1.9</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1170000</v>
      </c>
      <c r="ED173" s="244"/>
      <c r="EE173" s="245">
        <v>606000</v>
      </c>
      <c r="EK173" s="242">
        <v>1.7000000000000002</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1260000</v>
      </c>
      <c r="ED174" s="244"/>
      <c r="EE174" s="245">
        <v>592500</v>
      </c>
      <c r="EK174" s="242">
        <v>2.1999999999999997</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D175" s="244"/>
      <c r="EK175" s="242">
        <v>2.2999999999999998</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D176" s="244"/>
      <c r="EK176" s="242">
        <v>3.5000000000000004</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D177" s="244"/>
      <c r="EK177" s="242">
        <v>2.8000000000000003</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c r="EE178"/>
      <c r="EK178" s="242">
        <v>3.1</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c r="ED179" s="244"/>
      <c r="EE179"/>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249500</v>
      </c>
      <c r="ED180" s="242"/>
      <c r="EE180" s="242">
        <v>212500</v>
      </c>
      <c r="EF180" s="242"/>
      <c r="EG180" s="260">
        <v>2.9277613412228796</v>
      </c>
      <c r="EH180" s="242"/>
      <c r="EI180" s="260">
        <v>2.3267998027613412</v>
      </c>
      <c r="EJ180" s="242"/>
      <c r="EK180" s="242">
        <v>67.5</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260000</v>
      </c>
      <c r="ED181" s="242"/>
      <c r="EE181" s="242">
        <v>220000</v>
      </c>
      <c r="EF181" s="242"/>
      <c r="EG181" s="260">
        <v>3.8461538461538463</v>
      </c>
      <c r="EH181" s="242"/>
      <c r="EI181" s="260">
        <v>3.088709677419355</v>
      </c>
      <c r="EJ181" s="242"/>
      <c r="EK181" s="242">
        <v>76.5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288000</v>
      </c>
      <c r="ED182" s="242"/>
      <c r="EE182" s="242">
        <v>235000</v>
      </c>
      <c r="EF182" s="242"/>
      <c r="EG182" s="260">
        <v>5.2814062248024509</v>
      </c>
      <c r="EH182" s="242"/>
      <c r="EI182" s="260">
        <v>4.4347685857119821</v>
      </c>
      <c r="EJ182" s="242"/>
      <c r="EK182" s="242">
        <v>76.099999999999994</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310000</v>
      </c>
      <c r="ED183" s="242"/>
      <c r="EE183" s="242">
        <v>250000</v>
      </c>
      <c r="EF183" s="242"/>
      <c r="EG183" s="260">
        <v>6.3652326602282701</v>
      </c>
      <c r="EH183" s="242"/>
      <c r="EI183" s="260">
        <v>5.2340109407712569</v>
      </c>
      <c r="EJ183" s="242"/>
      <c r="EK183" s="242">
        <v>71.399999999999991</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329500</v>
      </c>
      <c r="ED184" s="242"/>
      <c r="EE184" s="242">
        <v>265000</v>
      </c>
      <c r="EF184" s="242"/>
      <c r="EG184" s="242">
        <v>5.7680771538000091</v>
      </c>
      <c r="EH184" s="242"/>
      <c r="EI184" s="242">
        <v>4.0376540076600067</v>
      </c>
      <c r="EJ184" s="242"/>
      <c r="EK184" s="242">
        <v>69.699999999999989</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374152</v>
      </c>
      <c r="ED185" s="244"/>
      <c r="EE185" s="245">
        <v>300000</v>
      </c>
      <c r="EG185" s="245">
        <v>9.1</v>
      </c>
      <c r="EI185" s="245">
        <v>6.4</v>
      </c>
      <c r="EK185" s="242">
        <v>71.2</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376000</v>
      </c>
      <c r="ED186" s="244"/>
      <c r="EE186" s="245">
        <v>310000</v>
      </c>
      <c r="EK186" s="242">
        <v>64</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368000</v>
      </c>
      <c r="ED187" s="244"/>
      <c r="EE187" s="245">
        <v>299000</v>
      </c>
      <c r="EK187" s="242">
        <v>44.2</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375500</v>
      </c>
      <c r="ED188" s="244"/>
      <c r="EE188" s="245">
        <v>306675</v>
      </c>
      <c r="EK188" s="242">
        <v>35</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402500</v>
      </c>
      <c r="ED189" s="244"/>
      <c r="EE189" s="245">
        <v>314000</v>
      </c>
      <c r="EK189" s="242">
        <v>21.8</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445000</v>
      </c>
      <c r="ED190" s="244"/>
      <c r="EE190" s="245">
        <v>328250</v>
      </c>
      <c r="EK190" s="242">
        <v>17.2</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501000</v>
      </c>
      <c r="ED191" s="244"/>
      <c r="EE191" s="245">
        <v>355000</v>
      </c>
      <c r="EK191" s="242">
        <v>20</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601000</v>
      </c>
      <c r="ED192" s="244"/>
      <c r="EE192" s="245">
        <v>419000</v>
      </c>
      <c r="EK192" s="242">
        <v>22.6</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630000</v>
      </c>
      <c r="ED193" s="244"/>
      <c r="EE193" s="245">
        <v>452000</v>
      </c>
      <c r="EK193" s="242">
        <v>19.5</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605000</v>
      </c>
      <c r="ED194" s="244"/>
      <c r="EE194" s="245">
        <v>448000</v>
      </c>
      <c r="EK194" s="242">
        <v>15.8</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640000</v>
      </c>
      <c r="ED195" s="244"/>
      <c r="EE195" s="245">
        <v>485000</v>
      </c>
      <c r="EK195" s="242">
        <v>10.5</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v>4</v>
      </c>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770000</v>
      </c>
      <c r="ED196" s="244"/>
      <c r="EE196" s="245">
        <v>565000</v>
      </c>
      <c r="EK196" s="242">
        <v>9.8000000000000007</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25">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800000</v>
      </c>
      <c r="ED197" s="244"/>
      <c r="EE197" s="245">
        <v>587000</v>
      </c>
      <c r="EK197" s="242">
        <v>8.3000000000000007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770000</v>
      </c>
      <c r="ED198" s="244"/>
      <c r="EE198" s="245">
        <v>560000</v>
      </c>
      <c r="EK198" s="242">
        <v>9.5</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770000</v>
      </c>
      <c r="ED199" s="244"/>
      <c r="EE199" s="245">
        <v>560000</v>
      </c>
      <c r="EK199" s="242">
        <v>6.5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D200" s="244"/>
      <c r="EK200" s="242">
        <v>4.1000000000000005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D201" s="244"/>
      <c r="EK201" s="242">
        <v>3.6999999999999997</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D202" s="244"/>
      <c r="EK202" s="242">
        <v>3.5</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c r="EE203"/>
      <c r="EK203" s="242">
        <v>3.5</v>
      </c>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c r="ED204" s="244"/>
      <c r="EE204"/>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510000</v>
      </c>
      <c r="ED205" s="242"/>
      <c r="EE205" s="242">
        <v>315000</v>
      </c>
      <c r="EF205" s="242"/>
      <c r="EG205" s="260">
        <v>5.2966734352603915</v>
      </c>
      <c r="EH205" s="242"/>
      <c r="EI205" s="260">
        <v>3.6878881987577641</v>
      </c>
      <c r="EJ205" s="242"/>
      <c r="EK205" s="242">
        <v>2.7</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575000</v>
      </c>
      <c r="ED206" s="242"/>
      <c r="EE206" s="242">
        <v>350050</v>
      </c>
      <c r="EF206" s="242"/>
      <c r="EG206" s="260">
        <v>8.0020650490449157</v>
      </c>
      <c r="EH206" s="242"/>
      <c r="EI206" s="260">
        <v>5.2916881775942182</v>
      </c>
      <c r="EJ206" s="242"/>
      <c r="EK206" s="242">
        <v>4.1000000000000005</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746250</v>
      </c>
      <c r="ED207" s="242"/>
      <c r="EE207" s="242">
        <v>381000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742000</v>
      </c>
      <c r="ED208" s="242"/>
      <c r="EE208" s="242">
        <v>420000</v>
      </c>
      <c r="EF208" s="242"/>
      <c r="EG208" s="260">
        <v>11.461165307319153</v>
      </c>
      <c r="EH208" s="242"/>
      <c r="EI208" s="260">
        <v>6.9966416120262274</v>
      </c>
      <c r="EJ208" s="242"/>
      <c r="EK208" s="242">
        <v>3</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776000</v>
      </c>
      <c r="ED209" s="242"/>
      <c r="EE209" s="242">
        <v>458750</v>
      </c>
      <c r="EF209" s="242"/>
      <c r="EG209" s="242">
        <v>11.795364445680901</v>
      </c>
      <c r="EH209" s="242"/>
      <c r="EI209" s="260">
        <v>5.2163026846571148</v>
      </c>
      <c r="EJ209" s="242"/>
      <c r="EK209" s="242">
        <v>3.5000000000000004</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905000</v>
      </c>
      <c r="ED210" s="244"/>
      <c r="EE210" s="245">
        <v>532500</v>
      </c>
      <c r="EG210" s="245">
        <v>15.7</v>
      </c>
      <c r="EI210" s="245">
        <v>6.6</v>
      </c>
      <c r="EK210" s="242">
        <v>3.6999999999999997</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852250</v>
      </c>
      <c r="ED211" s="244"/>
      <c r="EE211" s="245">
        <v>525000</v>
      </c>
      <c r="EK211" s="242">
        <v>1.7999999999999998</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825000</v>
      </c>
      <c r="ED212" s="244"/>
      <c r="EE212" s="245">
        <v>490001</v>
      </c>
      <c r="EK212" s="242">
        <v>0.8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915000</v>
      </c>
      <c r="ED213" s="244"/>
      <c r="EE213" s="245">
        <v>530000</v>
      </c>
      <c r="EK213" s="242">
        <v>1.2</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1050000</v>
      </c>
      <c r="ED214" s="244"/>
      <c r="EE214" s="245">
        <v>560500</v>
      </c>
      <c r="EK214" s="242">
        <v>1.3</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1260000</v>
      </c>
      <c r="ED215" s="244"/>
      <c r="EE215" s="245">
        <v>575800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1365000</v>
      </c>
      <c r="ED216" s="244"/>
      <c r="EE216" s="245">
        <v>593000</v>
      </c>
      <c r="EK216" s="242">
        <v>0.70000000000000007</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1485000</v>
      </c>
      <c r="ED217" s="244"/>
      <c r="EE217" s="245">
        <v>620000</v>
      </c>
      <c r="EK217" s="242">
        <v>0.6</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1403000</v>
      </c>
      <c r="ED218" s="244"/>
      <c r="EE218" s="245">
        <v>649500</v>
      </c>
      <c r="EK218" s="242">
        <v>2</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1350000</v>
      </c>
      <c r="ED219" s="244"/>
      <c r="EE219" s="245">
        <v>640000</v>
      </c>
      <c r="EK219" s="242">
        <v>1.5</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1475000</v>
      </c>
      <c r="ED220" s="244"/>
      <c r="EE220" s="245">
        <v>685000</v>
      </c>
      <c r="EK220" s="242">
        <v>0.89999999999999991</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v>2.8</v>
      </c>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1750000</v>
      </c>
      <c r="ED221" s="244"/>
      <c r="EE221" s="245">
        <v>722500</v>
      </c>
      <c r="EK221" s="242">
        <v>0.70000000000000007</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25">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1743500</v>
      </c>
      <c r="ED222" s="244"/>
      <c r="EE222" s="245">
        <v>699000</v>
      </c>
      <c r="EK222" s="242">
        <v>1</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1700000</v>
      </c>
      <c r="ED223" s="244"/>
      <c r="EE223" s="245">
        <v>699000</v>
      </c>
      <c r="EK223" s="242">
        <v>0.8</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1617500</v>
      </c>
      <c r="ED224" s="244"/>
      <c r="EE224" s="245">
        <v>595000</v>
      </c>
      <c r="EK224" s="242">
        <v>1.0999999999999999</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D225" s="244"/>
      <c r="EK225" s="242">
        <v>1.5</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D226" s="244"/>
      <c r="EK226" s="242">
        <v>1.4000000000000001</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D227" s="244"/>
      <c r="EK227" s="242">
        <v>0.89999999999999991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c r="EE228"/>
      <c r="EK228" s="242">
        <v>0.9</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c r="ED229" s="244"/>
      <c r="EE229"/>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247750</v>
      </c>
      <c r="ED230" s="242"/>
      <c r="EE230" s="242">
        <v>185000</v>
      </c>
      <c r="EF230" s="242"/>
      <c r="EG230" s="260">
        <v>3.1662445007332356</v>
      </c>
      <c r="EH230" s="242"/>
      <c r="EI230" s="260">
        <v>2.5163311558458874</v>
      </c>
      <c r="EJ230" s="242"/>
      <c r="EK230" s="242">
        <v>71.7</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260500</v>
      </c>
      <c r="ED231" s="242"/>
      <c r="EE231" s="242">
        <v>200000</v>
      </c>
      <c r="EF231" s="242"/>
      <c r="EG231" s="260">
        <v>4.1998231653404066</v>
      </c>
      <c r="EH231" s="242"/>
      <c r="EI231" s="260">
        <v>3.1360521662245802</v>
      </c>
      <c r="EJ231" s="242"/>
      <c r="EK231" s="242">
        <v>82.399999999999991</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290000</v>
      </c>
      <c r="ED232" s="242"/>
      <c r="EE232" s="242">
        <v>225000</v>
      </c>
      <c r="EF232" s="242"/>
      <c r="EG232" s="260">
        <v>6.5519655896769029</v>
      </c>
      <c r="EH232" s="242"/>
      <c r="EI232" s="260">
        <v>5.0015004501350404</v>
      </c>
      <c r="EJ232" s="242"/>
      <c r="EK232" s="242">
        <v>83.8</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335000</v>
      </c>
      <c r="ED233" s="242"/>
      <c r="EE233" s="242">
        <v>250000</v>
      </c>
      <c r="EF233" s="242"/>
      <c r="EG233" s="260">
        <v>8.4841628959276019</v>
      </c>
      <c r="EH233" s="242"/>
      <c r="EI233" s="260">
        <v>6.3025210084033612</v>
      </c>
      <c r="EJ233" s="242"/>
      <c r="EK233" s="242">
        <v>82.699999999999989</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360000</v>
      </c>
      <c r="ED234" s="242"/>
      <c r="EE234" s="242">
        <v>285000</v>
      </c>
      <c r="EF234" s="242"/>
      <c r="EG234" s="242">
        <v>8.1077459126239617</v>
      </c>
      <c r="EH234" s="242"/>
      <c r="EI234" s="242">
        <v>4.9584561779683733</v>
      </c>
      <c r="EJ234" s="242"/>
      <c r="EK234" s="242">
        <v>78.100000000000009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425000</v>
      </c>
      <c r="ED235" s="244"/>
      <c r="EE235" s="245">
        <v>314000</v>
      </c>
      <c r="EG235" s="245">
        <v>10.3</v>
      </c>
      <c r="EI235" s="245">
        <v>6.7</v>
      </c>
      <c r="EK235" s="242">
        <v>78.7</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420000</v>
      </c>
      <c r="ED236" s="244"/>
      <c r="EE236" s="245">
        <v>312000</v>
      </c>
      <c r="EK236" s="242">
        <v>64.2</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400000</v>
      </c>
      <c r="ED237" s="244"/>
      <c r="EE237" s="245">
        <v>310000</v>
      </c>
      <c r="EK237" s="242">
        <v>33.1</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420000</v>
      </c>
      <c r="ED238" s="244"/>
      <c r="EE238" s="245">
        <v>326223</v>
      </c>
      <c r="EK238" s="242">
        <v>20.599999999999998</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450000</v>
      </c>
      <c r="ED239" s="244"/>
      <c r="EE239" s="245">
        <v>330000</v>
      </c>
      <c r="EK239" s="242">
        <v>12.7</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531000</v>
      </c>
      <c r="ED240" s="244"/>
      <c r="EE240" s="245">
        <v>365000</v>
      </c>
      <c r="EK240" s="242">
        <v>10.7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610000</v>
      </c>
      <c r="ED241" s="244"/>
      <c r="EE241" s="245">
        <v>385000</v>
      </c>
      <c r="EK241" s="242">
        <v>9.6</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685000</v>
      </c>
      <c r="ED242" s="244"/>
      <c r="EE242" s="245">
        <v>435000</v>
      </c>
      <c r="EK242" s="242">
        <v>14.299999999999999</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700000</v>
      </c>
      <c r="ED243" s="244"/>
      <c r="EE243" s="245">
        <v>450000</v>
      </c>
      <c r="EK243" s="242">
        <v>12</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650000</v>
      </c>
      <c r="ED244" s="244"/>
      <c r="EE244" s="245">
        <v>435000</v>
      </c>
      <c r="EK244" s="242">
        <v>13.3</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700000</v>
      </c>
      <c r="ED245" s="244"/>
      <c r="EE245" s="245">
        <v>460000</v>
      </c>
      <c r="EK245" s="242">
        <v>10.199999999999999</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v>6.4</v>
      </c>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779000</v>
      </c>
      <c r="ED246" s="244"/>
      <c r="EE246" s="245">
        <v>515000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25">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805000</v>
      </c>
      <c r="ED247" s="244"/>
      <c r="EE247" s="245">
        <v>510000</v>
      </c>
      <c r="EK247" s="242">
        <v>8</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785000</v>
      </c>
      <c r="ED248" s="244"/>
      <c r="EE248" s="245">
        <v>505000</v>
      </c>
      <c r="EK248" s="242">
        <v>4.5999999999999996</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790000</v>
      </c>
      <c r="ED249" s="244"/>
      <c r="EE249" s="245">
        <v>501000</v>
      </c>
      <c r="EK249" s="242">
        <v>8.6999999999999993</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D250" s="244"/>
      <c r="EK250" s="242">
        <v>11.3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D251" s="244"/>
      <c r="EK251" s="242">
        <v>8.7999999999999989</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D252" s="244"/>
      <c r="EK252" s="242">
        <v>6.3</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c r="EE253"/>
      <c r="EK253" s="242">
        <v>4.0999999999999996</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c r="ED254" s="244"/>
      <c r="EE254"/>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309000</v>
      </c>
      <c r="ED255" s="242"/>
      <c r="EE255" s="242">
        <v>245000</v>
      </c>
      <c r="EF255" s="242"/>
      <c r="EG255" s="260">
        <v>3.5792283426352829</v>
      </c>
      <c r="EH255" s="242"/>
      <c r="EI255" s="260">
        <v>2.9649963601067704</v>
      </c>
      <c r="EJ255" s="242"/>
      <c r="EK255" s="242">
        <v>31.4</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335000</v>
      </c>
      <c r="ED256" s="242"/>
      <c r="EE256" s="242">
        <v>285000</v>
      </c>
      <c r="EF256" s="242"/>
      <c r="EG256" s="260">
        <v>5.2995877447765389</v>
      </c>
      <c r="EH256" s="242"/>
      <c r="EI256" s="260">
        <v>4.2279583997001779</v>
      </c>
      <c r="EJ256" s="242"/>
      <c r="EK256" s="242">
        <v>32.300000000000004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390000</v>
      </c>
      <c r="ED257" s="242"/>
      <c r="EE257" s="242">
        <v>295000</v>
      </c>
      <c r="EF257" s="242"/>
      <c r="EG257" s="260">
        <v>6.2974659748853297</v>
      </c>
      <c r="EH257" s="242"/>
      <c r="EI257" s="260">
        <v>5.357545680126325</v>
      </c>
      <c r="EJ257" s="242"/>
      <c r="EK257" s="242">
        <v>35.299999999999997</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415000</v>
      </c>
      <c r="ED258" s="242"/>
      <c r="EE258" s="242">
        <v>315000</v>
      </c>
      <c r="EF258" s="242"/>
      <c r="EG258" s="260">
        <v>8.1625928588545413</v>
      </c>
      <c r="EH258" s="242"/>
      <c r="EI258" s="260">
        <v>6.1593877306494127</v>
      </c>
      <c r="EJ258" s="242"/>
      <c r="EK258" s="242">
        <v>44.2</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434000</v>
      </c>
      <c r="ED259" s="242"/>
      <c r="EE259" s="242">
        <v>365000</v>
      </c>
      <c r="EF259" s="242"/>
      <c r="EG259" s="242">
        <v>7.339231165945967</v>
      </c>
      <c r="EH259" s="242"/>
      <c r="EI259" s="242">
        <v>5.1820922759550916</v>
      </c>
      <c r="EJ259" s="242"/>
      <c r="EK259" s="242">
        <v>39.5</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531500</v>
      </c>
      <c r="ED260" s="244"/>
      <c r="EE260" s="245">
        <v>411000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535000</v>
      </c>
      <c r="ED261" s="244"/>
      <c r="EE261" s="245">
        <v>419000</v>
      </c>
      <c r="EK261" s="242">
        <v>35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525000</v>
      </c>
      <c r="ED262" s="244"/>
      <c r="EE262" s="245">
        <v>407500</v>
      </c>
      <c r="EK262" s="242">
        <v>15.9</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566750</v>
      </c>
      <c r="ED263" s="244"/>
      <c r="EE263" s="245">
        <v>440000</v>
      </c>
      <c r="EK263" s="242">
        <v>10.199999999999999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590000</v>
      </c>
      <c r="ED264" s="244"/>
      <c r="EE264" s="245">
        <v>460000</v>
      </c>
      <c r="EK264" s="242">
        <v>9.5</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675000</v>
      </c>
      <c r="ED265" s="244"/>
      <c r="EE265" s="245">
        <v>470000</v>
      </c>
      <c r="EK265" s="242">
        <v>8.7999999999999989</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751000</v>
      </c>
      <c r="ED266" s="244"/>
      <c r="EE266" s="245">
        <v>530000</v>
      </c>
      <c r="EK266" s="242">
        <v>7.6</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870000</v>
      </c>
      <c r="ED267" s="244"/>
      <c r="EE267" s="245">
        <v>600000</v>
      </c>
      <c r="EK267" s="242">
        <v>6.8000000000000007</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875000</v>
      </c>
      <c r="ED268" s="244"/>
      <c r="EE268" s="245">
        <v>620000</v>
      </c>
      <c r="EK268" s="242">
        <v>5.8999999999999995</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830000</v>
      </c>
      <c r="ED269" s="244"/>
      <c r="EE269" s="245">
        <v>608000</v>
      </c>
      <c r="EK269" s="242">
        <v>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855000</v>
      </c>
      <c r="ED270" s="244"/>
      <c r="EE270" s="245">
        <v>637250</v>
      </c>
      <c r="EK270" s="242">
        <v>5.7</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v>2.8</v>
      </c>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990000</v>
      </c>
      <c r="ED271" s="244"/>
      <c r="EE271" s="245">
        <v>672600</v>
      </c>
      <c r="EK271" s="242">
        <v>3.4000000000000004</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25">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990000</v>
      </c>
      <c r="ED272" s="244"/>
      <c r="EE272" s="245">
        <v>643000</v>
      </c>
      <c r="EK272" s="242">
        <v>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930000</v>
      </c>
      <c r="ED273" s="244"/>
      <c r="EE273" s="245">
        <v>680000</v>
      </c>
      <c r="EK273" s="242">
        <v>3</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850000</v>
      </c>
      <c r="ED274" s="244"/>
      <c r="EE274" s="245">
        <v>610000</v>
      </c>
      <c r="EK274" s="242">
        <v>6.3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D275" s="244"/>
      <c r="EK275" s="242">
        <v>5.7</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D276" s="244"/>
      <c r="EK276" s="242">
        <v>7.3999999999999995</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D277" s="244"/>
      <c r="EK277" s="242">
        <v>5.2</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c r="EE278"/>
      <c r="EK278" s="242">
        <v>3.1</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c r="ED279" s="244"/>
      <c r="EE279"/>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245000</v>
      </c>
      <c r="ED280" s="242"/>
      <c r="EE280" s="242">
        <v>222000</v>
      </c>
      <c r="EF280" s="242"/>
      <c r="EG280" s="260">
        <v>2.7967185169401234</v>
      </c>
      <c r="EH280" s="242"/>
      <c r="EI280" s="260">
        <v>2.5316961431919882</v>
      </c>
      <c r="EJ280" s="242"/>
      <c r="EK280" s="242">
        <v>54</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249450</v>
      </c>
      <c r="ED281" s="242"/>
      <c r="EE281" s="242">
        <v>232000</v>
      </c>
      <c r="EF281" s="242"/>
      <c r="EG281" s="260">
        <v>3.6829569513055751</v>
      </c>
      <c r="EH281" s="242"/>
      <c r="EI281" s="260">
        <v>3.4183133380381086</v>
      </c>
      <c r="EJ281" s="242"/>
      <c r="EK281" s="242">
        <v>66.7</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260000</v>
      </c>
      <c r="ED282" s="242"/>
      <c r="EE282" s="242">
        <v>227350</v>
      </c>
      <c r="EF282" s="242"/>
      <c r="EG282" s="260">
        <v>4.6721985497495702</v>
      </c>
      <c r="EH282" s="242"/>
      <c r="EI282" s="260">
        <v>4.3358002541676015</v>
      </c>
      <c r="EJ282" s="242"/>
      <c r="EK282" s="242">
        <v>68.7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280000</v>
      </c>
      <c r="ED283" s="242"/>
      <c r="EE283" s="242">
        <v>252500</v>
      </c>
      <c r="EF283" s="242"/>
      <c r="EG283" s="260">
        <v>5.7026992776580911</v>
      </c>
      <c r="EH283" s="242"/>
      <c r="EI283" s="260">
        <v>5.0730262324166775</v>
      </c>
      <c r="EJ283" s="242"/>
      <c r="EK283" s="242">
        <v>72.3</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325000</v>
      </c>
      <c r="ED284" s="242"/>
      <c r="EE284" s="242">
        <v>273500</v>
      </c>
      <c r="EF284" s="242"/>
      <c r="EG284" s="242">
        <v>5.1644895984518628</v>
      </c>
      <c r="EH284" s="242"/>
      <c r="EI284" s="242">
        <v>4.0517658442186741</v>
      </c>
      <c r="EJ284" s="242"/>
      <c r="EK284" s="242">
        <v>72.2</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370000</v>
      </c>
      <c r="ED285" s="244"/>
      <c r="EE285" s="245">
        <v>315000</v>
      </c>
      <c r="EG285" s="245">
        <v>7.2</v>
      </c>
      <c r="EI285" s="245">
        <v>5.2</v>
      </c>
      <c r="EK285" s="242">
        <v>75.099999999999994</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360000</v>
      </c>
      <c r="ED286" s="244"/>
      <c r="EE286" s="245">
        <v>320000</v>
      </c>
      <c r="EK286" s="242">
        <v>70.899999999999991</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350000</v>
      </c>
      <c r="ED287" s="244"/>
      <c r="EE287" s="245">
        <v>315000</v>
      </c>
      <c r="EK287" s="242">
        <v>33.300000000000004</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358000</v>
      </c>
      <c r="ED288" s="244"/>
      <c r="EE288" s="245">
        <v>300785</v>
      </c>
      <c r="EK288" s="242">
        <v>25.900000000000002</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369450</v>
      </c>
      <c r="ED289" s="244"/>
      <c r="EE289" s="245">
        <v>315000</v>
      </c>
      <c r="EK289" s="242">
        <v>14.799999999999999</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390000</v>
      </c>
      <c r="ED290" s="244"/>
      <c r="EE290" s="245">
        <v>335500</v>
      </c>
      <c r="EK290" s="242">
        <v>13.3</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426000</v>
      </c>
      <c r="ED291" s="244"/>
      <c r="EE291" s="245">
        <v>347500</v>
      </c>
      <c r="EK291" s="242">
        <v>19.100000000000001</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515000</v>
      </c>
      <c r="ED292" s="244"/>
      <c r="EE292" s="245">
        <v>375000</v>
      </c>
      <c r="EK292" s="242">
        <v>23.599999999999998</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560000</v>
      </c>
      <c r="ED293" s="244"/>
      <c r="EE293" s="245">
        <v>415000</v>
      </c>
      <c r="EK293" s="242">
        <v>21</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540000</v>
      </c>
      <c r="ED294" s="244"/>
      <c r="EE294" s="245">
        <v>405000</v>
      </c>
      <c r="EK294" s="242">
        <v>24.9</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570000</v>
      </c>
      <c r="ED295" s="244"/>
      <c r="EE295" s="245">
        <v>422500</v>
      </c>
      <c r="EK295" s="242">
        <v>23.799999999999997</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v>7.4</v>
      </c>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630000</v>
      </c>
      <c r="ED296" s="244"/>
      <c r="EE296" s="245">
        <v>460000</v>
      </c>
      <c r="EK296" s="242">
        <v>11.200000000000001</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25">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666000</v>
      </c>
      <c r="ED297" s="244"/>
      <c r="EE297" s="245">
        <v>470000</v>
      </c>
      <c r="EK297" s="242">
        <v>9.8000000000000007</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657000</v>
      </c>
      <c r="ED298" s="244"/>
      <c r="EE298" s="245">
        <v>470000</v>
      </c>
      <c r="EK298" s="242">
        <v>7.1999999999999993</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650000</v>
      </c>
      <c r="ED299" s="244"/>
      <c r="EE299" s="245">
        <v>450000</v>
      </c>
      <c r="EK299" s="242">
        <v>16.8</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D300" s="244"/>
      <c r="EK300" s="242">
        <v>23.1</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D301" s="244"/>
      <c r="EK301" s="242">
        <v>18.099999999999998</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D302" s="244"/>
      <c r="EK302" s="242">
        <v>12.2</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c r="EE303"/>
      <c r="EK303" s="242">
        <v>11.7</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c r="ED304" s="244"/>
      <c r="EE304"/>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365000</v>
      </c>
      <c r="ED305" s="242"/>
      <c r="EE305" s="242">
        <v>267000</v>
      </c>
      <c r="EF305" s="242"/>
      <c r="EG305" s="260">
        <v>3.9735501091967969</v>
      </c>
      <c r="EH305" s="242"/>
      <c r="EI305" s="260">
        <v>3.0249029361805388</v>
      </c>
      <c r="EJ305" s="242"/>
      <c r="EK305" s="242">
        <v>18.7</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400000</v>
      </c>
      <c r="ED306" s="242"/>
      <c r="EE306" s="242">
        <v>280000</v>
      </c>
      <c r="EF306" s="242"/>
      <c r="EG306" s="260">
        <v>5.8658446816341554</v>
      </c>
      <c r="EH306" s="242"/>
      <c r="EI306" s="260">
        <v>4.3706293706293708</v>
      </c>
      <c r="EJ306" s="242"/>
      <c r="EK306" s="242">
        <v>27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461522</v>
      </c>
      <c r="ED307" s="242"/>
      <c r="EE307" s="242">
        <v>331500</v>
      </c>
      <c r="EF307" s="242"/>
      <c r="EG307" s="260">
        <v>7.3681108163866789</v>
      </c>
      <c r="EH307" s="242"/>
      <c r="EI307" s="260">
        <v>5.1576775714706748</v>
      </c>
      <c r="EJ307" s="242"/>
      <c r="EK307" s="242">
        <v>25.3</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500000</v>
      </c>
      <c r="ED308" s="242"/>
      <c r="EE308" s="242">
        <v>347000</v>
      </c>
      <c r="EF308" s="242"/>
      <c r="EG308" s="260">
        <v>8.727695888285492</v>
      </c>
      <c r="EH308" s="242"/>
      <c r="EI308" s="260">
        <v>6.2660380736408667</v>
      </c>
      <c r="EJ308" s="242"/>
      <c r="EK308" s="242">
        <v>29.099999999999998</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517255</v>
      </c>
      <c r="ED309" s="242"/>
      <c r="EE309" s="242">
        <v>380000</v>
      </c>
      <c r="EF309" s="242"/>
      <c r="EG309" s="242">
        <v>8.4293244826239757</v>
      </c>
      <c r="EH309" s="242"/>
      <c r="EI309" s="242">
        <v>5.2225693088637248</v>
      </c>
      <c r="EJ309" s="242"/>
      <c r="EK309" s="242">
        <v>22.2</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615000</v>
      </c>
      <c r="ED310" s="244"/>
      <c r="EE310" s="245">
        <v>440000</v>
      </c>
      <c r="EG310" s="245">
        <v>12.1</v>
      </c>
      <c r="EI310" s="245">
        <v>7.2</v>
      </c>
      <c r="EK310" s="242">
        <v>25.900000000000002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585000</v>
      </c>
      <c r="ED311" s="244"/>
      <c r="EE311" s="245">
        <v>420000</v>
      </c>
      <c r="EK311" s="242">
        <v>15</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580000</v>
      </c>
      <c r="ED312" s="244"/>
      <c r="EE312" s="245">
        <v>420000</v>
      </c>
      <c r="EK312" s="242">
        <v>5.7</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616000</v>
      </c>
      <c r="ED313" s="244"/>
      <c r="EE313" s="245">
        <v>445000</v>
      </c>
      <c r="EK313" s="242">
        <v>3.5000000000000004</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682500</v>
      </c>
      <c r="ED314" s="244"/>
      <c r="EE314" s="245">
        <v>470000</v>
      </c>
      <c r="EK314" s="242">
        <v>2.7</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770000</v>
      </c>
      <c r="ED315" s="244"/>
      <c r="EE315" s="245">
        <v>492000</v>
      </c>
      <c r="EK315" s="242">
        <v>3.3000000000000003</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862000</v>
      </c>
      <c r="ED316" s="244"/>
      <c r="EE316" s="245">
        <v>532500</v>
      </c>
      <c r="EK316" s="242">
        <v>2.1</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975000</v>
      </c>
      <c r="ED317" s="244"/>
      <c r="EE317" s="245">
        <v>596000</v>
      </c>
      <c r="EK317" s="242">
        <v>1.9</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950000</v>
      </c>
      <c r="ED318" s="244"/>
      <c r="EE318" s="245">
        <v>610000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925250</v>
      </c>
      <c r="ED319" s="244"/>
      <c r="EE319" s="245">
        <v>605730</v>
      </c>
      <c r="EK319" s="242">
        <v>2.4</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999500</v>
      </c>
      <c r="ED320" s="244"/>
      <c r="EE320" s="245">
        <v>645000</v>
      </c>
      <c r="EK320" s="242">
        <v>1.9</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v>3.3</v>
      </c>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1205000</v>
      </c>
      <c r="ED321" s="244"/>
      <c r="EE321" s="245">
        <v>700000</v>
      </c>
      <c r="EK321" s="242">
        <v>1.3</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25">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1245000</v>
      </c>
      <c r="ED322" s="244"/>
      <c r="EE322" s="245">
        <v>688277</v>
      </c>
      <c r="EK322" s="242">
        <v>1.4000000000000001</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1170000</v>
      </c>
      <c r="ED323" s="244"/>
      <c r="EE323" s="245">
        <v>700000</v>
      </c>
      <c r="EK323" s="242">
        <v>0.70000000000000007</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1175000</v>
      </c>
      <c r="ED324" s="244"/>
      <c r="EE324" s="245">
        <v>619875</v>
      </c>
      <c r="EK324" s="242">
        <v>0.8</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D325" s="244"/>
      <c r="EK325" s="242">
        <v>1.6</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D326" s="244"/>
      <c r="EK326" s="242">
        <v>1.3</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D327" s="244"/>
      <c r="EK327" s="242">
        <v>1.6</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c r="EE328"/>
      <c r="EK328" s="242">
        <v>0.7</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c r="ED329" s="244"/>
      <c r="EE329"/>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298000</v>
      </c>
      <c r="ED330" s="242"/>
      <c r="EE330" s="242">
        <v>250775</v>
      </c>
      <c r="EF330" s="242"/>
      <c r="EG330" s="260">
        <v>2.8189202102245581</v>
      </c>
      <c r="EH330" s="242"/>
      <c r="EI330" s="260">
        <v>2.3889154323936932</v>
      </c>
      <c r="EJ330" s="242"/>
      <c r="EK330" s="242">
        <v>29.7</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311500</v>
      </c>
      <c r="ED331" s="242"/>
      <c r="EE331" s="242">
        <v>260000</v>
      </c>
      <c r="EF331" s="242"/>
      <c r="EG331" s="260">
        <v>3.7722641362681806</v>
      </c>
      <c r="EH331" s="242"/>
      <c r="EI331" s="260">
        <v>3.3250369448549426</v>
      </c>
      <c r="EJ331" s="242"/>
      <c r="EK331" s="242">
        <v>50.4</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357250</v>
      </c>
      <c r="ED332" s="242"/>
      <c r="EE332" s="242">
        <v>283000</v>
      </c>
      <c r="EF332" s="242"/>
      <c r="EG332" s="260">
        <v>5.2421932835318659</v>
      </c>
      <c r="EH332" s="242"/>
      <c r="EI332" s="260">
        <v>4.3744531933508313</v>
      </c>
      <c r="EJ332" s="242"/>
      <c r="EK332" s="242">
        <v>45.800000000000004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380000</v>
      </c>
      <c r="ED333" s="242"/>
      <c r="EE333" s="242">
        <v>316000</v>
      </c>
      <c r="EF333" s="242"/>
      <c r="EG333" s="260">
        <v>6.5822053482997687</v>
      </c>
      <c r="EH333" s="242"/>
      <c r="EI333" s="260">
        <v>5.1309563112138221</v>
      </c>
      <c r="EJ333" s="242"/>
      <c r="EK333" s="242">
        <v>44.6</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415000</v>
      </c>
      <c r="ED334" s="242"/>
      <c r="EE334" s="242">
        <v>348000</v>
      </c>
      <c r="EF334" s="242"/>
      <c r="EG334" s="242">
        <v>7.1964673257776708</v>
      </c>
      <c r="EH334" s="242"/>
      <c r="EI334" s="242">
        <v>4.9232376818583719</v>
      </c>
      <c r="EJ334" s="242"/>
      <c r="EK334" s="242">
        <v>42.199999999999996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490000</v>
      </c>
      <c r="ED335" s="244"/>
      <c r="EE335" s="245">
        <v>380000</v>
      </c>
      <c r="EG335" s="245">
        <v>9.6</v>
      </c>
      <c r="EI335" s="245">
        <v>6.7</v>
      </c>
      <c r="EK335" s="242">
        <v>44.6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477000</v>
      </c>
      <c r="ED336" s="244"/>
      <c r="EE336" s="245">
        <v>373000</v>
      </c>
      <c r="EK336" s="242">
        <v>33.200000000000003</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476000</v>
      </c>
      <c r="ED337" s="244"/>
      <c r="EE337" s="245">
        <v>372775</v>
      </c>
      <c r="EK337" s="242">
        <v>12</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510000</v>
      </c>
      <c r="ED338" s="244"/>
      <c r="EE338" s="245">
        <v>390000</v>
      </c>
      <c r="EK338" s="242">
        <v>13.4</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571250</v>
      </c>
      <c r="ED339" s="244"/>
      <c r="EE339" s="245">
        <v>420000</v>
      </c>
      <c r="EK339" s="242">
        <v>4.5999999999999996</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670000</v>
      </c>
      <c r="ED340" s="244"/>
      <c r="EE340" s="245">
        <v>457250</v>
      </c>
      <c r="EK340" s="242">
        <v>4.9000000000000004</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720000</v>
      </c>
      <c r="ED341" s="244"/>
      <c r="EE341" s="245">
        <v>499000</v>
      </c>
      <c r="EK341" s="242">
        <v>5.6000000000000005</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825000</v>
      </c>
      <c r="ED342" s="244"/>
      <c r="EE342" s="245">
        <v>565000</v>
      </c>
      <c r="EK342" s="242">
        <v>4.9000000000000004</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802000</v>
      </c>
      <c r="ED343" s="244"/>
      <c r="EE343" s="245">
        <v>599000</v>
      </c>
      <c r="EK343" s="242">
        <v>5.8999999999999995</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760000</v>
      </c>
      <c r="ED344" s="244"/>
      <c r="EE344" s="245">
        <v>576050</v>
      </c>
      <c r="EK344" s="242">
        <v>4.8</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795000</v>
      </c>
      <c r="ED345" s="244"/>
      <c r="EE345" s="245">
        <v>600000</v>
      </c>
      <c r="EK345" s="242">
        <v>4.2</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v>4</v>
      </c>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942500</v>
      </c>
      <c r="ED346" s="244"/>
      <c r="EE346" s="245">
        <v>660250</v>
      </c>
      <c r="EK346" s="242">
        <v>3.1</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25">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970000</v>
      </c>
      <c r="ED347" s="244"/>
      <c r="EE347" s="245">
        <v>670000</v>
      </c>
      <c r="EK347" s="242">
        <v>3.2</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970000</v>
      </c>
      <c r="ED348" s="244"/>
      <c r="EE348" s="245">
        <v>670000</v>
      </c>
      <c r="EK348" s="242">
        <v>2.8000000000000003</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951500</v>
      </c>
      <c r="ED349" s="244"/>
      <c r="EE349" s="245">
        <v>632500</v>
      </c>
      <c r="EK349" s="242">
        <v>3.5000000000000004</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D350" s="244"/>
      <c r="EK350" s="242">
        <v>3.2</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D351" s="244"/>
      <c r="EK351" s="242">
        <v>2.5</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D352" s="244"/>
      <c r="EK352" s="242">
        <v>2.1</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c r="EE353"/>
      <c r="EK353" s="242">
        <v>1.3</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c r="ED354" s="244"/>
      <c r="EE354"/>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430000</v>
      </c>
      <c r="ED355" s="242"/>
      <c r="EE355" s="242">
        <v>361000</v>
      </c>
      <c r="EF355" s="242"/>
      <c r="EG355" s="260">
        <v>3.8806484994825801</v>
      </c>
      <c r="EH355" s="242"/>
      <c r="EI355" s="260">
        <v>3.0182821662642292</v>
      </c>
      <c r="EJ355" s="242"/>
      <c r="EK355" s="242">
        <v>6.4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470000</v>
      </c>
      <c r="ED356" s="242"/>
      <c r="EE356" s="242">
        <v>360000</v>
      </c>
      <c r="EF356" s="242"/>
      <c r="EG356" s="260">
        <v>5.8539944903581267</v>
      </c>
      <c r="EH356" s="242"/>
      <c r="EI356" s="260">
        <v>4.5472204563113658</v>
      </c>
      <c r="EJ356" s="242"/>
      <c r="EK356" s="242">
        <v>12.8</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576000</v>
      </c>
      <c r="ED357" s="242"/>
      <c r="EE357" s="242">
        <v>427000</v>
      </c>
      <c r="EF357" s="242"/>
      <c r="EG357" s="260">
        <v>7.7360139860139858</v>
      </c>
      <c r="EH357" s="242"/>
      <c r="EI357" s="260">
        <v>5.7215511760966304</v>
      </c>
      <c r="EJ357" s="242"/>
      <c r="EK357" s="242">
        <v>13</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597750</v>
      </c>
      <c r="ED358" s="242"/>
      <c r="EE358" s="242">
        <v>440000</v>
      </c>
      <c r="EF358" s="242"/>
      <c r="EG358" s="260">
        <v>9.6810186400630087</v>
      </c>
      <c r="EH358" s="242"/>
      <c r="EI358" s="260">
        <v>6.9572066159096879</v>
      </c>
      <c r="EJ358" s="242"/>
      <c r="EK358" s="242">
        <v>13.900000000000002</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650000</v>
      </c>
      <c r="ED359" s="242"/>
      <c r="EE359" s="242">
        <v>480000</v>
      </c>
      <c r="EF359" s="242"/>
      <c r="EG359" s="242">
        <v>11.134596512417906</v>
      </c>
      <c r="EH359" s="242"/>
      <c r="EI359" s="242">
        <v>6.0461802672303167</v>
      </c>
      <c r="EJ359" s="242"/>
      <c r="EK359" s="242">
        <v>11.5</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750000</v>
      </c>
      <c r="ED360" s="244"/>
      <c r="EE360" s="245">
        <v>529500</v>
      </c>
      <c r="EG360" s="245">
        <v>14.6</v>
      </c>
      <c r="EI360" s="245">
        <v>8</v>
      </c>
      <c r="EK360" s="242">
        <v>16</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735000</v>
      </c>
      <c r="ED361" s="244"/>
      <c r="EE361" s="245">
        <v>525000</v>
      </c>
      <c r="EK361" s="242">
        <v>9.8000000000000007</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705000</v>
      </c>
      <c r="ED362" s="244"/>
      <c r="EE362" s="245">
        <v>523250</v>
      </c>
      <c r="EK362" s="242">
        <v>4.1000000000000005</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795000</v>
      </c>
      <c r="ED363" s="244"/>
      <c r="EE363" s="245">
        <v>580580</v>
      </c>
      <c r="EK363" s="242">
        <v>1.7999999999999998</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900000</v>
      </c>
      <c r="ED364" s="244"/>
      <c r="EE364" s="245">
        <v>598000</v>
      </c>
      <c r="EK364" s="242">
        <v>0.89999999999999991</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1110000</v>
      </c>
      <c r="ED365" s="244"/>
      <c r="EE365" s="245">
        <v>617500</v>
      </c>
      <c r="EK365" s="242">
        <v>2.8000000000000003</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1195000</v>
      </c>
      <c r="ED366" s="244"/>
      <c r="EE366" s="245">
        <v>610000</v>
      </c>
      <c r="EK366" s="242">
        <v>1.3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1340000</v>
      </c>
      <c r="ED367" s="244"/>
      <c r="EE367" s="245">
        <v>657000</v>
      </c>
      <c r="EK367" s="242">
        <v>1.7000000000000002</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1250000</v>
      </c>
      <c r="ED368" s="244"/>
      <c r="EE368" s="245">
        <v>638200</v>
      </c>
      <c r="EK368" s="242">
        <v>1</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1200000</v>
      </c>
      <c r="ED369" s="244"/>
      <c r="EE369" s="245">
        <v>710500</v>
      </c>
      <c r="EK369" s="242">
        <v>0.6</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1230000</v>
      </c>
      <c r="ED370" s="244"/>
      <c r="EE370" s="245">
        <v>711000</v>
      </c>
      <c r="EK370" s="242">
        <v>2.1</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v>4.0999999999999996</v>
      </c>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1463500</v>
      </c>
      <c r="ED371" s="244"/>
      <c r="EE371" s="245">
        <v>810000</v>
      </c>
      <c r="EK371" s="242">
        <v>0.70000000000000007</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25">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1491500</v>
      </c>
      <c r="ED372" s="244"/>
      <c r="EE372" s="245">
        <v>790000</v>
      </c>
      <c r="EK372" s="242">
        <v>1</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1534000</v>
      </c>
      <c r="ED373" s="244"/>
      <c r="EE373" s="245">
        <v>788000</v>
      </c>
      <c r="EK373" s="242">
        <v>1.0999999999999999</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1500000</v>
      </c>
      <c r="ED374" s="244"/>
      <c r="EE374" s="245">
        <v>750000</v>
      </c>
      <c r="EK374" s="242">
        <v>1.2</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D375" s="244"/>
      <c r="EK375" s="242">
        <v>2.1</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D376" s="244"/>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D377" s="244"/>
      <c r="EK377" s="242">
        <v>1.7999999999999998</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c r="EE378"/>
      <c r="EK378" s="242">
        <v>0.8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c r="ED379" s="244"/>
      <c r="EE379"/>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327500</v>
      </c>
      <c r="ED380" s="242"/>
      <c r="EE380" s="242">
        <v>229000</v>
      </c>
      <c r="EF380" s="242"/>
      <c r="EG380" s="260">
        <v>4.1462644132048654</v>
      </c>
      <c r="EH380" s="242"/>
      <c r="EI380" s="260">
        <v>2.4482704154162058</v>
      </c>
      <c r="EJ380" s="242"/>
      <c r="EK380" s="242">
        <v>44.9</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351000</v>
      </c>
      <c r="ED381" s="242"/>
      <c r="EE381" s="242">
        <v>234000</v>
      </c>
      <c r="EF381" s="242"/>
      <c r="EG381" s="260">
        <v>6.5213252094440213</v>
      </c>
      <c r="EH381" s="242"/>
      <c r="EI381" s="260">
        <v>4.7600913937547604</v>
      </c>
      <c r="EJ381" s="242"/>
      <c r="EK381" s="242">
        <v>44.3</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430000</v>
      </c>
      <c r="ED382" s="242"/>
      <c r="EE382" s="242">
        <v>310000</v>
      </c>
      <c r="EF382" s="242"/>
      <c r="EG382" s="260">
        <v>7.2502685284640176</v>
      </c>
      <c r="EH382" s="242"/>
      <c r="EI382" s="260">
        <v>4.8335123523093451</v>
      </c>
      <c r="EJ382" s="242"/>
      <c r="EK382" s="242">
        <v>37</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459950</v>
      </c>
      <c r="ED383" s="242"/>
      <c r="EE383" s="242">
        <v>320000</v>
      </c>
      <c r="EF383" s="242"/>
      <c r="EG383" s="260">
        <v>8.7552224133693777</v>
      </c>
      <c r="EH383" s="242"/>
      <c r="EI383" s="260">
        <v>6.0326554435979354</v>
      </c>
      <c r="EJ383" s="242"/>
      <c r="EK383" s="242">
        <v>37.200000000000003</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500000</v>
      </c>
      <c r="ED384" s="242"/>
      <c r="EE384" s="242">
        <v>375000</v>
      </c>
      <c r="EF384" s="242"/>
      <c r="EG384" s="242">
        <v>8.3948717948717952</v>
      </c>
      <c r="EH384" s="242"/>
      <c r="EI384" s="242">
        <v>4.6102564102564099</v>
      </c>
      <c r="EJ384" s="242"/>
      <c r="EK384" s="242">
        <v>39.300000000000004</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595000</v>
      </c>
      <c r="ED385" s="244"/>
      <c r="EE385" s="245">
        <v>405000</v>
      </c>
      <c r="EG385" s="245">
        <v>9.9</v>
      </c>
      <c r="EI385" s="245">
        <v>5.3</v>
      </c>
      <c r="EK385" s="242">
        <v>33</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568000</v>
      </c>
      <c r="ED386" s="244"/>
      <c r="EE386" s="245">
        <v>395000</v>
      </c>
      <c r="EK386" s="242">
        <v>20.8</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560000</v>
      </c>
      <c r="ED387" s="244"/>
      <c r="EE387" s="245">
        <v>401500</v>
      </c>
      <c r="EK387" s="242">
        <v>9.5</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600000</v>
      </c>
      <c r="ED388" s="244"/>
      <c r="EE388" s="245">
        <v>400000</v>
      </c>
      <c r="EK388" s="242">
        <v>5.8000000000000007</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670000</v>
      </c>
      <c r="ED389" s="244"/>
      <c r="EE389" s="245">
        <v>420000</v>
      </c>
      <c r="EK389" s="242">
        <v>4.9000000000000004</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725000</v>
      </c>
      <c r="ED390" s="244"/>
      <c r="EE390" s="245">
        <v>469670</v>
      </c>
      <c r="EK390" s="242">
        <v>4.3999999999999995</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822000</v>
      </c>
      <c r="ED391" s="244"/>
      <c r="EE391" s="245">
        <v>465000</v>
      </c>
      <c r="EK391" s="242">
        <v>5.8999999999999995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900000</v>
      </c>
      <c r="ED392" s="244"/>
      <c r="EE392" s="245">
        <v>495000</v>
      </c>
      <c r="EK392" s="242">
        <v>4.5999999999999996</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926000</v>
      </c>
      <c r="ED393" s="244"/>
      <c r="EE393" s="245">
        <v>507500</v>
      </c>
      <c r="EK393" s="242">
        <v>5.7</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848000</v>
      </c>
      <c r="ED394" s="244"/>
      <c r="EE394" s="245">
        <v>512500</v>
      </c>
      <c r="EK394" s="242">
        <v>4.5</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870500</v>
      </c>
      <c r="ED395" s="244"/>
      <c r="EE395" s="245">
        <v>540000</v>
      </c>
      <c r="EK395" s="242">
        <v>4.9000000000000004</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v>4</v>
      </c>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1010500</v>
      </c>
      <c r="ED396" s="244"/>
      <c r="EE396" s="245">
        <v>550000</v>
      </c>
      <c r="EK396" s="242">
        <v>2.9000000000000004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25">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1015000</v>
      </c>
      <c r="ED397" s="244"/>
      <c r="EE397" s="245">
        <v>522460</v>
      </c>
      <c r="EK397" s="242">
        <v>2.2999999999999998</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982500</v>
      </c>
      <c r="ED398" s="244"/>
      <c r="EE398" s="245">
        <v>530000</v>
      </c>
      <c r="EK398" s="242">
        <v>1.7000000000000002</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947450</v>
      </c>
      <c r="ED399" s="244"/>
      <c r="EE399" s="245">
        <v>473000</v>
      </c>
      <c r="EK399" s="242">
        <v>3.2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D400" s="244"/>
      <c r="EK400" s="242">
        <v>5.2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D401" s="244"/>
      <c r="EK401" s="242">
        <v>4.5999999999999996</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D402" s="244"/>
      <c r="EK402" s="242">
        <v>3.2</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c r="EE403"/>
      <c r="EK403" s="242">
        <v>1.9</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c r="ED404" s="244"/>
      <c r="EE404"/>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311000</v>
      </c>
      <c r="ED405" s="242"/>
      <c r="EE405" s="242">
        <v>242250</v>
      </c>
      <c r="EF405" s="242"/>
      <c r="EG405" s="260">
        <v>3.1729446619405355</v>
      </c>
      <c r="EH405" s="242"/>
      <c r="EI405" s="260">
        <v>2.5017193947730401</v>
      </c>
      <c r="EJ405" s="242"/>
      <c r="EK405" s="242">
        <v>24.2</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328000</v>
      </c>
      <c r="ED406" s="242"/>
      <c r="EE406" s="242">
        <v>251000</v>
      </c>
      <c r="EF406" s="242"/>
      <c r="EG406" s="260">
        <v>4.2876549499066057</v>
      </c>
      <c r="EH406" s="242"/>
      <c r="EI406" s="260">
        <v>3.3961623365596876</v>
      </c>
      <c r="EJ406" s="242"/>
      <c r="EK406" s="242">
        <v>43.1</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375000</v>
      </c>
      <c r="ED407" s="242"/>
      <c r="EE407" s="242">
        <v>278413</v>
      </c>
      <c r="EF407" s="242"/>
      <c r="EG407" s="260">
        <v>5.8869701726844585</v>
      </c>
      <c r="EH407" s="242"/>
      <c r="EI407" s="260">
        <v>4.4776651919509058</v>
      </c>
      <c r="EJ407" s="242"/>
      <c r="EK407" s="242">
        <v>42.1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398000</v>
      </c>
      <c r="ED408" s="242"/>
      <c r="EE408" s="242">
        <v>300750</v>
      </c>
      <c r="EF408" s="242"/>
      <c r="EG408" s="260">
        <v>7.2207486000589451</v>
      </c>
      <c r="EH408" s="242"/>
      <c r="EI408" s="260">
        <v>5.599764220453876</v>
      </c>
      <c r="EJ408" s="242"/>
      <c r="EK408" s="242">
        <v>47.199999999999996</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430000</v>
      </c>
      <c r="ED409" s="242"/>
      <c r="EE409" s="242">
        <v>337500</v>
      </c>
      <c r="EF409" s="242"/>
      <c r="EG409" s="242">
        <v>7.4730968513351934</v>
      </c>
      <c r="EH409" s="242"/>
      <c r="EI409" s="242">
        <v>5.1315265045834995</v>
      </c>
      <c r="EJ409" s="242"/>
      <c r="EK409" s="242">
        <v>35.299999999999997</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519875</v>
      </c>
      <c r="ED410" s="244"/>
      <c r="EE410" s="245">
        <v>380050</v>
      </c>
      <c r="EG410" s="245">
        <v>10.3</v>
      </c>
      <c r="EI410" s="245">
        <v>7</v>
      </c>
      <c r="EK410" s="242">
        <v>40.5</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490000</v>
      </c>
      <c r="ED411" s="244"/>
      <c r="EE411" s="245">
        <v>380000</v>
      </c>
      <c r="EK411" s="242">
        <v>30.3</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490000</v>
      </c>
      <c r="ED412" s="244"/>
      <c r="EE412" s="245">
        <v>371300</v>
      </c>
      <c r="EK412" s="242">
        <v>9.1</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531000</v>
      </c>
      <c r="ED413" s="244"/>
      <c r="EE413" s="245">
        <v>396361</v>
      </c>
      <c r="EK413" s="242">
        <v>5.7</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601000</v>
      </c>
      <c r="ED414" s="244"/>
      <c r="EE414" s="245">
        <v>425000</v>
      </c>
      <c r="EK414" s="242">
        <v>4.9000000000000004</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695000</v>
      </c>
      <c r="ED415" s="244"/>
      <c r="EE415" s="245">
        <v>470000</v>
      </c>
      <c r="EK415" s="242">
        <v>2.7</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750000</v>
      </c>
      <c r="ED416" s="244"/>
      <c r="EE416" s="245">
        <v>507000</v>
      </c>
      <c r="EK416" s="242">
        <v>5.0999999999999996</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860000</v>
      </c>
      <c r="ED417" s="244"/>
      <c r="EE417" s="245">
        <v>573696</v>
      </c>
      <c r="EK417" s="242">
        <v>4.5</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850000</v>
      </c>
      <c r="ED418" s="244"/>
      <c r="EE418" s="245">
        <v>595000</v>
      </c>
      <c r="EK418" s="242">
        <v>3.9</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789000</v>
      </c>
      <c r="ED419" s="244"/>
      <c r="EE419" s="245">
        <v>580000</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850000</v>
      </c>
      <c r="ED420" s="244"/>
      <c r="EE420" s="245">
        <v>610000</v>
      </c>
      <c r="EK420" s="242">
        <v>3.3000000000000003</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v>3.9</v>
      </c>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1000000</v>
      </c>
      <c r="ED421" s="244"/>
      <c r="EE421" s="245">
        <v>673000</v>
      </c>
      <c r="EK421" s="242">
        <v>2.5</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25">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1000000</v>
      </c>
      <c r="ED422" s="244"/>
      <c r="EE422" s="245">
        <v>671250</v>
      </c>
      <c r="EK422" s="242">
        <v>3.5999999999999996</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1000000</v>
      </c>
      <c r="ED423" s="244"/>
      <c r="EE423" s="245">
        <v>676000</v>
      </c>
      <c r="EK423" s="242">
        <v>1.3</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1050000</v>
      </c>
      <c r="ED424" s="244"/>
      <c r="EE424" s="245">
        <v>665000</v>
      </c>
      <c r="EK424" s="242">
        <v>2.9000000000000004</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D425" s="244"/>
      <c r="EK425" s="242">
        <v>2.2999999999999998</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D426" s="244"/>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D427" s="244"/>
      <c r="EK427" s="242">
        <v>2.1</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c r="EE428"/>
      <c r="EK428" s="242">
        <v>4</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c r="ED429" s="244"/>
      <c r="EE429"/>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450000</v>
      </c>
      <c r="ED430" s="242"/>
      <c r="EE430" s="242">
        <v>323000</v>
      </c>
      <c r="EF430" s="242"/>
      <c r="EG430" s="260">
        <v>4.6436315909609682</v>
      </c>
      <c r="EH430" s="242"/>
      <c r="EI430" s="260">
        <v>5.8491212052042911</v>
      </c>
      <c r="EJ430" s="242"/>
      <c r="EK430" s="242">
        <v>0.6</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525000</v>
      </c>
      <c r="ED431" s="242"/>
      <c r="EE431" s="242">
        <v>353000</v>
      </c>
      <c r="EF431" s="242"/>
      <c r="EG431" s="260">
        <v>6.979072999264285</v>
      </c>
      <c r="EH431" s="242"/>
      <c r="EI431" s="260">
        <v>6.6009973023788113</v>
      </c>
      <c r="EJ431" s="242"/>
      <c r="EK431" s="242">
        <v>0.8</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635000</v>
      </c>
      <c r="ED432" s="242"/>
      <c r="EE432" s="242">
        <v>392130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602500</v>
      </c>
      <c r="ED433" s="242"/>
      <c r="EE433" s="242">
        <v>410000</v>
      </c>
      <c r="EF433" s="242"/>
      <c r="EG433" s="260">
        <v>10.281923644202406</v>
      </c>
      <c r="EH433" s="242"/>
      <c r="EI433" s="260">
        <v>6.679714091218516</v>
      </c>
      <c r="EJ433" s="242"/>
      <c r="EK433" s="242">
        <v>0.70000000000000007</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650000</v>
      </c>
      <c r="ED434" s="242"/>
      <c r="EE434" s="242">
        <v>430000</v>
      </c>
      <c r="EF434" s="242"/>
      <c r="EG434" s="242">
        <v>14.688456601165202</v>
      </c>
      <c r="EH434" s="242"/>
      <c r="EI434" s="242">
        <v>6.4925446825318458</v>
      </c>
      <c r="EJ434" s="242"/>
      <c r="EK434" s="242">
        <v>0.8</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775000</v>
      </c>
      <c r="ED435" s="244"/>
      <c r="EE435" s="245">
        <v>497200</v>
      </c>
      <c r="EG435" s="245">
        <v>15.5</v>
      </c>
      <c r="EI435" s="245">
        <v>6.4</v>
      </c>
      <c r="EK435" s="242">
        <v>1</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700000</v>
      </c>
      <c r="ED436" s="244"/>
      <c r="EE436" s="245">
        <v>500000</v>
      </c>
      <c r="EK436" s="242">
        <v>0.8</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715000</v>
      </c>
      <c r="ED437" s="244"/>
      <c r="EE437" s="245">
        <v>498000</v>
      </c>
      <c r="EK437" s="242">
        <v>0.6</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785750</v>
      </c>
      <c r="ED438" s="244"/>
      <c r="EE438" s="245">
        <v>505000</v>
      </c>
      <c r="EK438" s="242">
        <v>0.5</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901000</v>
      </c>
      <c r="ED439" s="244"/>
      <c r="EE439" s="245">
        <v>516500</v>
      </c>
      <c r="EK439" s="242">
        <v>0.70000000000000007</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956000</v>
      </c>
      <c r="ED440" s="244"/>
      <c r="EE440" s="245">
        <v>574000</v>
      </c>
      <c r="EK440" s="242">
        <v>1</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1169000</v>
      </c>
      <c r="ED441" s="244"/>
      <c r="EE441" s="245">
        <v>589000</v>
      </c>
      <c r="EK441" s="242">
        <v>0.5</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1370000</v>
      </c>
      <c r="ED442" s="244"/>
      <c r="EE442" s="245">
        <v>575000</v>
      </c>
      <c r="EK442" s="242">
        <v>0.70000000000000007</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1272000</v>
      </c>
      <c r="ED443" s="244"/>
      <c r="EE443" s="245">
        <v>586400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1295000</v>
      </c>
      <c r="ED444" s="244"/>
      <c r="EE444" s="245">
        <v>588000</v>
      </c>
      <c r="EK444" s="242">
        <v>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1300000</v>
      </c>
      <c r="ED445" s="244"/>
      <c r="EE445" s="245">
        <v>590800</v>
      </c>
      <c r="EK445" s="242">
        <v>0.89999999999999991</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v>4.2</v>
      </c>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1360000</v>
      </c>
      <c r="ED446" s="244"/>
      <c r="EE446" s="245">
        <v>565000</v>
      </c>
      <c r="EK446" s="242">
        <v>1.6</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25">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1420000</v>
      </c>
      <c r="ED447" s="244"/>
      <c r="EE447" s="245">
        <v>585000</v>
      </c>
      <c r="EK447" s="242">
        <v>1.4000000000000001</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1300000</v>
      </c>
      <c r="ED448" s="244"/>
      <c r="EE448" s="245">
        <v>565000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1222500</v>
      </c>
      <c r="ED449" s="244"/>
      <c r="EE449" s="245">
        <v>542000</v>
      </c>
      <c r="EK449" s="242">
        <v>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D450" s="244"/>
      <c r="EK450" s="242">
        <v>2.4</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D451" s="244"/>
      <c r="EK451" s="242">
        <v>1.2</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D452" s="244"/>
      <c r="EK452" s="242">
        <v>1</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c r="EE453"/>
      <c r="EK453" s="242">
        <v>1.3</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c r="ED454" s="244"/>
      <c r="EE454"/>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248000</v>
      </c>
      <c r="ED455" s="242"/>
      <c r="EE455" s="242">
        <v>179500</v>
      </c>
      <c r="EF455" s="242"/>
      <c r="EG455" s="260">
        <v>2.264780673871583</v>
      </c>
      <c r="EH455" s="242"/>
      <c r="EI455" s="260">
        <v>1.8277177368086459</v>
      </c>
      <c r="EJ455" s="242"/>
      <c r="EK455" s="242">
        <v>73.3</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254000</v>
      </c>
      <c r="ED456" s="242"/>
      <c r="EE456" s="242">
        <v>210000</v>
      </c>
      <c r="EF456" s="242"/>
      <c r="EG456" s="260">
        <v>2.9625225520747911</v>
      </c>
      <c r="EH456" s="242"/>
      <c r="EI456" s="260">
        <v>1.9681810726586846</v>
      </c>
      <c r="EJ456" s="242"/>
      <c r="EK456" s="242">
        <v>83.899999999999991</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263000</v>
      </c>
      <c r="ED457" s="242"/>
      <c r="EE457" s="242">
        <v>215000</v>
      </c>
      <c r="EF457" s="242"/>
      <c r="EG457" s="260">
        <v>4.3745282371508951</v>
      </c>
      <c r="EH457" s="242"/>
      <c r="EI457" s="260">
        <v>3.6025526658889726</v>
      </c>
      <c r="EJ457" s="242"/>
      <c r="EK457" s="242">
        <v>71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283250</v>
      </c>
      <c r="ED458" s="242"/>
      <c r="EE458" s="242">
        <v>225000</v>
      </c>
      <c r="EF458" s="242"/>
      <c r="EG458" s="260">
        <v>5.0161080653365735</v>
      </c>
      <c r="EH458" s="242"/>
      <c r="EI458" s="260">
        <v>3.779743401345165</v>
      </c>
      <c r="EJ458" s="242"/>
      <c r="EK458" s="242">
        <v>84.5</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304637</v>
      </c>
      <c r="ED459" s="242"/>
      <c r="EE459" s="242">
        <v>248942</v>
      </c>
      <c r="EF459" s="242"/>
      <c r="EG459" s="242">
        <v>4.3263822791381843</v>
      </c>
      <c r="EH459" s="242"/>
      <c r="EI459" s="242">
        <v>3.2447867093536384</v>
      </c>
      <c r="EJ459" s="242"/>
      <c r="EK459" s="242">
        <v>79.400000000000006</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335000</v>
      </c>
      <c r="ED460" s="244"/>
      <c r="EE460" s="245">
        <v>255500</v>
      </c>
      <c r="EG460" s="245">
        <v>6</v>
      </c>
      <c r="EI460" s="245">
        <v>4.0999999999999996</v>
      </c>
      <c r="EK460" s="242">
        <v>85.3</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355000</v>
      </c>
      <c r="ED461" s="244"/>
      <c r="EE461" s="245">
        <v>270000</v>
      </c>
      <c r="EK461" s="242">
        <v>75.8</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353000</v>
      </c>
      <c r="ED462" s="244"/>
      <c r="EE462" s="245">
        <v>280000</v>
      </c>
      <c r="EK462" s="242">
        <v>57.699999999999996</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361500</v>
      </c>
      <c r="ED463" s="244"/>
      <c r="EE463" s="245">
        <v>260000</v>
      </c>
      <c r="EK463" s="242">
        <v>57.199999999999996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380000</v>
      </c>
      <c r="ED464" s="244"/>
      <c r="EE464" s="245">
        <v>297000</v>
      </c>
      <c r="EK464" s="242">
        <v>50.6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385000</v>
      </c>
      <c r="ED465" s="244"/>
      <c r="EE465" s="245">
        <v>275000</v>
      </c>
      <c r="EK465" s="242">
        <v>54.6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401000</v>
      </c>
      <c r="ED466" s="244"/>
      <c r="EE466" s="245">
        <v>305000</v>
      </c>
      <c r="EK466" s="242">
        <v>61.4</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453000</v>
      </c>
      <c r="ED467" s="244"/>
      <c r="EE467" s="245">
        <v>359500</v>
      </c>
      <c r="EK467" s="242">
        <v>60.199999999999996</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515000</v>
      </c>
      <c r="ED468" s="244"/>
      <c r="EE468" s="245">
        <v>385000</v>
      </c>
      <c r="EK468" s="242">
        <v>48.4</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510000</v>
      </c>
      <c r="ED469" s="244"/>
      <c r="EE469" s="245">
        <v>350000</v>
      </c>
      <c r="EK469" s="242">
        <v>51.7</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533000</v>
      </c>
      <c r="ED470" s="244"/>
      <c r="EE470" s="245">
        <v>369500</v>
      </c>
      <c r="EK470" s="242">
        <v>44.7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v>5.2</v>
      </c>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582500</v>
      </c>
      <c r="ED471" s="244"/>
      <c r="EE471" s="245">
        <v>401500</v>
      </c>
      <c r="EK471" s="242">
        <v>39.4</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25">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630000</v>
      </c>
      <c r="ED472" s="244"/>
      <c r="EE472" s="245">
        <v>430000</v>
      </c>
      <c r="EK472" s="242">
        <v>36.200000000000003</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622000</v>
      </c>
      <c r="ED473" s="244"/>
      <c r="EE473" s="245">
        <v>435000</v>
      </c>
      <c r="EK473" s="242">
        <v>31.2</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605499</v>
      </c>
      <c r="ED474" s="244"/>
      <c r="EE474" s="245">
        <v>415000</v>
      </c>
      <c r="EK474" s="242">
        <v>46.8</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D475" s="244"/>
      <c r="EK475" s="242">
        <v>50.7</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D476" s="244"/>
      <c r="EK476" s="242">
        <v>48.6</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D477" s="244"/>
      <c r="EK477" s="242">
        <v>41.6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c r="EE478"/>
      <c r="EK478" s="242">
        <v>41.2</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c r="ED479" s="244"/>
      <c r="EE479"/>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390000</v>
      </c>
      <c r="ED480" s="242"/>
      <c r="EE480" s="242">
        <v>320000</v>
      </c>
      <c r="EF480" s="242"/>
      <c r="EG480" s="260">
        <v>3.6057692307692308</v>
      </c>
      <c r="EH480" s="242"/>
      <c r="EI480" s="260">
        <v>3.6057692307692308</v>
      </c>
      <c r="EJ480" s="242"/>
      <c r="EK480" s="242">
        <v>11.899999999999999</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428000</v>
      </c>
      <c r="ED481" s="242"/>
      <c r="EE481" s="242">
        <v>345000</v>
      </c>
      <c r="EF481" s="242"/>
      <c r="EG481" s="260">
        <v>5.6200441428921772</v>
      </c>
      <c r="EH481" s="242"/>
      <c r="EI481" s="260">
        <v>5.6200441428921772</v>
      </c>
      <c r="EJ481" s="242"/>
      <c r="EK481" s="242">
        <v>28.7</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532000</v>
      </c>
      <c r="ED482" s="242"/>
      <c r="EE482" s="242">
        <v>389750</v>
      </c>
      <c r="EF482" s="242"/>
      <c r="EG482" s="260">
        <v>7.4593128390596748</v>
      </c>
      <c r="EH482" s="242"/>
      <c r="EI482" s="260">
        <v>7.4593128390596748</v>
      </c>
      <c r="EJ482" s="242"/>
      <c r="EK482" s="242">
        <v>24.5</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570000</v>
      </c>
      <c r="ED483" s="242"/>
      <c r="EE483" s="242">
        <v>405000</v>
      </c>
      <c r="EF483" s="242"/>
      <c r="EG483" s="260">
        <v>9.8926111824442629</v>
      </c>
      <c r="EH483" s="242"/>
      <c r="EI483" s="260">
        <v>9.8926111824442629</v>
      </c>
      <c r="EJ483" s="242"/>
      <c r="EK483" s="242">
        <v>20.399999999999999</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612000</v>
      </c>
      <c r="ED484" s="242"/>
      <c r="EE484" s="242">
        <v>450000</v>
      </c>
      <c r="EF484" s="242"/>
      <c r="EG484" s="242">
        <v>11.28518321826872</v>
      </c>
      <c r="EH484" s="242"/>
      <c r="EI484" s="242">
        <v>6.8425997794027538</v>
      </c>
      <c r="EJ484" s="242"/>
      <c r="EK484" s="242">
        <v>21.5</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715000</v>
      </c>
      <c r="ED485" s="244"/>
      <c r="EE485" s="245">
        <v>480000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675000</v>
      </c>
      <c r="ED486" s="244"/>
      <c r="EE486" s="245">
        <v>475000</v>
      </c>
      <c r="EK486" s="242">
        <v>10.100000000000001</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667050</v>
      </c>
      <c r="ED487" s="244"/>
      <c r="EE487" s="245">
        <v>487250</v>
      </c>
      <c r="EK487" s="242">
        <v>6.5</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748000</v>
      </c>
      <c r="ED488" s="244"/>
      <c r="EE488" s="245">
        <v>527500</v>
      </c>
      <c r="EK488" s="242">
        <v>3</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860000</v>
      </c>
      <c r="ED489" s="244"/>
      <c r="EE489" s="245">
        <v>551125</v>
      </c>
      <c r="EK489" s="242">
        <v>5.8999999999999995</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1100000</v>
      </c>
      <c r="ED490" s="244"/>
      <c r="EE490" s="245">
        <v>630000</v>
      </c>
      <c r="EK490" s="242">
        <v>4</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1110000</v>
      </c>
      <c r="ED491" s="244"/>
      <c r="EE491" s="245">
        <v>663750</v>
      </c>
      <c r="EK491" s="242">
        <v>3.2</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1256005</v>
      </c>
      <c r="ED492" s="244"/>
      <c r="EE492" s="245">
        <v>660000</v>
      </c>
      <c r="EK492" s="242">
        <v>2.1999999999999997</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1185012</v>
      </c>
      <c r="ED493" s="244"/>
      <c r="EE493" s="245">
        <v>697449</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1122600</v>
      </c>
      <c r="ED494" s="244"/>
      <c r="EE494" s="245">
        <v>750000</v>
      </c>
      <c r="EK494" s="242">
        <v>2</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1200000</v>
      </c>
      <c r="ED495" s="244"/>
      <c r="EE495" s="245">
        <v>765000</v>
      </c>
      <c r="EK495" s="242">
        <v>1</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v>2</v>
      </c>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1388800</v>
      </c>
      <c r="ED496" s="244"/>
      <c r="EE496" s="245">
        <v>833500</v>
      </c>
      <c r="EK496" s="242">
        <v>2</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25">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1400000</v>
      </c>
      <c r="ED497" s="244"/>
      <c r="EE497" s="245">
        <v>800000</v>
      </c>
      <c r="EK497" s="242">
        <v>1.0999999999999999</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1450000</v>
      </c>
      <c r="ED498" s="244"/>
      <c r="EE498" s="245">
        <v>820000</v>
      </c>
      <c r="EK498" s="242">
        <v>1.2</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1421500</v>
      </c>
      <c r="ED499" s="244"/>
      <c r="EE499" s="245">
        <v>726000</v>
      </c>
      <c r="EK499" s="242">
        <v>2.1999999999999997</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D500" s="244"/>
      <c r="EK500" s="242">
        <v>3</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D501" s="244"/>
      <c r="EK501" s="242">
        <v>44</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D502" s="244"/>
      <c r="EK502" s="242">
        <v>40.200000000000003</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c r="EE503"/>
      <c r="EK503" s="242">
        <v>1.5</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c r="ED504" s="244"/>
      <c r="EE504"/>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410000</v>
      </c>
      <c r="ED505" s="242"/>
      <c r="EE505" s="242">
        <v>287500</v>
      </c>
      <c r="EF505" s="242"/>
      <c r="EG505" s="260">
        <v>4.4783983140147523</v>
      </c>
      <c r="EH505" s="242"/>
      <c r="EI505" s="260">
        <v>3.3222105139913358</v>
      </c>
      <c r="EJ505" s="242"/>
      <c r="EK505" s="242">
        <v>9.3000000000000007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436000</v>
      </c>
      <c r="ED506" s="242"/>
      <c r="EE506" s="242">
        <v>310000</v>
      </c>
      <c r="EF506" s="242"/>
      <c r="EG506" s="260">
        <v>6.8247126436781613</v>
      </c>
      <c r="EH506" s="242"/>
      <c r="EI506" s="260">
        <v>4.8629531388152074</v>
      </c>
      <c r="EJ506" s="242"/>
      <c r="EK506" s="242">
        <v>18.3</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520000</v>
      </c>
      <c r="ED507" s="242"/>
      <c r="EE507" s="242">
        <v>340000</v>
      </c>
      <c r="EF507" s="242"/>
      <c r="EG507" s="260">
        <v>7.872878295413507</v>
      </c>
      <c r="EH507" s="242"/>
      <c r="EI507" s="260">
        <v>5.5976886962802457</v>
      </c>
      <c r="EJ507" s="242"/>
      <c r="EK507" s="242">
        <v>20.399999999999999</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575000</v>
      </c>
      <c r="ED508" s="242"/>
      <c r="EE508" s="242">
        <v>380000</v>
      </c>
      <c r="EF508" s="242"/>
      <c r="EG508" s="260">
        <v>9.6993617735975821</v>
      </c>
      <c r="EH508" s="242"/>
      <c r="EI508" s="260">
        <v>6.4382487963273993</v>
      </c>
      <c r="EJ508" s="242"/>
      <c r="EK508" s="242">
        <v>23.799999999999997</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581000</v>
      </c>
      <c r="ED509" s="242"/>
      <c r="EE509" s="242">
        <v>410000</v>
      </c>
      <c r="EF509" s="242"/>
      <c r="EG509" s="242">
        <v>8.4329397961428469</v>
      </c>
      <c r="EH509" s="242"/>
      <c r="EI509" s="242">
        <v>4.5739532155166094</v>
      </c>
      <c r="EJ509" s="242"/>
      <c r="EK509" s="242">
        <v>15.5</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710000</v>
      </c>
      <c r="ED510" s="244"/>
      <c r="EE510" s="245">
        <v>474000</v>
      </c>
      <c r="EG510" s="245">
        <v>11.9</v>
      </c>
      <c r="EI510" s="245">
        <v>5.7</v>
      </c>
      <c r="EK510" s="242">
        <v>19.400000000000002</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690000</v>
      </c>
      <c r="ED511" s="244"/>
      <c r="EE511" s="245">
        <v>461250</v>
      </c>
      <c r="EK511" s="242">
        <v>12.8</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660000</v>
      </c>
      <c r="ED512" s="244"/>
      <c r="EE512" s="245">
        <v>455000</v>
      </c>
      <c r="EK512" s="242">
        <v>3.3000000000000003</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702000</v>
      </c>
      <c r="ED513" s="244"/>
      <c r="EE513" s="245">
        <v>465000</v>
      </c>
      <c r="EK513" s="242">
        <v>2.7</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760000</v>
      </c>
      <c r="ED514" s="244"/>
      <c r="EE514" s="245">
        <v>472000</v>
      </c>
      <c r="EK514" s="242">
        <v>2.1</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840000</v>
      </c>
      <c r="ED515" s="244"/>
      <c r="EE515" s="245">
        <v>470000</v>
      </c>
      <c r="EK515" s="242">
        <v>1.9</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919000</v>
      </c>
      <c r="ED516" s="244"/>
      <c r="EE516" s="245">
        <v>515000</v>
      </c>
      <c r="EK516" s="242">
        <v>2.8000000000000003</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1030000</v>
      </c>
      <c r="ED517" s="244"/>
      <c r="EE517" s="245">
        <v>530000</v>
      </c>
      <c r="EK517" s="242">
        <v>2.5</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1100000</v>
      </c>
      <c r="ED518" s="244"/>
      <c r="EE518" s="245">
        <v>525000</v>
      </c>
      <c r="EK518" s="242">
        <v>1.7000000000000002</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1000000</v>
      </c>
      <c r="ED519" s="244"/>
      <c r="EE519" s="245">
        <v>548500</v>
      </c>
      <c r="EK519" s="242">
        <v>1.5</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1090000</v>
      </c>
      <c r="ED520" s="244"/>
      <c r="EE520" s="245">
        <v>570000</v>
      </c>
      <c r="EK520" s="242">
        <v>1</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v>3.9</v>
      </c>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1240000</v>
      </c>
      <c r="ED521" s="244"/>
      <c r="EE521" s="245">
        <v>608000</v>
      </c>
      <c r="EK521" s="242">
        <v>2</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25">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1275000</v>
      </c>
      <c r="ED522" s="244"/>
      <c r="EE522" s="245">
        <v>585000</v>
      </c>
      <c r="EK522" s="242">
        <v>1.0999999999999999</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1175000</v>
      </c>
      <c r="ED523" s="244"/>
      <c r="EE523" s="245">
        <v>530000</v>
      </c>
      <c r="EK523" s="242">
        <v>1.2</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1082500</v>
      </c>
      <c r="ED524" s="244"/>
      <c r="EE524" s="245">
        <v>514000</v>
      </c>
      <c r="EK524" s="242">
        <v>2.1999999999999997</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D525" s="244"/>
      <c r="EK525" s="242">
        <v>3</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D526" s="244"/>
      <c r="EK526" s="242">
        <v>2.4</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D527" s="244"/>
      <c r="EK527" s="242">
        <v>2.7</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c r="EE528"/>
      <c r="EK528" s="242">
        <v>1.4</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c r="ED529" s="244"/>
      <c r="EE529"/>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340000</v>
      </c>
      <c r="ED530" s="242"/>
      <c r="EE530" s="242">
        <v>255000</v>
      </c>
      <c r="EF530" s="242"/>
      <c r="EG530" s="260">
        <v>4.1730421477256918</v>
      </c>
      <c r="EH530" s="242"/>
      <c r="EI530" s="260">
        <v>3.1123939351787455</v>
      </c>
      <c r="EJ530" s="242"/>
      <c r="EK530" s="242">
        <v>16.8</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360000</v>
      </c>
      <c r="ED531" s="242"/>
      <c r="EE531" s="242">
        <v>270000</v>
      </c>
      <c r="EF531" s="242"/>
      <c r="EG531" s="260">
        <v>6.6138253638253639</v>
      </c>
      <c r="EH531" s="242"/>
      <c r="EI531" s="260">
        <v>5.1442307692307692</v>
      </c>
      <c r="EJ531" s="242"/>
      <c r="EK531" s="242">
        <v>25.3</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420000</v>
      </c>
      <c r="ED532" s="242"/>
      <c r="EE532" s="242">
        <v>321250</v>
      </c>
      <c r="EF532" s="242"/>
      <c r="EG532" s="260">
        <v>7.4521818332367307</v>
      </c>
      <c r="EH532" s="242"/>
      <c r="EI532" s="260">
        <v>5.5891363749275484</v>
      </c>
      <c r="EJ532" s="242"/>
      <c r="EK532" s="242">
        <v>21.4</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460000</v>
      </c>
      <c r="ED533" s="242"/>
      <c r="EE533" s="242">
        <v>355000</v>
      </c>
      <c r="EF533" s="242"/>
      <c r="EG533" s="260">
        <v>9.0367176105016167</v>
      </c>
      <c r="EH533" s="242"/>
      <c r="EI533" s="260">
        <v>6.6189993024288158</v>
      </c>
      <c r="EJ533" s="242"/>
      <c r="EK533" s="242">
        <v>25.3</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503000</v>
      </c>
      <c r="ED534" s="242"/>
      <c r="EE534" s="242">
        <v>395000</v>
      </c>
      <c r="EF534" s="242"/>
      <c r="EG534" s="242">
        <v>8.0285062952273396</v>
      </c>
      <c r="EH534" s="242"/>
      <c r="EI534" s="242">
        <v>4.8625925461162005</v>
      </c>
      <c r="EJ534" s="242"/>
      <c r="EK534" s="242">
        <v>24.7</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590000</v>
      </c>
      <c r="ED535" s="244"/>
      <c r="EE535" s="245">
        <v>420000</v>
      </c>
      <c r="EG535" s="245">
        <v>10.8</v>
      </c>
      <c r="EI535" s="245">
        <v>6</v>
      </c>
      <c r="EK535" s="242">
        <v>26.900000000000002</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567000</v>
      </c>
      <c r="ED536" s="244"/>
      <c r="EE536" s="245">
        <v>415000</v>
      </c>
      <c r="EK536" s="242">
        <v>15.1</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545000</v>
      </c>
      <c r="ED537" s="244"/>
      <c r="EE537" s="245">
        <v>425000</v>
      </c>
      <c r="EK537" s="242">
        <v>5.3</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586250</v>
      </c>
      <c r="ED538" s="244"/>
      <c r="EE538" s="245">
        <v>431500</v>
      </c>
      <c r="EK538" s="242">
        <v>3.3000000000000003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650000</v>
      </c>
      <c r="ED539" s="244"/>
      <c r="EE539" s="245">
        <v>447500</v>
      </c>
      <c r="EK539" s="242">
        <v>2.2999999999999998</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687500</v>
      </c>
      <c r="ED540" s="244"/>
      <c r="EE540" s="245">
        <v>470000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775000</v>
      </c>
      <c r="ED541" s="244"/>
      <c r="EE541" s="245">
        <v>489000</v>
      </c>
      <c r="EK541" s="242">
        <v>2.1</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883000</v>
      </c>
      <c r="ED542" s="244"/>
      <c r="EE542" s="245">
        <v>530000</v>
      </c>
      <c r="EK542" s="242">
        <v>2.4</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900000</v>
      </c>
      <c r="ED543" s="244"/>
      <c r="EE543" s="245">
        <v>547250</v>
      </c>
      <c r="EK543" s="242">
        <v>2.9000000000000004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850000</v>
      </c>
      <c r="ED544" s="244"/>
      <c r="EE544" s="245">
        <v>569500</v>
      </c>
      <c r="EK544" s="242">
        <v>2.6</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935500</v>
      </c>
      <c r="ED545" s="244"/>
      <c r="EE545" s="245">
        <v>580000</v>
      </c>
      <c r="EK545" s="242">
        <v>2.2999999999999998</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v>4.8</v>
      </c>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1090000</v>
      </c>
      <c r="ED546" s="244"/>
      <c r="EE546" s="245">
        <v>610000</v>
      </c>
      <c r="EK546" s="242">
        <v>2</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25">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1100000</v>
      </c>
      <c r="ED547" s="244"/>
      <c r="EE547" s="245">
        <v>600000</v>
      </c>
      <c r="EK547" s="242">
        <v>1.9</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1056500</v>
      </c>
      <c r="ED548" s="244"/>
      <c r="EE548" s="245">
        <v>585000</v>
      </c>
      <c r="EK548" s="242">
        <v>1.4000000000000001</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952500</v>
      </c>
      <c r="ED549" s="244"/>
      <c r="EE549" s="245">
        <v>579000</v>
      </c>
      <c r="EK549" s="242">
        <v>1.7999999999999998</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D550" s="244"/>
      <c r="EK550" s="242">
        <v>2.9000000000000004</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D551" s="244"/>
      <c r="EK551" s="242">
        <v>13.100000000000001</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D552" s="244"/>
      <c r="EK552" s="242">
        <v>21.5</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c r="EE553"/>
      <c r="EK553" s="242">
        <v>1.8</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c r="ED554" s="244"/>
      <c r="EE554"/>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305000</v>
      </c>
      <c r="ED555" s="242"/>
      <c r="EE555" s="242">
        <v>247000</v>
      </c>
      <c r="EF555" s="242"/>
      <c r="EG555" s="260">
        <v>3.593292520628161</v>
      </c>
      <c r="EH555" s="242"/>
      <c r="EI555" s="260">
        <v>2.977774820335374</v>
      </c>
      <c r="EJ555" s="242"/>
      <c r="EK555" s="242">
        <v>61.5</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330000</v>
      </c>
      <c r="ED556" s="242"/>
      <c r="EE556" s="242">
        <v>260000</v>
      </c>
      <c r="EF556" s="242"/>
      <c r="EG556" s="260">
        <v>4.9933422103861522</v>
      </c>
      <c r="EH556" s="242"/>
      <c r="EI556" s="260">
        <v>3.7129980538768823</v>
      </c>
      <c r="EJ556" s="242"/>
      <c r="EK556" s="242">
        <v>66.5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355750</v>
      </c>
      <c r="ED557" s="242"/>
      <c r="EE557" s="242">
        <v>290000</v>
      </c>
      <c r="EF557" s="242"/>
      <c r="EG557" s="260">
        <v>7.0079973616951108</v>
      </c>
      <c r="EH557" s="242"/>
      <c r="EI557" s="260">
        <v>5.359056806002144</v>
      </c>
      <c r="EJ557" s="242"/>
      <c r="EK557" s="242">
        <v>68</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388500</v>
      </c>
      <c r="ED558" s="242"/>
      <c r="EE558" s="242">
        <v>297000</v>
      </c>
      <c r="EF558" s="242"/>
      <c r="EG558" s="260">
        <v>9.1131565490539845</v>
      </c>
      <c r="EH558" s="242"/>
      <c r="EI558" s="260">
        <v>6.6659361531156405</v>
      </c>
      <c r="EJ558" s="242"/>
      <c r="EK558" s="242">
        <v>70.599999999999994</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407500</v>
      </c>
      <c r="ED559" s="242"/>
      <c r="EE559" s="242">
        <v>317500</v>
      </c>
      <c r="EF559" s="242"/>
      <c r="EG559" s="242">
        <v>7.1928370851171568</v>
      </c>
      <c r="EH559" s="242"/>
      <c r="EI559" s="242">
        <v>5.1011600607650873</v>
      </c>
      <c r="EJ559" s="242"/>
      <c r="EK559" s="242">
        <v>64.600000000000009</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480000</v>
      </c>
      <c r="ED560" s="244"/>
      <c r="EE560" s="245">
        <v>352000</v>
      </c>
      <c r="EG560" s="245">
        <v>13.8</v>
      </c>
      <c r="EI560" s="245">
        <v>8.6</v>
      </c>
      <c r="EK560" s="242">
        <v>65.400000000000006</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495890</v>
      </c>
      <c r="ED561" s="244"/>
      <c r="EE561" s="245">
        <v>365000</v>
      </c>
      <c r="EK561" s="242">
        <v>64</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485000</v>
      </c>
      <c r="ED562" s="244"/>
      <c r="EE562" s="245">
        <v>363000</v>
      </c>
      <c r="EK562" s="242">
        <v>44.4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500000</v>
      </c>
      <c r="ED563" s="244"/>
      <c r="EE563" s="245">
        <v>375000</v>
      </c>
      <c r="EK563" s="242">
        <v>35.4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530000</v>
      </c>
      <c r="ED564" s="244"/>
      <c r="EE564" s="245">
        <v>390000</v>
      </c>
      <c r="EK564" s="242">
        <v>27.900000000000002</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570000</v>
      </c>
      <c r="ED565" s="244"/>
      <c r="EE565" s="245">
        <v>395000</v>
      </c>
      <c r="EK565" s="242">
        <v>17.5</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629250</v>
      </c>
      <c r="ED566" s="244"/>
      <c r="EE566" s="245">
        <v>450000</v>
      </c>
      <c r="EK566" s="242">
        <v>17.299999999999997</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725000</v>
      </c>
      <c r="ED567" s="244"/>
      <c r="EE567" s="245">
        <v>510000</v>
      </c>
      <c r="EK567" s="242">
        <v>23</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790000</v>
      </c>
      <c r="ED568" s="244"/>
      <c r="EE568" s="245">
        <v>550000</v>
      </c>
      <c r="EK568" s="242">
        <v>17.299999999999997</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772000</v>
      </c>
      <c r="ED569" s="244"/>
      <c r="EE569" s="245">
        <v>550000</v>
      </c>
      <c r="EK569" s="242">
        <v>20</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866000</v>
      </c>
      <c r="ED570" s="244"/>
      <c r="EE570" s="245">
        <v>585000</v>
      </c>
      <c r="EK570" s="242">
        <v>11.600000000000001</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v>2.6</v>
      </c>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1125000</v>
      </c>
      <c r="ED571" s="244"/>
      <c r="EE571" s="245">
        <v>700000</v>
      </c>
      <c r="EK571" s="242">
        <v>8.3000000000000007</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25">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1188500</v>
      </c>
      <c r="ED572" s="244"/>
      <c r="EE572" s="245">
        <v>740500</v>
      </c>
      <c r="EK572" s="242">
        <v>7.8</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1120000</v>
      </c>
      <c r="ED573" s="244"/>
      <c r="EE573" s="245">
        <v>715000</v>
      </c>
      <c r="EK573" s="242">
        <v>5.8000000000000007</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950000</v>
      </c>
      <c r="ED574" s="244"/>
      <c r="EE574" s="245">
        <v>684000</v>
      </c>
      <c r="EK574" s="242">
        <v>6</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D575" s="244"/>
      <c r="EK575" s="242">
        <v>3</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D576" s="244"/>
      <c r="EK576" s="242">
        <v>0.89999999999999991</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D577" s="244"/>
      <c r="EK577" s="242">
        <v>1.7999999999999998</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c r="EE578"/>
      <c r="EK578" s="242">
        <v>2.2999999999999998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c r="ED579" s="244"/>
      <c r="EE579"/>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367000</v>
      </c>
      <c r="ED580" s="242"/>
      <c r="EE580" s="242">
        <v>289500</v>
      </c>
      <c r="EF580" s="242"/>
      <c r="EG580" s="260">
        <v>3.3204205866076371</v>
      </c>
      <c r="EH580" s="242"/>
      <c r="EI580" s="260">
        <v>2.3717289904340264</v>
      </c>
      <c r="EJ580" s="242"/>
      <c r="EK580" s="242">
        <v>3</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390050</v>
      </c>
      <c r="ED581" s="242"/>
      <c r="EE581" s="242">
        <v>295000</v>
      </c>
      <c r="EF581" s="242"/>
      <c r="EG581" s="260">
        <v>4.3319512346061018</v>
      </c>
      <c r="EH581" s="242"/>
      <c r="EI581" s="260">
        <v>3.4500897332755738</v>
      </c>
      <c r="EJ581" s="242"/>
      <c r="EK581" s="242">
        <v>14.899999999999999</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430500</v>
      </c>
      <c r="ED582" s="242"/>
      <c r="EE582" s="242">
        <v>326731</v>
      </c>
      <c r="EF582" s="242"/>
      <c r="EG582" s="260">
        <v>5.1877470355731221</v>
      </c>
      <c r="EH582" s="242"/>
      <c r="EI582" s="260">
        <v>3.7688760514847472</v>
      </c>
      <c r="EJ582" s="242"/>
      <c r="EK582" s="242">
        <v>9.1999999999999993</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460000</v>
      </c>
      <c r="ED583" s="242"/>
      <c r="EE583" s="242">
        <v>355075</v>
      </c>
      <c r="EF583" s="242"/>
      <c r="EG583" s="260">
        <v>5.9973837089530715</v>
      </c>
      <c r="EH583" s="242"/>
      <c r="EI583" s="260">
        <v>4.60941040748218</v>
      </c>
      <c r="EJ583" s="242"/>
      <c r="EK583" s="242">
        <v>15.4</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480000</v>
      </c>
      <c r="ED584" s="242"/>
      <c r="EE584" s="242">
        <v>385000</v>
      </c>
      <c r="EF584" s="242"/>
      <c r="EG584" s="242">
        <v>5.7826788596019369</v>
      </c>
      <c r="EH584" s="242"/>
      <c r="EI584" s="242">
        <v>4.2661772616523752</v>
      </c>
      <c r="EJ584" s="242"/>
      <c r="EK584" s="242">
        <v>14.299999999999999</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574500</v>
      </c>
      <c r="ED585" s="244"/>
      <c r="EE585" s="245">
        <v>438500</v>
      </c>
      <c r="EG585" s="245">
        <v>8.6999999999999993</v>
      </c>
      <c r="EI585" s="245">
        <v>6</v>
      </c>
      <c r="EK585" s="242">
        <v>15</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581000</v>
      </c>
      <c r="ED586" s="244"/>
      <c r="EE586" s="245">
        <v>447500</v>
      </c>
      <c r="EK586" s="242">
        <v>12.9</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552000</v>
      </c>
      <c r="ED587" s="244"/>
      <c r="EE587" s="245">
        <v>440000</v>
      </c>
      <c r="EK587" s="242">
        <v>6.1</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582950</v>
      </c>
      <c r="ED588" s="244"/>
      <c r="EE588" s="245">
        <v>460000</v>
      </c>
      <c r="EK588" s="242">
        <v>1.5</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620000</v>
      </c>
      <c r="ED589" s="244"/>
      <c r="EE589" s="245">
        <v>478000</v>
      </c>
      <c r="EK589" s="242">
        <v>2.6</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665000</v>
      </c>
      <c r="ED590" s="244"/>
      <c r="EE590" s="245">
        <v>530000</v>
      </c>
      <c r="EK590" s="242">
        <v>2.9000000000000004</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731000</v>
      </c>
      <c r="ED591" s="244"/>
      <c r="EE591" s="245">
        <v>555000</v>
      </c>
      <c r="EK591" s="242">
        <v>24.3</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855000</v>
      </c>
      <c r="ED592" s="244"/>
      <c r="EE592" s="245">
        <v>634000</v>
      </c>
      <c r="EK592" s="242">
        <v>30.4</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876800</v>
      </c>
      <c r="ED593" s="244"/>
      <c r="EE593" s="245">
        <v>635000</v>
      </c>
      <c r="EK593" s="242">
        <v>23</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836125</v>
      </c>
      <c r="ED594" s="244"/>
      <c r="EE594" s="245">
        <v>650000</v>
      </c>
      <c r="EK594" s="242">
        <v>31.2</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913500</v>
      </c>
      <c r="ED595" s="244"/>
      <c r="EE595" s="245">
        <v>702500</v>
      </c>
      <c r="EK595" s="242">
        <v>21.5</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v>1.8</v>
      </c>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1125000</v>
      </c>
      <c r="ED596" s="244"/>
      <c r="EE596" s="245">
        <v>780000</v>
      </c>
      <c r="EK596" s="242">
        <v>19.400000000000002</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25">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1130000</v>
      </c>
      <c r="ED597" s="244"/>
      <c r="EE597" s="245">
        <v>781000</v>
      </c>
      <c r="EK597" s="242">
        <v>12.9</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1100000</v>
      </c>
      <c r="ED598" s="244"/>
      <c r="EE598" s="245">
        <v>750000</v>
      </c>
      <c r="EK598" s="242">
        <v>11</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1062500</v>
      </c>
      <c r="ED599" s="244"/>
      <c r="EE599" s="245">
        <v>751157</v>
      </c>
      <c r="EK599" s="242">
        <v>15.8</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D600" s="244"/>
      <c r="EK600" s="242">
        <v>21</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D601" s="244"/>
      <c r="EK601" s="242">
        <v>14.6</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D602" s="244"/>
      <c r="EK602" s="242">
        <v>7.1999999999999993</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c r="EE603"/>
      <c r="EK603" s="242">
        <v>4.2</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c r="ED604" s="244"/>
      <c r="EE604"/>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636000</v>
      </c>
      <c r="ED605" s="242"/>
      <c r="EE605" s="242">
        <v>340000</v>
      </c>
      <c r="EF605" s="242"/>
      <c r="EG605" s="260">
        <v>7.508116883116883</v>
      </c>
      <c r="EH605" s="242"/>
      <c r="EI605" s="260">
        <v>3.9023476523476521</v>
      </c>
      <c r="EJ605" s="242"/>
      <c r="EK605" s="242">
        <v>1</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683000</v>
      </c>
      <c r="ED606" s="242"/>
      <c r="EE606" s="242">
        <v>362500</v>
      </c>
      <c r="EF606" s="242"/>
      <c r="EG606" s="260">
        <v>9.9229975390966096</v>
      </c>
      <c r="EH606" s="242"/>
      <c r="EI606" s="260">
        <v>5.8545685480670002</v>
      </c>
      <c r="EJ606" s="242"/>
      <c r="EK606" s="242">
        <v>1.0999999999999999</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860000</v>
      </c>
      <c r="ED607" s="242"/>
      <c r="EE607" s="242">
        <v>400000</v>
      </c>
      <c r="EF607" s="242"/>
      <c r="EG607" s="260">
        <v>11.002839442436757</v>
      </c>
      <c r="EH607" s="242"/>
      <c r="EI607" s="260">
        <v>5.8523167268972642</v>
      </c>
      <c r="EJ607" s="242"/>
      <c r="EK607" s="242">
        <v>1.4000000000000001</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900000</v>
      </c>
      <c r="ED608" s="242"/>
      <c r="EE608" s="242">
        <v>426000</v>
      </c>
      <c r="EF608" s="242"/>
      <c r="EG608" s="260">
        <v>11.434511434511435</v>
      </c>
      <c r="EH608" s="242"/>
      <c r="EI608" s="260">
        <v>5.8443058443058442</v>
      </c>
      <c r="EJ608" s="242"/>
      <c r="EK608" s="242">
        <v>0.70000000000000007</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918500</v>
      </c>
      <c r="ED609" s="242"/>
      <c r="EE609" s="242">
        <v>455000</v>
      </c>
      <c r="EF609" s="242"/>
      <c r="EG609" s="242">
        <v>13.336775081741525</v>
      </c>
      <c r="EH609" s="242"/>
      <c r="EI609" s="242">
        <v>4.8356565135088623</v>
      </c>
      <c r="EJ609" s="242"/>
      <c r="EK609" s="242">
        <v>1.0999999999999999</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950000</v>
      </c>
      <c r="ED610" s="244"/>
      <c r="EE610" s="245">
        <v>510000</v>
      </c>
      <c r="EG610" s="245">
        <v>18.3</v>
      </c>
      <c r="EI610" s="245">
        <v>5.9</v>
      </c>
      <c r="EK610" s="242">
        <v>0.89999999999999991</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910000</v>
      </c>
      <c r="ED611" s="244"/>
      <c r="EE611" s="245">
        <v>517250</v>
      </c>
      <c r="EK611" s="242">
        <v>0.8</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1036250</v>
      </c>
      <c r="ED612" s="244"/>
      <c r="EE612" s="245">
        <v>515000</v>
      </c>
      <c r="EK612" s="242">
        <v>0.6</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1050750</v>
      </c>
      <c r="ED613" s="244"/>
      <c r="EE613" s="245">
        <v>517000</v>
      </c>
      <c r="EK613" s="242">
        <v>0.4</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1253000</v>
      </c>
      <c r="ED614" s="244"/>
      <c r="EE614" s="245">
        <v>535000</v>
      </c>
      <c r="EK614" s="242">
        <v>0.70000000000000007</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1415000</v>
      </c>
      <c r="ED615" s="244"/>
      <c r="EE615" s="245">
        <v>580000</v>
      </c>
      <c r="EK615" s="242">
        <v>1.2</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1575000</v>
      </c>
      <c r="ED616" s="244"/>
      <c r="EE616" s="245">
        <v>580000</v>
      </c>
      <c r="EK616" s="242">
        <v>0.4</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1710000</v>
      </c>
      <c r="ED617" s="244"/>
      <c r="EE617" s="245">
        <v>619925</v>
      </c>
      <c r="EK617" s="242">
        <v>0.5</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1720000</v>
      </c>
      <c r="ED618" s="244"/>
      <c r="EE618" s="245">
        <v>607729</v>
      </c>
      <c r="EK618" s="242">
        <v>0.8</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1625000</v>
      </c>
      <c r="ED619" s="244"/>
      <c r="EE619" s="245">
        <v>615000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1750000</v>
      </c>
      <c r="ED620" s="244"/>
      <c r="EE620" s="245">
        <v>616000</v>
      </c>
      <c r="EK620" s="242">
        <v>0.4</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v>4.3</v>
      </c>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1970000</v>
      </c>
      <c r="ED621" s="244"/>
      <c r="EE621" s="245">
        <v>641750</v>
      </c>
      <c r="EK621" s="242">
        <v>0.5</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25">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1965000</v>
      </c>
      <c r="ED622" s="244"/>
      <c r="EE622" s="245">
        <v>630000</v>
      </c>
      <c r="EK622" s="242">
        <v>1.2</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1800000</v>
      </c>
      <c r="ED623" s="244"/>
      <c r="EE623" s="245">
        <v>606000</v>
      </c>
      <c r="EK623" s="242">
        <v>0.3</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1550000</v>
      </c>
      <c r="ED624" s="244"/>
      <c r="EE624" s="245">
        <v>548888</v>
      </c>
      <c r="EK624" s="242">
        <v>0.8</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D625" s="244"/>
      <c r="EK625" s="242">
        <v>0.70000000000000007</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D626" s="244"/>
      <c r="EK626" s="242">
        <v>1.2</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D627" s="244"/>
      <c r="EK627" s="242">
        <v>0.8</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c r="EE628"/>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c r="ED629" s="244"/>
      <c r="EE629"/>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760000</v>
      </c>
      <c r="ED630" s="242"/>
      <c r="EE630" s="242">
        <v>349000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835000</v>
      </c>
      <c r="ED631" s="242"/>
      <c r="EE631" s="242">
        <v>364000</v>
      </c>
      <c r="EF631" s="242"/>
      <c r="EG631" s="260">
        <v>9.606489717498043</v>
      </c>
      <c r="EH631" s="242"/>
      <c r="EI631" s="260">
        <v>5.2479897530776345</v>
      </c>
      <c r="EJ631" s="242"/>
      <c r="EK631" s="242">
        <v>0.70000000000000007</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1020500</v>
      </c>
      <c r="ED632" s="242"/>
      <c r="EE632" s="242">
        <v>420000</v>
      </c>
      <c r="EF632" s="242"/>
      <c r="EG632" s="260">
        <v>11.992342109791775</v>
      </c>
      <c r="EH632" s="242"/>
      <c r="EI632" s="260">
        <v>5.2199850857568979</v>
      </c>
      <c r="EJ632" s="242"/>
      <c r="EK632" s="242">
        <v>1.6</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1050000</v>
      </c>
      <c r="ED633" s="242"/>
      <c r="EE633" s="242">
        <v>422750</v>
      </c>
      <c r="EF633" s="242"/>
      <c r="EG633" s="260">
        <v>14.053684964627921</v>
      </c>
      <c r="EH633" s="242"/>
      <c r="EI633" s="260">
        <v>5.8313557804244649</v>
      </c>
      <c r="EJ633" s="242"/>
      <c r="EK633" s="242">
        <v>1.0999999999999999</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1163500</v>
      </c>
      <c r="ED634" s="242"/>
      <c r="EE634" s="242">
        <v>450000</v>
      </c>
      <c r="EF634" s="242"/>
      <c r="EG634" s="242">
        <v>15.932700274042444</v>
      </c>
      <c r="EH634" s="242"/>
      <c r="EI634" s="242">
        <v>4.6204830794723089</v>
      </c>
      <c r="EJ634" s="242"/>
      <c r="EK634" s="242">
        <v>1.3</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1115000</v>
      </c>
      <c r="ED635" s="244"/>
      <c r="EE635" s="245">
        <v>525000</v>
      </c>
      <c r="EG635" s="245">
        <v>20.399999999999999</v>
      </c>
      <c r="EI635" s="245">
        <v>8.3000000000000007</v>
      </c>
      <c r="EK635" s="242">
        <v>1.9</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1172500</v>
      </c>
      <c r="ED636" s="244"/>
      <c r="EE636" s="245">
        <v>516500</v>
      </c>
      <c r="EK636" s="242">
        <v>0.89999999999999991</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1160000</v>
      </c>
      <c r="ED637" s="244"/>
      <c r="EE637" s="245">
        <v>518000</v>
      </c>
      <c r="EK637" s="242">
        <v>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1325000</v>
      </c>
      <c r="ED638" s="244"/>
      <c r="EE638" s="245">
        <v>562000</v>
      </c>
      <c r="EK638" s="242">
        <v>0.3</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1550001</v>
      </c>
      <c r="ED639" s="244"/>
      <c r="EE639" s="245">
        <v>575000</v>
      </c>
      <c r="EK639" s="242">
        <v>0.5</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1850000</v>
      </c>
      <c r="ED640" s="244"/>
      <c r="EE640" s="245">
        <v>808658</v>
      </c>
      <c r="EK640" s="242">
        <v>1.2</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2020000</v>
      </c>
      <c r="ED641" s="244"/>
      <c r="EE641" s="245">
        <v>895169</v>
      </c>
      <c r="EK641" s="242">
        <v>0.4</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2038000</v>
      </c>
      <c r="ED642" s="244"/>
      <c r="EE642" s="245">
        <v>920252</v>
      </c>
      <c r="EK642" s="242">
        <v>0.70000000000000007</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2100000</v>
      </c>
      <c r="ED643" s="244"/>
      <c r="EE643" s="245">
        <v>650000</v>
      </c>
      <c r="EK643" s="242">
        <v>1.3</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2030000</v>
      </c>
      <c r="ED644" s="244"/>
      <c r="EE644" s="245">
        <v>640000</v>
      </c>
      <c r="EK644" s="242">
        <v>0.8</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2125000</v>
      </c>
      <c r="ED645" s="244"/>
      <c r="EE645" s="245">
        <v>670000</v>
      </c>
      <c r="EK645" s="242">
        <v>0.4</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v>2.5</v>
      </c>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2410000</v>
      </c>
      <c r="ED646" s="244"/>
      <c r="EE646" s="245">
        <v>690000</v>
      </c>
      <c r="EK646" s="242">
        <v>1</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25">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2500000</v>
      </c>
      <c r="ED647" s="244"/>
      <c r="EE647" s="245">
        <v>650500</v>
      </c>
      <c r="EK647" s="242">
        <v>1.7000000000000002</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2365000</v>
      </c>
      <c r="ED648" s="244"/>
      <c r="EE648" s="245">
        <v>630000</v>
      </c>
      <c r="EK648" s="242">
        <v>0.6</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1925000</v>
      </c>
      <c r="ED649" s="244"/>
      <c r="EE649" s="245">
        <v>563500</v>
      </c>
      <c r="EK649" s="242">
        <v>0.89999999999999991</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D650" s="244"/>
      <c r="EK650" s="242">
        <v>1.3</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D651" s="244"/>
      <c r="EK651" s="242">
        <v>1.4000000000000001</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D652" s="244"/>
      <c r="EK652" s="242">
        <v>0.6</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c r="EE653"/>
      <c r="EK653" s="242">
        <v>0.9</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c r="ED654" s="244"/>
      <c r="EE654"/>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387200</v>
      </c>
      <c r="ED655" s="242"/>
      <c r="EE655" s="242">
        <v>306000</v>
      </c>
      <c r="EF655" s="242"/>
      <c r="EG655" s="260">
        <v>3.709556460252839</v>
      </c>
      <c r="EH655" s="242"/>
      <c r="EI655" s="260">
        <v>3.3479751446325263</v>
      </c>
      <c r="EJ655" s="242"/>
      <c r="EK655" s="242">
        <v>7.9</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418000</v>
      </c>
      <c r="ED656" s="242"/>
      <c r="EE656" s="242">
        <v>326000</v>
      </c>
      <c r="EF656" s="242"/>
      <c r="EG656" s="260">
        <v>5.8748943364327983</v>
      </c>
      <c r="EH656" s="242"/>
      <c r="EI656" s="260">
        <v>4.8024091293322062</v>
      </c>
      <c r="EJ656" s="242"/>
      <c r="EK656" s="242">
        <v>15.2</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525000</v>
      </c>
      <c r="ED657" s="242"/>
      <c r="EE657" s="242">
        <v>360000</v>
      </c>
      <c r="EF657" s="242"/>
      <c r="EG657" s="260">
        <v>7.3164335664335667</v>
      </c>
      <c r="EH657" s="242"/>
      <c r="EI657" s="260">
        <v>5.6993006993006992</v>
      </c>
      <c r="EJ657" s="242"/>
      <c r="EK657" s="242">
        <v>18.7</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540000</v>
      </c>
      <c r="ED658" s="242"/>
      <c r="EE658" s="242">
        <v>400000</v>
      </c>
      <c r="EF658" s="242"/>
      <c r="EG658" s="260">
        <v>9.8349139445029863</v>
      </c>
      <c r="EH658" s="242"/>
      <c r="EI658" s="260">
        <v>7.1566561292588693</v>
      </c>
      <c r="EJ658" s="242"/>
      <c r="EK658" s="242">
        <v>15.9</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587000</v>
      </c>
      <c r="ED659" s="242"/>
      <c r="EE659" s="242">
        <v>429000</v>
      </c>
      <c r="EF659" s="242"/>
      <c r="EG659" s="242">
        <v>4.7513617304753319</v>
      </c>
      <c r="EH659" s="242"/>
      <c r="EI659" s="242">
        <v>3.4484109878913749</v>
      </c>
      <c r="EJ659" s="242"/>
      <c r="EK659" s="242">
        <v>15.1</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708000</v>
      </c>
      <c r="ED660" s="244"/>
      <c r="EE660" s="245">
        <v>488000</v>
      </c>
      <c r="EG660" s="245">
        <v>14.4</v>
      </c>
      <c r="EI660" s="245">
        <v>8.1</v>
      </c>
      <c r="EK660" s="242">
        <v>12.2</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670000</v>
      </c>
      <c r="ED661" s="244"/>
      <c r="EE661" s="245">
        <v>484500</v>
      </c>
      <c r="EK661" s="242">
        <v>7.3</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650000</v>
      </c>
      <c r="ED662" s="244"/>
      <c r="EE662" s="245">
        <v>480000</v>
      </c>
      <c r="EK662" s="242">
        <v>4.1000000000000005</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725000</v>
      </c>
      <c r="ED663" s="244"/>
      <c r="EE663" s="245">
        <v>525000</v>
      </c>
      <c r="EK663" s="242">
        <v>2.6</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830000</v>
      </c>
      <c r="ED664" s="244"/>
      <c r="EE664" s="245">
        <v>582000</v>
      </c>
      <c r="EK664" s="242">
        <v>2</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1030000</v>
      </c>
      <c r="ED665" s="244"/>
      <c r="EE665" s="245">
        <v>573000</v>
      </c>
      <c r="EK665" s="242">
        <v>2.2999999999999998</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1087200</v>
      </c>
      <c r="ED666" s="244"/>
      <c r="EE666" s="245">
        <v>660000</v>
      </c>
      <c r="EK666" s="242">
        <v>2.4</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1246000</v>
      </c>
      <c r="ED667" s="244"/>
      <c r="EE667" s="245">
        <v>669153</v>
      </c>
      <c r="EK667" s="242">
        <v>1.7999999999999998</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1145000</v>
      </c>
      <c r="ED668" s="244"/>
      <c r="EE668" s="245">
        <v>610000</v>
      </c>
      <c r="EK668" s="242">
        <v>3</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1110000</v>
      </c>
      <c r="ED669" s="244"/>
      <c r="EE669" s="245">
        <v>662500</v>
      </c>
      <c r="EK669" s="242">
        <v>2</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1180000</v>
      </c>
      <c r="ED670" s="244"/>
      <c r="EE670" s="245">
        <v>690000</v>
      </c>
      <c r="EK670" s="242">
        <v>1.4</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v>4.3</v>
      </c>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1375000</v>
      </c>
      <c r="ED671" s="244"/>
      <c r="EE671" s="245">
        <v>750000</v>
      </c>
      <c r="EK671" s="242">
        <v>1.5</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25">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1330000</v>
      </c>
      <c r="ED672" s="244"/>
      <c r="EE672" s="245">
        <v>738000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1376000</v>
      </c>
      <c r="ED673" s="244"/>
      <c r="EE673" s="245">
        <v>711061</v>
      </c>
      <c r="EK673" s="242">
        <v>1.8</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1255000</v>
      </c>
      <c r="ED674" s="244"/>
      <c r="EE674" s="245">
        <v>641500</v>
      </c>
      <c r="EK674" s="242">
        <v>2.5</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D675" s="244"/>
      <c r="EK675" s="242">
        <v>1.9</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D676" s="244"/>
      <c r="EK676" s="242">
        <v>2.6</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D677" s="244"/>
      <c r="EK677" s="242">
        <v>1</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c r="EE678"/>
      <c r="EK678" s="242">
        <v>1.6</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c r="ED679" s="244"/>
      <c r="EE679"/>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273000</v>
      </c>
      <c r="ED680" s="242"/>
      <c r="EE680" s="242">
        <v>234250</v>
      </c>
      <c r="EF680" s="242"/>
      <c r="EG680" s="260">
        <v>3.0336604410678483</v>
      </c>
      <c r="EH680" s="242"/>
      <c r="EI680" s="260">
        <v>2.6379656009285637</v>
      </c>
      <c r="EJ680" s="242"/>
      <c r="EK680" s="242">
        <v>42.3</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282000</v>
      </c>
      <c r="ED681" s="242"/>
      <c r="EE681" s="242">
        <v>245000</v>
      </c>
      <c r="EF681" s="242"/>
      <c r="EG681" s="260">
        <v>4.1265571913929788</v>
      </c>
      <c r="EH681" s="242"/>
      <c r="EI681" s="260">
        <v>3.484624096175625</v>
      </c>
      <c r="EJ681" s="242"/>
      <c r="EK681" s="242">
        <v>59.199999999999996</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305000</v>
      </c>
      <c r="ED682" s="242"/>
      <c r="EE682" s="242">
        <v>260000</v>
      </c>
      <c r="EF682" s="242"/>
      <c r="EG682" s="260">
        <v>5.2598553078399526</v>
      </c>
      <c r="EH682" s="242"/>
      <c r="EI682" s="260">
        <v>4.521630001476451</v>
      </c>
      <c r="EJ682" s="242"/>
      <c r="EK682" s="242">
        <v>60.9</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326000</v>
      </c>
      <c r="ED683" s="242"/>
      <c r="EE683" s="242">
        <v>275000</v>
      </c>
      <c r="EF683" s="242"/>
      <c r="EG683" s="260">
        <v>6.193727717686869</v>
      </c>
      <c r="EH683" s="242"/>
      <c r="EI683" s="260">
        <v>5.1362620097891112</v>
      </c>
      <c r="EJ683" s="242"/>
      <c r="EK683" s="242">
        <v>60.5</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355355</v>
      </c>
      <c r="ED684" s="242"/>
      <c r="EE684" s="242">
        <v>309000</v>
      </c>
      <c r="EF684" s="242"/>
      <c r="EG684" s="242">
        <v>3.9473034982977255</v>
      </c>
      <c r="EH684" s="242"/>
      <c r="EI684" s="242">
        <v>2.5287413035969801</v>
      </c>
      <c r="EJ684" s="242"/>
      <c r="EK684" s="242">
        <v>56.999999999999993</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400500</v>
      </c>
      <c r="ED685" s="244"/>
      <c r="EE685" s="245">
        <v>325000</v>
      </c>
      <c r="EG685" s="245">
        <v>7.6</v>
      </c>
      <c r="EI685" s="245">
        <v>5.2</v>
      </c>
      <c r="EK685" s="242">
        <v>65.100000000000009</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409000</v>
      </c>
      <c r="ED686" s="244"/>
      <c r="EE686" s="245">
        <v>340000</v>
      </c>
      <c r="EK686" s="242">
        <v>56.499999999999993</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395000</v>
      </c>
      <c r="ED687" s="244"/>
      <c r="EE687" s="245">
        <v>316000</v>
      </c>
      <c r="EK687" s="242">
        <v>21.9</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395500</v>
      </c>
      <c r="ED688" s="244"/>
      <c r="EE688" s="245">
        <v>329950</v>
      </c>
      <c r="EK688" s="242">
        <v>12.6</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412500</v>
      </c>
      <c r="ED689" s="244"/>
      <c r="EE689" s="245">
        <v>339000</v>
      </c>
      <c r="EK689" s="242">
        <v>7.7</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440000</v>
      </c>
      <c r="ED690" s="244"/>
      <c r="EE690" s="245">
        <v>349900</v>
      </c>
      <c r="EK690" s="242">
        <v>6.5</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483000</v>
      </c>
      <c r="ED691" s="244"/>
      <c r="EE691" s="245">
        <v>369000</v>
      </c>
      <c r="EK691" s="242">
        <v>14.7</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585000</v>
      </c>
      <c r="ED692" s="244"/>
      <c r="EE692" s="245">
        <v>410000</v>
      </c>
      <c r="EK692" s="242">
        <v>18.399999999999999</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610000</v>
      </c>
      <c r="ED693" s="244"/>
      <c r="EE693" s="245">
        <v>432500</v>
      </c>
      <c r="EK693" s="242">
        <v>16.2</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586500</v>
      </c>
      <c r="ED694" s="244"/>
      <c r="EE694" s="245">
        <v>417500</v>
      </c>
      <c r="EK694" s="242">
        <v>20.7</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610000</v>
      </c>
      <c r="ED695" s="244"/>
      <c r="EE695" s="245">
        <v>440000</v>
      </c>
      <c r="EK695" s="242">
        <v>1.9</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v>5</v>
      </c>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690000</v>
      </c>
      <c r="ED696" s="244"/>
      <c r="EE696" s="245">
        <v>478250</v>
      </c>
      <c r="EK696" s="242">
        <v>1.4000000000000001</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25">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715000</v>
      </c>
      <c r="ED697" s="244"/>
      <c r="EE697" s="245">
        <v>495000</v>
      </c>
      <c r="EK697" s="242">
        <v>1.5</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701000</v>
      </c>
      <c r="ED698" s="244"/>
      <c r="EE698" s="245">
        <v>483000</v>
      </c>
      <c r="EK698" s="242">
        <v>1.7999999999999998</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692500</v>
      </c>
      <c r="ED699" s="244"/>
      <c r="EE699" s="245">
        <v>490000</v>
      </c>
      <c r="EK699" s="242">
        <v>2.5</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D700" s="244"/>
      <c r="EK700" s="242">
        <v>1.9</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D701" s="244"/>
      <c r="EK701" s="242">
        <v>13.4</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D702" s="244"/>
      <c r="EK702" s="242">
        <v>10.6</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c r="EE703"/>
      <c r="EK703" s="242">
        <v>6.8</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c r="ED704" s="244"/>
      <c r="EE704"/>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240000</v>
      </c>
      <c r="ED705" s="242"/>
      <c r="EE705" s="242">
        <v>210000</v>
      </c>
      <c r="EF705" s="242"/>
      <c r="EG705" s="260">
        <v>2.483769427503443</v>
      </c>
      <c r="EH705" s="242"/>
      <c r="EI705" s="260">
        <v>1.9673421207948063</v>
      </c>
      <c r="EJ705" s="242"/>
      <c r="EK705" s="242">
        <v>63.800000000000004</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259000</v>
      </c>
      <c r="ED706" s="242"/>
      <c r="EE706" s="242">
        <v>214500</v>
      </c>
      <c r="EF706" s="242"/>
      <c r="EG706" s="260">
        <v>2.9896574014221073</v>
      </c>
      <c r="EH706" s="242"/>
      <c r="EI706" s="260">
        <v>2.6159502262443439</v>
      </c>
      <c r="EJ706" s="242"/>
      <c r="EK706" s="242">
        <v>78.8</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268000</v>
      </c>
      <c r="ED707" s="242"/>
      <c r="EE707" s="242">
        <v>217500</v>
      </c>
      <c r="EF707" s="242"/>
      <c r="EG707" s="260">
        <v>4.3630017452006982</v>
      </c>
      <c r="EH707" s="242"/>
      <c r="EI707" s="260">
        <v>3.5994764397905761</v>
      </c>
      <c r="EJ707" s="242"/>
      <c r="EK707" s="242">
        <v>75.5</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280500</v>
      </c>
      <c r="ED708" s="242"/>
      <c r="EE708" s="242">
        <v>231000</v>
      </c>
      <c r="EF708" s="242"/>
      <c r="EG708" s="260">
        <v>4.8570192983404512</v>
      </c>
      <c r="EH708" s="242"/>
      <c r="EI708" s="260">
        <v>3.9292664468349638</v>
      </c>
      <c r="EJ708" s="242"/>
      <c r="EK708" s="242">
        <v>76.3</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308500</v>
      </c>
      <c r="ED709" s="242"/>
      <c r="EE709" s="242">
        <v>255000</v>
      </c>
      <c r="EF709" s="242"/>
      <c r="EG709" s="242">
        <v>4.7046136930688887</v>
      </c>
      <c r="EH709" s="242"/>
      <c r="EI709" s="242">
        <v>3.3302321647566289</v>
      </c>
      <c r="EJ709" s="242"/>
      <c r="EK709" s="242">
        <v>64.600000000000009</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350000</v>
      </c>
      <c r="ED710" s="244"/>
      <c r="EE710" s="245">
        <v>285000</v>
      </c>
      <c r="EG710" s="245">
        <v>5.9</v>
      </c>
      <c r="EI710" s="245">
        <v>4.0999999999999996</v>
      </c>
      <c r="EK710" s="242">
        <v>79.400000000000006</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359000</v>
      </c>
      <c r="ED711" s="244"/>
      <c r="EE711" s="245">
        <v>290000</v>
      </c>
      <c r="EK711" s="242">
        <v>79.800000000000011</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353000</v>
      </c>
      <c r="ED712" s="244"/>
      <c r="EE712" s="245">
        <v>278500</v>
      </c>
      <c r="EK712" s="242">
        <v>51.5</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368550</v>
      </c>
      <c r="ED713" s="244"/>
      <c r="EE713" s="245">
        <v>272500</v>
      </c>
      <c r="EK713" s="242">
        <v>55.600000000000009</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379999</v>
      </c>
      <c r="ED714" s="244"/>
      <c r="EE714" s="245">
        <v>290000</v>
      </c>
      <c r="EK714" s="242">
        <v>47.199999999999996</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400000</v>
      </c>
      <c r="ED715" s="244"/>
      <c r="EE715" s="245">
        <v>312000</v>
      </c>
      <c r="EK715" s="242">
        <v>50.2</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440000</v>
      </c>
      <c r="ED716" s="244"/>
      <c r="EE716" s="245">
        <v>335000</v>
      </c>
      <c r="EK716" s="242">
        <v>56.2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520000</v>
      </c>
      <c r="ED717" s="244"/>
      <c r="EE717" s="245">
        <v>379000</v>
      </c>
      <c r="EK717" s="242">
        <v>55.2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565000</v>
      </c>
      <c r="ED718" s="244"/>
      <c r="EE718" s="245">
        <v>405000</v>
      </c>
      <c r="EK718" s="242">
        <v>49.5</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558450</v>
      </c>
      <c r="ED719" s="244"/>
      <c r="EE719" s="245">
        <v>410750</v>
      </c>
      <c r="EK719" s="242">
        <v>50.6</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577500</v>
      </c>
      <c r="ED720" s="244"/>
      <c r="EE720" s="245">
        <v>426008</v>
      </c>
      <c r="EK720" s="242">
        <v>38.800000000000004</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v>4.4000000000000004</v>
      </c>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620000</v>
      </c>
      <c r="ED721" s="244"/>
      <c r="EE721" s="245">
        <v>430550</v>
      </c>
      <c r="EK721" s="242">
        <v>27.6</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25">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656000</v>
      </c>
      <c r="ED722" s="244"/>
      <c r="EE722" s="245">
        <v>445000</v>
      </c>
      <c r="EK722" s="242">
        <v>23.1</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658000</v>
      </c>
      <c r="ED723" s="244"/>
      <c r="EE723" s="245">
        <v>455000</v>
      </c>
      <c r="EK723" s="242">
        <v>25</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655000</v>
      </c>
      <c r="ED724" s="244"/>
      <c r="EE724" s="245">
        <v>455000</v>
      </c>
      <c r="EK724" s="242">
        <v>41.4</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D725" s="244"/>
      <c r="EK725" s="242">
        <v>55.500000000000007</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D726" s="244"/>
      <c r="EK726" s="242">
        <v>49.1</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D727" s="244"/>
      <c r="EK727" s="242">
        <v>32</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c r="EE728"/>
      <c r="EK728" s="242">
        <v>26.3</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c r="ED729" s="244"/>
      <c r="EE729"/>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491000</v>
      </c>
      <c r="ED730" s="242"/>
      <c r="EE730" s="242">
        <v>360000</v>
      </c>
      <c r="EF730" s="242"/>
      <c r="EG730" s="260">
        <v>5.4002160086403457</v>
      </c>
      <c r="EH730" s="242"/>
      <c r="EI730" s="260">
        <v>4.3501740069602786</v>
      </c>
      <c r="EJ730" s="242"/>
      <c r="EK730" s="242">
        <v>2</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536000</v>
      </c>
      <c r="ED731" s="242"/>
      <c r="EE731" s="242">
        <v>375000</v>
      </c>
      <c r="EF731" s="242"/>
      <c r="EG731" s="260">
        <v>7.3661776367961931</v>
      </c>
      <c r="EH731" s="242"/>
      <c r="EI731" s="260">
        <v>5.2735923869944488</v>
      </c>
      <c r="EJ731" s="242"/>
      <c r="EK731" s="242">
        <v>1.4000000000000001</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674500</v>
      </c>
      <c r="ED732" s="242"/>
      <c r="EE732" s="242">
        <v>412500</v>
      </c>
      <c r="EF732" s="242"/>
      <c r="EG732" s="260">
        <v>8.6401444322651368</v>
      </c>
      <c r="EH732" s="242"/>
      <c r="EI732" s="260">
        <v>6.0448771680959439</v>
      </c>
      <c r="EJ732" s="242"/>
      <c r="EK732" s="242">
        <v>1.6</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678250</v>
      </c>
      <c r="ED733" s="242"/>
      <c r="EE733" s="242">
        <v>440094</v>
      </c>
      <c r="EF733" s="242"/>
      <c r="EG733" s="260">
        <v>9.385076001842469</v>
      </c>
      <c r="EH733" s="242"/>
      <c r="EI733" s="260">
        <v>6.1607669276830954</v>
      </c>
      <c r="EJ733" s="242"/>
      <c r="EK733" s="242">
        <v>1.3</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720000</v>
      </c>
      <c r="ED734" s="242"/>
      <c r="EE734" s="242">
        <v>485000</v>
      </c>
      <c r="EF734" s="242"/>
      <c r="EG734" s="242">
        <v>10.385609222818525</v>
      </c>
      <c r="EH734" s="242"/>
      <c r="EI734" s="242">
        <v>4.6793215397866561</v>
      </c>
      <c r="EJ734" s="242"/>
      <c r="EK734" s="242">
        <v>1</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820500</v>
      </c>
      <c r="ED735" s="244"/>
      <c r="EE735" s="245">
        <v>510000</v>
      </c>
      <c r="EG735" s="245">
        <v>13.2</v>
      </c>
      <c r="EI735" s="245">
        <v>5.6</v>
      </c>
      <c r="EK735" s="242">
        <v>1.9</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805000</v>
      </c>
      <c r="ED736" s="244"/>
      <c r="EE736" s="245">
        <v>531000</v>
      </c>
      <c r="EK736" s="242">
        <v>1.7999999999999998</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800000</v>
      </c>
      <c r="ED737" s="244"/>
      <c r="EE737" s="245">
        <v>535000</v>
      </c>
      <c r="EK737" s="242">
        <v>0.89999999999999991</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865000</v>
      </c>
      <c r="ED738" s="244"/>
      <c r="EE738" s="245">
        <v>527000</v>
      </c>
      <c r="EK738" s="242">
        <v>0.5</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965000</v>
      </c>
      <c r="ED739" s="244"/>
      <c r="EE739" s="245">
        <v>575000</v>
      </c>
      <c r="EK739" s="242">
        <v>0.70000000000000007</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1110000</v>
      </c>
      <c r="ED740" s="244"/>
      <c r="EE740" s="245">
        <v>570000</v>
      </c>
      <c r="EK740" s="242">
        <v>0.89999999999999991</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1250000</v>
      </c>
      <c r="ED741" s="244"/>
      <c r="EE741" s="245">
        <v>580000</v>
      </c>
      <c r="EK741" s="242">
        <v>0.5</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1370500</v>
      </c>
      <c r="ED742" s="244"/>
      <c r="EE742" s="245">
        <v>615000</v>
      </c>
      <c r="EK742" s="242">
        <v>1.2</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1350000</v>
      </c>
      <c r="ED743" s="244"/>
      <c r="EE743" s="245">
        <v>640500</v>
      </c>
      <c r="EK743" s="242">
        <v>1.5</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1316335</v>
      </c>
      <c r="ED744" s="244"/>
      <c r="EE744" s="245">
        <v>625000</v>
      </c>
      <c r="EK744" s="242">
        <v>57.1</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1405000</v>
      </c>
      <c r="ED745" s="244"/>
      <c r="EE745" s="245">
        <v>630000</v>
      </c>
      <c r="EK745" s="242">
        <v>0.5</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v>4.8</v>
      </c>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1570000</v>
      </c>
      <c r="ED746" s="244"/>
      <c r="EE746" s="245">
        <v>669000</v>
      </c>
      <c r="EK746" s="242">
        <v>0.4</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25">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1505000</v>
      </c>
      <c r="ED747" s="244"/>
      <c r="EE747" s="245">
        <v>642500</v>
      </c>
      <c r="EK747" s="242">
        <v>1</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1450000</v>
      </c>
      <c r="ED748" s="244"/>
      <c r="EE748" s="245">
        <v>625000</v>
      </c>
      <c r="EK748" s="242">
        <v>0.6</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1325000</v>
      </c>
      <c r="ED749" s="244"/>
      <c r="EE749" s="245">
        <v>574500</v>
      </c>
      <c r="EK749" s="242">
        <v>0.8</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D750" s="244"/>
      <c r="EK750" s="242">
        <v>1.4000000000000001</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D751" s="244"/>
      <c r="EK751" s="242">
        <v>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D752" s="244"/>
      <c r="EK752" s="242">
        <v>1.2</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c r="EE753"/>
      <c r="EK753" s="242">
        <v>0.4</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c r="ED754" s="244"/>
      <c r="EE754"/>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266000</v>
      </c>
      <c r="ED755" s="242"/>
      <c r="EE755" s="242">
        <v>227750</v>
      </c>
      <c r="EF755" s="242"/>
      <c r="EG755" s="260">
        <v>3.0133683979837826</v>
      </c>
      <c r="EH755" s="242"/>
      <c r="EI755" s="260">
        <v>2.6024545255314484</v>
      </c>
      <c r="EJ755" s="242"/>
      <c r="EK755" s="242">
        <v>51.5</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280000</v>
      </c>
      <c r="ED756" s="242"/>
      <c r="EE756" s="242">
        <v>230000</v>
      </c>
      <c r="EF756" s="242"/>
      <c r="EG756" s="260">
        <v>3.8026944806605822</v>
      </c>
      <c r="EH756" s="242"/>
      <c r="EI756" s="260">
        <v>3.0421555845284658</v>
      </c>
      <c r="EJ756" s="242"/>
      <c r="EK756" s="242">
        <v>56.8</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310000</v>
      </c>
      <c r="ED757" s="242"/>
      <c r="EE757" s="242">
        <v>254750</v>
      </c>
      <c r="EF757" s="242"/>
      <c r="EG757" s="260">
        <v>5.1115241635687729</v>
      </c>
      <c r="EH757" s="242"/>
      <c r="EI757" s="260">
        <v>4.1106662853874747</v>
      </c>
      <c r="EJ757" s="242"/>
      <c r="EK757" s="242">
        <v>56.999999999999993</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335500</v>
      </c>
      <c r="ED758" s="242"/>
      <c r="EE758" s="242">
        <v>290000</v>
      </c>
      <c r="EF758" s="242"/>
      <c r="EG758" s="260">
        <v>6.3150297708546344</v>
      </c>
      <c r="EH758" s="242"/>
      <c r="EI758" s="260">
        <v>5.4279184459012448</v>
      </c>
      <c r="EJ758" s="242"/>
      <c r="EK758" s="242">
        <v>55.800000000000004</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359000</v>
      </c>
      <c r="ED759" s="242"/>
      <c r="EE759" s="242">
        <v>311000</v>
      </c>
      <c r="EF759" s="242"/>
      <c r="EG759" s="242">
        <v>5.8464879311784852</v>
      </c>
      <c r="EH759" s="242"/>
      <c r="EI759" s="242">
        <v>4.8024722291823272</v>
      </c>
      <c r="EJ759" s="242"/>
      <c r="EK759" s="242">
        <v>54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415000</v>
      </c>
      <c r="ED760" s="244"/>
      <c r="EE760" s="245">
        <v>339975</v>
      </c>
      <c r="EG760" s="245">
        <v>8.3000000000000007</v>
      </c>
      <c r="EI760" s="245">
        <v>6.5</v>
      </c>
      <c r="EK760" s="242">
        <v>63.3</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417750</v>
      </c>
      <c r="ED761" s="244"/>
      <c r="EE761" s="245">
        <v>362000</v>
      </c>
      <c r="EK761" s="242">
        <v>49.5</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405000</v>
      </c>
      <c r="ED762" s="244"/>
      <c r="EE762" s="245">
        <v>345000</v>
      </c>
      <c r="EK762" s="242">
        <v>26.900000000000002</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423000</v>
      </c>
      <c r="ED763" s="244"/>
      <c r="EE763" s="245">
        <v>355000</v>
      </c>
      <c r="EK763" s="242">
        <v>18.899999999999999</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448000</v>
      </c>
      <c r="ED764" s="244"/>
      <c r="EE764" s="245">
        <v>380000</v>
      </c>
      <c r="EK764" s="242">
        <v>11.4</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505000</v>
      </c>
      <c r="ED765" s="244"/>
      <c r="EE765" s="245">
        <v>410000</v>
      </c>
      <c r="EK765" s="242">
        <v>11.1</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563000</v>
      </c>
      <c r="ED766" s="244"/>
      <c r="EE766" s="245">
        <v>460000</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660010</v>
      </c>
      <c r="ED767" s="244"/>
      <c r="EE767" s="245">
        <v>520000</v>
      </c>
      <c r="EK767" s="242">
        <v>10.5</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675000</v>
      </c>
      <c r="ED768" s="244"/>
      <c r="EE768" s="245">
        <v>550000</v>
      </c>
      <c r="EK768" s="242">
        <v>8.5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650000</v>
      </c>
      <c r="ED769" s="244"/>
      <c r="EE769" s="245">
        <v>545000</v>
      </c>
      <c r="EK769" s="242">
        <v>8.6</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690000</v>
      </c>
      <c r="ED770" s="244"/>
      <c r="EE770" s="245">
        <v>582000</v>
      </c>
      <c r="EK770" s="242">
        <v>6.6000000000000005</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v>3.9</v>
      </c>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810152</v>
      </c>
      <c r="ED771" s="244"/>
      <c r="EE771" s="245">
        <v>633750</v>
      </c>
      <c r="EK771" s="242">
        <v>5.8999999999999995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25">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841000</v>
      </c>
      <c r="ED772" s="244"/>
      <c r="EE772" s="245">
        <v>660000</v>
      </c>
      <c r="EK772" s="242">
        <v>7.3</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820000</v>
      </c>
      <c r="ED773" s="244"/>
      <c r="EE773" s="245">
        <v>651250</v>
      </c>
      <c r="EK773" s="242">
        <v>4.7</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780000</v>
      </c>
      <c r="ED774" s="244"/>
      <c r="EE774" s="245">
        <v>670000</v>
      </c>
      <c r="EK774" s="242">
        <v>3.5999999999999996</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D775" s="244"/>
      <c r="EK775" s="242">
        <v>5.6000000000000005</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D776" s="244"/>
      <c r="EK776" s="242">
        <v>3</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D777" s="244"/>
      <c r="EK777" s="242">
        <v>2.7</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c r="EE778"/>
      <c r="EK778" s="242">
        <v>3.8</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c r="ED779" s="244"/>
      <c r="EE779"/>
      <c r="EK779" s="242"/>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320000</v>
      </c>
      <c r="ED780" s="242"/>
      <c r="EE780" s="242">
        <v>285000</v>
      </c>
      <c r="EF780" s="242"/>
      <c r="EG780" s="242">
        <v>3.6195844385499556</v>
      </c>
      <c r="EH780" s="242"/>
      <c r="EI780" s="242">
        <v>3.1774977895667549</v>
      </c>
      <c r="EJ780" s="242"/>
      <c r="EK780" s="242">
        <v>29.9</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344000</v>
      </c>
      <c r="ED781" s="242"/>
      <c r="EE781" s="242">
        <v>305000</v>
      </c>
      <c r="EF781" s="242"/>
      <c r="EG781" s="242">
        <v>5.1206190259444702</v>
      </c>
      <c r="EH781" s="242"/>
      <c r="EI781" s="242">
        <v>5.2344105598543464</v>
      </c>
      <c r="EJ781" s="242"/>
      <c r="EK781" s="242">
        <v>30.2</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372000</v>
      </c>
      <c r="ED782" s="242"/>
      <c r="EE782" s="242">
        <v>340000</v>
      </c>
      <c r="EF782" s="242"/>
      <c r="EG782" s="242">
        <v>6.1845013188850073</v>
      </c>
      <c r="EH782" s="242"/>
      <c r="EI782" s="242">
        <v>5.4359449632850927</v>
      </c>
      <c r="EK782" s="242">
        <v>31.1</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385000</v>
      </c>
      <c r="ED783" s="242"/>
      <c r="EE783" s="242">
        <v>355002</v>
      </c>
      <c r="EF783" s="242"/>
      <c r="EG783" s="242">
        <v>7.0979283282359047</v>
      </c>
      <c r="EH783" s="242"/>
      <c r="EI783" s="242">
        <v>6.2034739454094296</v>
      </c>
      <c r="EJ783" s="242"/>
      <c r="EK783" s="242">
        <v>29.799999999999997</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418000</v>
      </c>
      <c r="ED784" s="242"/>
      <c r="EE784" s="242">
        <v>385000</v>
      </c>
      <c r="EF784" s="242"/>
      <c r="EG784" s="242">
        <v>6.9839369450264392</v>
      </c>
      <c r="EH784" s="242"/>
      <c r="EI784" s="242">
        <v>5.7368053477002894</v>
      </c>
      <c r="EJ784" s="242"/>
      <c r="EK784" s="242">
        <v>32.5</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495000</v>
      </c>
      <c r="ED785" s="244"/>
      <c r="EE785" s="245">
        <v>445000</v>
      </c>
      <c r="EG785" s="245">
        <v>8.8516165580868371</v>
      </c>
      <c r="EI785" s="245">
        <v>6.3731639218225222</v>
      </c>
      <c r="EK785" s="242">
        <v>27</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492000</v>
      </c>
      <c r="ED786" s="244"/>
      <c r="EE786" s="245">
        <v>443750</v>
      </c>
      <c r="EJ786" s="242"/>
      <c r="EK786" s="242">
        <v>15.299999999999999</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485000</v>
      </c>
      <c r="ED787" s="244"/>
      <c r="EE787" s="245">
        <v>435000</v>
      </c>
      <c r="EJ787" s="242"/>
      <c r="EK787" s="242">
        <v>13</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520000</v>
      </c>
      <c r="ED788" s="244"/>
      <c r="EE788" s="245">
        <v>453000</v>
      </c>
      <c r="EK788" s="242">
        <v>9.8000000000000007</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555000</v>
      </c>
      <c r="ED789" s="244"/>
      <c r="EE789" s="245">
        <v>467500</v>
      </c>
      <c r="EJ789" s="242"/>
      <c r="EK789" s="242">
        <v>9.7000000000000011</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600000</v>
      </c>
      <c r="ED790" s="244"/>
      <c r="EE790" s="245">
        <v>510000</v>
      </c>
      <c r="EJ790" s="242"/>
      <c r="EK790" s="242">
        <v>10.4</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641000</v>
      </c>
      <c r="ED791" s="244"/>
      <c r="EE791" s="245">
        <v>520000</v>
      </c>
      <c r="EK791" s="242">
        <v>11.1</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720000</v>
      </c>
      <c r="ED792" s="244"/>
      <c r="EE792" s="245">
        <v>552000</v>
      </c>
      <c r="EJ792" s="242"/>
      <c r="EK792" s="242">
        <v>11.700000000000001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740000</v>
      </c>
      <c r="ED793" s="244"/>
      <c r="EE793" s="245">
        <v>570000</v>
      </c>
      <c r="EJ793" s="242"/>
      <c r="EK793" s="242">
        <v>10.6</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720000</v>
      </c>
      <c r="ED794" s="244"/>
      <c r="EE794" s="245">
        <v>580000</v>
      </c>
      <c r="EK794" s="242">
        <v>8.2000000000000011</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750000</v>
      </c>
      <c r="ED795" s="244"/>
      <c r="EE795" s="245">
        <v>600000</v>
      </c>
      <c r="EJ795" s="242"/>
      <c r="EK795" s="242">
        <v>6.5</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v>4.2</v>
      </c>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870000</v>
      </c>
      <c r="ED796" s="244"/>
      <c r="EE796" s="245">
        <v>633000</v>
      </c>
      <c r="EJ796" s="242"/>
      <c r="EK796" s="242">
        <v>6.2</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890000</v>
      </c>
      <c r="ED797" s="244"/>
      <c r="EE797" s="245">
        <v>622500</v>
      </c>
      <c r="EK797" s="242">
        <v>5.6000000000000005</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860000</v>
      </c>
      <c r="ED798" s="244"/>
      <c r="EE798" s="245">
        <v>615000</v>
      </c>
      <c r="EJ798" s="242"/>
      <c r="EK798" s="242">
        <v>8.6</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750000</v>
      </c>
      <c r="ED799" s="244"/>
      <c r="EE799" s="245">
        <v>575000</v>
      </c>
      <c r="EK799" s="242">
        <v>9.1</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D800" s="244"/>
      <c r="EJ800" s="242"/>
      <c r="EK800" s="242">
        <v>8.3000000000000007</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K801" s="242">
        <v>6.5</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D802" s="244"/>
      <c r="EK802" s="242">
        <v>6.3</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c r="ED803" s="244"/>
      <c r="EE803"/>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c r="ED804" s="244"/>
      <c r="EE804"/>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
      <c r="A925" s="156"/>
    </row>
    <row r="926" spans="1:208" x14ac:dyDescent="0.2">
      <c r="A926" s="156"/>
    </row>
    <row r="927" spans="1:208" x14ac:dyDescent="0.2">
      <c r="A927" s="156"/>
    </row>
    <row r="928" spans="1:208" x14ac:dyDescent="0.2">
      <c r="A928" s="156"/>
    </row>
    <row r="929" spans="1:1" x14ac:dyDescent="0.2">
      <c r="A929" s="156"/>
    </row>
    <row r="930" spans="1:1" x14ac:dyDescent="0.2">
      <c r="A930" s="156"/>
    </row>
    <row r="931" spans="1:1" x14ac:dyDescent="0.2">
      <c r="A931" s="156"/>
    </row>
    <row r="932" spans="1:1" x14ac:dyDescent="0.2">
      <c r="A932" s="156"/>
    </row>
    <row r="933" spans="1:1" x14ac:dyDescent="0.2">
      <c r="A933" s="156"/>
    </row>
    <row r="934" spans="1:1" x14ac:dyDescent="0.2">
      <c r="A934" s="156"/>
    </row>
    <row r="935" spans="1:1" x14ac:dyDescent="0.2">
      <c r="A935" s="156"/>
    </row>
    <row r="936" spans="1:1" x14ac:dyDescent="0.2">
      <c r="A936" s="156"/>
    </row>
    <row r="937" spans="1:1" x14ac:dyDescent="0.2">
      <c r="A937" s="156"/>
    </row>
    <row r="938" spans="1:1" x14ac:dyDescent="0.2">
      <c r="A938" s="156"/>
    </row>
    <row r="939" spans="1:1" x14ac:dyDescent="0.2">
      <c r="A939" s="156"/>
    </row>
    <row r="940" spans="1:1" x14ac:dyDescent="0.2">
      <c r="A940" s="156"/>
    </row>
    <row r="941" spans="1:1" x14ac:dyDescent="0.2">
      <c r="A941" s="156"/>
    </row>
    <row r="942" spans="1:1" x14ac:dyDescent="0.2">
      <c r="A942" s="156"/>
    </row>
    <row r="943" spans="1:1" x14ac:dyDescent="0.2">
      <c r="A943" s="156"/>
    </row>
    <row r="944" spans="1:1" x14ac:dyDescent="0.2">
      <c r="A944" s="156"/>
    </row>
    <row r="945" spans="1:1" x14ac:dyDescent="0.2">
      <c r="A945" s="156"/>
    </row>
    <row r="946" spans="1:1" x14ac:dyDescent="0.2">
      <c r="A946" s="156"/>
    </row>
    <row r="947" spans="1:1" x14ac:dyDescent="0.2">
      <c r="A947" s="156"/>
    </row>
    <row r="948" spans="1:1" x14ac:dyDescent="0.2">
      <c r="A948" s="156"/>
    </row>
    <row r="949" spans="1:1" x14ac:dyDescent="0.2">
      <c r="A949" s="156"/>
    </row>
    <row r="950" spans="1:1" x14ac:dyDescent="0.2">
      <c r="A950" s="156"/>
    </row>
    <row r="951" spans="1:1" x14ac:dyDescent="0.2">
      <c r="A951" s="156"/>
    </row>
    <row r="952" spans="1:1" x14ac:dyDescent="0.2">
      <c r="A952" s="156"/>
    </row>
    <row r="953" spans="1:1" x14ac:dyDescent="0.2">
      <c r="A953" s="156"/>
    </row>
    <row r="954" spans="1:1" x14ac:dyDescent="0.2">
      <c r="A954" s="156"/>
    </row>
    <row r="955" spans="1:1" x14ac:dyDescent="0.2">
      <c r="A955" s="156"/>
    </row>
    <row r="956" spans="1:1" x14ac:dyDescent="0.2">
      <c r="A956" s="156"/>
    </row>
    <row r="957" spans="1:1" x14ac:dyDescent="0.2">
      <c r="A957" s="156"/>
    </row>
    <row r="958" spans="1:1" x14ac:dyDescent="0.2">
      <c r="A958" s="156"/>
    </row>
    <row r="959" spans="1:1" x14ac:dyDescent="0.2">
      <c r="A959" s="156"/>
    </row>
    <row r="960" spans="1:1" x14ac:dyDescent="0.2">
      <c r="A960" s="156"/>
    </row>
    <row r="961" spans="1:1" x14ac:dyDescent="0.2">
      <c r="A961" s="156"/>
    </row>
    <row r="962" spans="1:1" x14ac:dyDescent="0.2">
      <c r="A962" s="156"/>
    </row>
    <row r="963" spans="1:1" x14ac:dyDescent="0.2">
      <c r="A963" s="156"/>
    </row>
    <row r="964" spans="1:1" x14ac:dyDescent="0.2">
      <c r="A964" s="156"/>
    </row>
    <row r="965" spans="1:1" x14ac:dyDescent="0.2">
      <c r="A965" s="156"/>
    </row>
    <row r="966" spans="1:1" x14ac:dyDescent="0.2">
      <c r="A966" s="156"/>
    </row>
    <row r="967" spans="1:1" x14ac:dyDescent="0.2">
      <c r="A967" s="156"/>
    </row>
    <row r="968" spans="1:1" x14ac:dyDescent="0.2">
      <c r="A968" s="156"/>
    </row>
    <row r="969" spans="1:1" x14ac:dyDescent="0.2">
      <c r="A969" s="156"/>
    </row>
    <row r="970" spans="1:1" x14ac:dyDescent="0.2">
      <c r="A970" s="156"/>
    </row>
    <row r="971" spans="1:1" x14ac:dyDescent="0.2">
      <c r="A971" s="156"/>
    </row>
    <row r="972" spans="1:1" x14ac:dyDescent="0.2">
      <c r="A972" s="156"/>
    </row>
    <row r="973" spans="1:1" x14ac:dyDescent="0.2">
      <c r="A973" s="156"/>
    </row>
    <row r="974" spans="1:1" x14ac:dyDescent="0.2">
      <c r="A974" s="156"/>
    </row>
    <row r="975" spans="1:1" x14ac:dyDescent="0.2">
      <c r="A975" s="156"/>
    </row>
    <row r="976" spans="1:1" x14ac:dyDescent="0.2">
      <c r="A976" s="156"/>
    </row>
    <row r="977" spans="1:1" x14ac:dyDescent="0.2">
      <c r="A977" s="156"/>
    </row>
    <row r="978" spans="1:1" x14ac:dyDescent="0.2">
      <c r="A978" s="156"/>
    </row>
    <row r="979" spans="1:1" x14ac:dyDescent="0.2">
      <c r="A979" s="156"/>
    </row>
    <row r="980" spans="1:1" x14ac:dyDescent="0.2">
      <c r="A980" s="156"/>
    </row>
    <row r="981" spans="1:1" x14ac:dyDescent="0.2">
      <c r="A981" s="156"/>
    </row>
    <row r="982" spans="1:1" x14ac:dyDescent="0.2">
      <c r="A982" s="156"/>
    </row>
    <row r="983" spans="1:1" x14ac:dyDescent="0.2">
      <c r="A983" s="156"/>
    </row>
    <row r="984" spans="1:1" x14ac:dyDescent="0.2">
      <c r="A984" s="156"/>
    </row>
    <row r="985" spans="1:1" x14ac:dyDescent="0.2">
      <c r="A985" s="156"/>
    </row>
    <row r="986" spans="1:1" x14ac:dyDescent="0.2">
      <c r="A986" s="156"/>
    </row>
    <row r="987" spans="1:1" x14ac:dyDescent="0.2">
      <c r="A987" s="156"/>
    </row>
    <row r="988" spans="1:1" x14ac:dyDescent="0.2">
      <c r="A988" s="156"/>
    </row>
    <row r="989" spans="1:1" x14ac:dyDescent="0.2">
      <c r="A989" s="156"/>
    </row>
    <row r="990" spans="1:1" x14ac:dyDescent="0.2">
      <c r="A990" s="156"/>
    </row>
    <row r="991" spans="1:1" x14ac:dyDescent="0.2">
      <c r="A991" s="156"/>
    </row>
    <row r="992" spans="1:1" x14ac:dyDescent="0.2">
      <c r="A992" s="156"/>
    </row>
    <row r="993" spans="1:1" x14ac:dyDescent="0.2">
      <c r="A993" s="156"/>
    </row>
    <row r="994" spans="1:1" x14ac:dyDescent="0.2">
      <c r="A994" s="156"/>
    </row>
    <row r="995" spans="1:1" x14ac:dyDescent="0.2">
      <c r="A995" s="156"/>
    </row>
    <row r="996" spans="1:1" x14ac:dyDescent="0.2">
      <c r="A996" s="156"/>
    </row>
    <row r="997" spans="1:1" x14ac:dyDescent="0.2">
      <c r="A997" s="156"/>
    </row>
    <row r="998" spans="1:1" x14ac:dyDescent="0.2">
      <c r="A998" s="156"/>
    </row>
    <row r="999" spans="1:1" x14ac:dyDescent="0.2">
      <c r="A999" s="156"/>
    </row>
    <row r="1000" spans="1:1" x14ac:dyDescent="0.2">
      <c r="A1000" s="156"/>
    </row>
    <row r="1001" spans="1:1" x14ac:dyDescent="0.2">
      <c r="A1001" s="156"/>
    </row>
    <row r="1002" spans="1:1" x14ac:dyDescent="0.2">
      <c r="A1002" s="156"/>
    </row>
    <row r="1003" spans="1:1" x14ac:dyDescent="0.2">
      <c r="A1003" s="156"/>
    </row>
    <row r="1004" spans="1:1" x14ac:dyDescent="0.2">
      <c r="A1004" s="156"/>
    </row>
    <row r="1005" spans="1:1" x14ac:dyDescent="0.2">
      <c r="A1005" s="156"/>
    </row>
    <row r="1006" spans="1:1" x14ac:dyDescent="0.2">
      <c r="A1006" s="156"/>
    </row>
    <row r="1007" spans="1:1" x14ac:dyDescent="0.2">
      <c r="A1007" s="156"/>
    </row>
    <row r="1008" spans="1:1" x14ac:dyDescent="0.2">
      <c r="A1008" s="156"/>
    </row>
    <row r="1009" spans="1:1" x14ac:dyDescent="0.2">
      <c r="A1009" s="156"/>
    </row>
    <row r="1010" spans="1:1" x14ac:dyDescent="0.2">
      <c r="A1010" s="156"/>
    </row>
    <row r="1011" spans="1:1" x14ac:dyDescent="0.2">
      <c r="A1011" s="156"/>
    </row>
    <row r="1012" spans="1:1" x14ac:dyDescent="0.2">
      <c r="A1012" s="156"/>
    </row>
    <row r="1013" spans="1:1" x14ac:dyDescent="0.2">
      <c r="A1013" s="156"/>
    </row>
    <row r="1014" spans="1:1" x14ac:dyDescent="0.2">
      <c r="A1014" s="156"/>
    </row>
    <row r="1015" spans="1:1" x14ac:dyDescent="0.2">
      <c r="A1015" s="156"/>
    </row>
    <row r="1016" spans="1:1" x14ac:dyDescent="0.2">
      <c r="A1016" s="156"/>
    </row>
    <row r="1017" spans="1:1" x14ac:dyDescent="0.2">
      <c r="A1017" s="156"/>
    </row>
    <row r="1018" spans="1:1" x14ac:dyDescent="0.2">
      <c r="A1018" s="156"/>
    </row>
    <row r="1019" spans="1:1" x14ac:dyDescent="0.2">
      <c r="A1019" s="156"/>
    </row>
    <row r="1020" spans="1:1" x14ac:dyDescent="0.2">
      <c r="A1020" s="156"/>
    </row>
    <row r="1021" spans="1:1" x14ac:dyDescent="0.2">
      <c r="A1021" s="156"/>
    </row>
    <row r="1022" spans="1:1" x14ac:dyDescent="0.2">
      <c r="A1022" s="156"/>
    </row>
    <row r="1023" spans="1:1" x14ac:dyDescent="0.2">
      <c r="A1023" s="156"/>
    </row>
    <row r="1024" spans="1:1" x14ac:dyDescent="0.2">
      <c r="A1024" s="156"/>
    </row>
    <row r="1025" spans="1:1" x14ac:dyDescent="0.2">
      <c r="A1025" s="156"/>
    </row>
    <row r="1026" spans="1:1" x14ac:dyDescent="0.2">
      <c r="A1026" s="156"/>
    </row>
    <row r="1027" spans="1:1" x14ac:dyDescent="0.2">
      <c r="A1027" s="156"/>
    </row>
    <row r="1028" spans="1:1" x14ac:dyDescent="0.2">
      <c r="A1028" s="156"/>
    </row>
    <row r="1029" spans="1:1" x14ac:dyDescent="0.2">
      <c r="A1029" s="156"/>
    </row>
    <row r="1030" spans="1:1" x14ac:dyDescent="0.2">
      <c r="A1030" s="156"/>
    </row>
    <row r="1031" spans="1:1" x14ac:dyDescent="0.2">
      <c r="A1031" s="156"/>
    </row>
    <row r="1032" spans="1:1" x14ac:dyDescent="0.2">
      <c r="A1032" s="156"/>
    </row>
    <row r="1033" spans="1:1" x14ac:dyDescent="0.2">
      <c r="A1033" s="156"/>
    </row>
    <row r="1034" spans="1:1" x14ac:dyDescent="0.2">
      <c r="A1034" s="156"/>
    </row>
    <row r="1035" spans="1:1" x14ac:dyDescent="0.2">
      <c r="A1035" s="156"/>
    </row>
    <row r="1036" spans="1:1" x14ac:dyDescent="0.2">
      <c r="A1036" s="156"/>
    </row>
    <row r="1037" spans="1:1" x14ac:dyDescent="0.2">
      <c r="A1037" s="156"/>
    </row>
    <row r="1038" spans="1:1" x14ac:dyDescent="0.2">
      <c r="A1038" s="156"/>
    </row>
    <row r="1039" spans="1:1" x14ac:dyDescent="0.2">
      <c r="A1039" s="156"/>
    </row>
    <row r="1040" spans="1:1" x14ac:dyDescent="0.2">
      <c r="A1040" s="156"/>
    </row>
    <row r="1041" spans="1:1" x14ac:dyDescent="0.2">
      <c r="A1041" s="156"/>
    </row>
    <row r="1042" spans="1:1" x14ac:dyDescent="0.2">
      <c r="A1042" s="156"/>
    </row>
    <row r="1043" spans="1:1" x14ac:dyDescent="0.2">
      <c r="A1043" s="156"/>
    </row>
    <row r="1044" spans="1:1" x14ac:dyDescent="0.2">
      <c r="A1044" s="156"/>
    </row>
    <row r="1045" spans="1:1" x14ac:dyDescent="0.2">
      <c r="A1045" s="156"/>
    </row>
    <row r="1046" spans="1:1" x14ac:dyDescent="0.2">
      <c r="A1046" s="156"/>
    </row>
    <row r="1047" spans="1:1" x14ac:dyDescent="0.2">
      <c r="A1047" s="156"/>
    </row>
    <row r="1048" spans="1:1" x14ac:dyDescent="0.2">
      <c r="A1048" s="156"/>
    </row>
    <row r="1049" spans="1:1" x14ac:dyDescent="0.2">
      <c r="A1049" s="156"/>
    </row>
    <row r="1050" spans="1:1" x14ac:dyDescent="0.2">
      <c r="A1050" s="156"/>
    </row>
    <row r="1051" spans="1:1" x14ac:dyDescent="0.2">
      <c r="A1051" s="156"/>
    </row>
    <row r="1052" spans="1:1" x14ac:dyDescent="0.2">
      <c r="A1052" s="156"/>
    </row>
    <row r="1053" spans="1:1" x14ac:dyDescent="0.2">
      <c r="A1053" s="156"/>
    </row>
    <row r="1054" spans="1:1" x14ac:dyDescent="0.2">
      <c r="A1054" s="156"/>
    </row>
    <row r="1055" spans="1:1" x14ac:dyDescent="0.2">
      <c r="A1055" s="156"/>
    </row>
    <row r="1056" spans="1:1" x14ac:dyDescent="0.2">
      <c r="A1056" s="156"/>
    </row>
    <row r="1057" spans="1:1" x14ac:dyDescent="0.2">
      <c r="A1057" s="156"/>
    </row>
    <row r="1058" spans="1:1" x14ac:dyDescent="0.2">
      <c r="A1058" s="156"/>
    </row>
    <row r="1059" spans="1:1" x14ac:dyDescent="0.2">
      <c r="A1059" s="156"/>
    </row>
    <row r="1060" spans="1:1" x14ac:dyDescent="0.2">
      <c r="A1060" s="156"/>
    </row>
    <row r="1061" spans="1:1" x14ac:dyDescent="0.2">
      <c r="A1061" s="156"/>
    </row>
    <row r="1062" spans="1:1" x14ac:dyDescent="0.2">
      <c r="A1062" s="156"/>
    </row>
    <row r="1063" spans="1:1" x14ac:dyDescent="0.2">
      <c r="A1063" s="156"/>
    </row>
    <row r="1064" spans="1:1" x14ac:dyDescent="0.2">
      <c r="A1064" s="156"/>
    </row>
    <row r="1065" spans="1:1" x14ac:dyDescent="0.2">
      <c r="A1065" s="156"/>
    </row>
    <row r="1066" spans="1:1" x14ac:dyDescent="0.2">
      <c r="A1066" s="156"/>
    </row>
    <row r="1067" spans="1:1" x14ac:dyDescent="0.2">
      <c r="A1067" s="156"/>
    </row>
    <row r="1068" spans="1:1" x14ac:dyDescent="0.2">
      <c r="A1068" s="156"/>
    </row>
    <row r="1069" spans="1:1" x14ac:dyDescent="0.2">
      <c r="A1069" s="156"/>
    </row>
    <row r="1070" spans="1:1" x14ac:dyDescent="0.2">
      <c r="A1070" s="156"/>
    </row>
    <row r="1071" spans="1:1" x14ac:dyDescent="0.2">
      <c r="A1071" s="156"/>
    </row>
    <row r="1072" spans="1:1" x14ac:dyDescent="0.2">
      <c r="A1072" s="156"/>
    </row>
    <row r="1073" spans="1:1" x14ac:dyDescent="0.2">
      <c r="A1073" s="156"/>
    </row>
    <row r="1074" spans="1:1" x14ac:dyDescent="0.2">
      <c r="A1074" s="156"/>
    </row>
    <row r="1075" spans="1:1" x14ac:dyDescent="0.2">
      <c r="A1075" s="156"/>
    </row>
    <row r="1076" spans="1:1" x14ac:dyDescent="0.2">
      <c r="A1076" s="156"/>
    </row>
    <row r="1077" spans="1:1" x14ac:dyDescent="0.2">
      <c r="A1077" s="156"/>
    </row>
    <row r="1078" spans="1:1" x14ac:dyDescent="0.2">
      <c r="A1078" s="156"/>
    </row>
    <row r="1079" spans="1:1" x14ac:dyDescent="0.2">
      <c r="A1079" s="156"/>
    </row>
    <row r="1080" spans="1:1" x14ac:dyDescent="0.2">
      <c r="A1080" s="156"/>
    </row>
    <row r="1081" spans="1:1" x14ac:dyDescent="0.2">
      <c r="A1081" s="156"/>
    </row>
    <row r="1082" spans="1:1" x14ac:dyDescent="0.2">
      <c r="A1082" s="156"/>
    </row>
    <row r="1083" spans="1:1" x14ac:dyDescent="0.2">
      <c r="A1083" s="156"/>
    </row>
    <row r="1084" spans="1:1" x14ac:dyDescent="0.2">
      <c r="A1084" s="156"/>
    </row>
    <row r="1085" spans="1:1" x14ac:dyDescent="0.2">
      <c r="A1085" s="156"/>
    </row>
    <row r="1086" spans="1:1" x14ac:dyDescent="0.2">
      <c r="A1086" s="156"/>
    </row>
    <row r="1087" spans="1:1" x14ac:dyDescent="0.2">
      <c r="A1087" s="156"/>
    </row>
    <row r="1088" spans="1:1" x14ac:dyDescent="0.2">
      <c r="A1088" s="156"/>
    </row>
    <row r="1089" spans="1:1" x14ac:dyDescent="0.2">
      <c r="A1089" s="156"/>
    </row>
    <row r="1090" spans="1:1" x14ac:dyDescent="0.2">
      <c r="A1090" s="156"/>
    </row>
    <row r="1091" spans="1:1" x14ac:dyDescent="0.2">
      <c r="A1091" s="156"/>
    </row>
    <row r="1092" spans="1:1" x14ac:dyDescent="0.2">
      <c r="A1092" s="156"/>
    </row>
    <row r="1093" spans="1:1" x14ac:dyDescent="0.2">
      <c r="A1093" s="156"/>
    </row>
    <row r="1094" spans="1:1" x14ac:dyDescent="0.2">
      <c r="A1094" s="156"/>
    </row>
    <row r="1095" spans="1:1" x14ac:dyDescent="0.2">
      <c r="A1095" s="156"/>
    </row>
    <row r="1096" spans="1:1" x14ac:dyDescent="0.2">
      <c r="A1096" s="156"/>
    </row>
    <row r="1097" spans="1:1" x14ac:dyDescent="0.2">
      <c r="A1097" s="156"/>
    </row>
    <row r="1098" spans="1:1" x14ac:dyDescent="0.2">
      <c r="A1098" s="156"/>
    </row>
    <row r="1099" spans="1:1" x14ac:dyDescent="0.2">
      <c r="A1099" s="156"/>
    </row>
    <row r="1100" spans="1:1" x14ac:dyDescent="0.2">
      <c r="A1100" s="156"/>
    </row>
    <row r="1101" spans="1:1" x14ac:dyDescent="0.2">
      <c r="A1101" s="156"/>
    </row>
    <row r="1102" spans="1:1" x14ac:dyDescent="0.2">
      <c r="A1102" s="156"/>
    </row>
    <row r="1103" spans="1:1" x14ac:dyDescent="0.2">
      <c r="A1103" s="156"/>
    </row>
    <row r="1104" spans="1:1" x14ac:dyDescent="0.2">
      <c r="A1104" s="156"/>
    </row>
    <row r="1105" spans="1:1" x14ac:dyDescent="0.2">
      <c r="A1105" s="156"/>
    </row>
    <row r="1106" spans="1:1" x14ac:dyDescent="0.2">
      <c r="A1106" s="156"/>
    </row>
    <row r="1107" spans="1:1" x14ac:dyDescent="0.2">
      <c r="A1107" s="156"/>
    </row>
    <row r="1108" spans="1:1" x14ac:dyDescent="0.2">
      <c r="A1108" s="156"/>
    </row>
    <row r="1109" spans="1:1" x14ac:dyDescent="0.2">
      <c r="A1109" s="156"/>
    </row>
    <row r="1110" spans="1:1" x14ac:dyDescent="0.2">
      <c r="A1110" s="156"/>
    </row>
    <row r="1111" spans="1:1" x14ac:dyDescent="0.2">
      <c r="A1111" s="156"/>
    </row>
    <row r="1112" spans="1:1" x14ac:dyDescent="0.2">
      <c r="A1112" s="156"/>
    </row>
    <row r="1113" spans="1:1" x14ac:dyDescent="0.2">
      <c r="A1113" s="156"/>
    </row>
    <row r="1114" spans="1:1" x14ac:dyDescent="0.2">
      <c r="A1114" s="156"/>
    </row>
    <row r="1115" spans="1:1" x14ac:dyDescent="0.2">
      <c r="A1115" s="156"/>
    </row>
    <row r="1116" spans="1:1" x14ac:dyDescent="0.2">
      <c r="A1116" s="156"/>
    </row>
    <row r="1117" spans="1:1" x14ac:dyDescent="0.2">
      <c r="A1117" s="156"/>
    </row>
    <row r="1118" spans="1:1" x14ac:dyDescent="0.2">
      <c r="A1118" s="156"/>
    </row>
    <row r="1119" spans="1:1" x14ac:dyDescent="0.2">
      <c r="A1119" s="156"/>
    </row>
    <row r="1120" spans="1:1" x14ac:dyDescent="0.2">
      <c r="A1120" s="156"/>
    </row>
    <row r="1121" spans="1:1" x14ac:dyDescent="0.2">
      <c r="A1121" s="156"/>
    </row>
    <row r="1122" spans="1:1" x14ac:dyDescent="0.2">
      <c r="A1122" s="156"/>
    </row>
    <row r="1123" spans="1:1" x14ac:dyDescent="0.2">
      <c r="A1123" s="156"/>
    </row>
    <row r="1124" spans="1:1" x14ac:dyDescent="0.2">
      <c r="A1124" s="156"/>
    </row>
    <row r="1125" spans="1:1" x14ac:dyDescent="0.2">
      <c r="A1125" s="156"/>
    </row>
    <row r="1126" spans="1:1" x14ac:dyDescent="0.2">
      <c r="A1126" s="156"/>
    </row>
    <row r="1127" spans="1:1" x14ac:dyDescent="0.2">
      <c r="A1127" s="156"/>
    </row>
    <row r="1128" spans="1:1" x14ac:dyDescent="0.2">
      <c r="A1128" s="156"/>
    </row>
    <row r="1129" spans="1:1" x14ac:dyDescent="0.2">
      <c r="A1129" s="156"/>
    </row>
    <row r="1130" spans="1:1" x14ac:dyDescent="0.2">
      <c r="A1130" s="156"/>
    </row>
    <row r="1131" spans="1:1" x14ac:dyDescent="0.2">
      <c r="A1131" s="156"/>
    </row>
    <row r="1132" spans="1:1" x14ac:dyDescent="0.2">
      <c r="A1132" s="156"/>
    </row>
    <row r="1133" spans="1:1" x14ac:dyDescent="0.2">
      <c r="A1133" s="156"/>
    </row>
    <row r="1134" spans="1:1" x14ac:dyDescent="0.2">
      <c r="A1134" s="156"/>
    </row>
    <row r="1135" spans="1:1" x14ac:dyDescent="0.2">
      <c r="A1135" s="156"/>
    </row>
    <row r="1136" spans="1:1" x14ac:dyDescent="0.2">
      <c r="A1136" s="156"/>
    </row>
    <row r="1137" spans="1:1" x14ac:dyDescent="0.2">
      <c r="A1137" s="156"/>
    </row>
    <row r="1138" spans="1:1" x14ac:dyDescent="0.2">
      <c r="A1138" s="156"/>
    </row>
    <row r="1139" spans="1:1" x14ac:dyDescent="0.2">
      <c r="A1139" s="156"/>
    </row>
    <row r="1140" spans="1:1" x14ac:dyDescent="0.2">
      <c r="A1140" s="156"/>
    </row>
    <row r="1141" spans="1:1" x14ac:dyDescent="0.2">
      <c r="A1141" s="156"/>
    </row>
    <row r="1142" spans="1:1" x14ac:dyDescent="0.2">
      <c r="A1142" s="156"/>
    </row>
    <row r="1143" spans="1:1" x14ac:dyDescent="0.2">
      <c r="A1143" s="156"/>
    </row>
    <row r="1144" spans="1:1" x14ac:dyDescent="0.2">
      <c r="A1144" s="156"/>
    </row>
    <row r="1145" spans="1:1" x14ac:dyDescent="0.2">
      <c r="A1145" s="156"/>
    </row>
    <row r="1146" spans="1:1" x14ac:dyDescent="0.2">
      <c r="A1146" s="156"/>
    </row>
    <row r="1147" spans="1:1" x14ac:dyDescent="0.2">
      <c r="A1147" s="156"/>
    </row>
    <row r="1148" spans="1:1" x14ac:dyDescent="0.2">
      <c r="A1148" s="156"/>
    </row>
    <row r="1149" spans="1:1" x14ac:dyDescent="0.2">
      <c r="A1149" s="156"/>
    </row>
    <row r="1150" spans="1:1" x14ac:dyDescent="0.2">
      <c r="A1150" s="156"/>
    </row>
    <row r="1151" spans="1:1" x14ac:dyDescent="0.2">
      <c r="A1151" s="156"/>
    </row>
    <row r="1152" spans="1:1" x14ac:dyDescent="0.2">
      <c r="A1152" s="156"/>
    </row>
    <row r="1153" spans="1:1" x14ac:dyDescent="0.2">
      <c r="A1153" s="156"/>
    </row>
    <row r="1154" spans="1:1" x14ac:dyDescent="0.2">
      <c r="A1154" s="156"/>
    </row>
    <row r="1155" spans="1:1" x14ac:dyDescent="0.2">
      <c r="A1155" s="156"/>
    </row>
    <row r="1156" spans="1:1" x14ac:dyDescent="0.2">
      <c r="A1156" s="156"/>
    </row>
    <row r="1157" spans="1:1" x14ac:dyDescent="0.2">
      <c r="A1157" s="156"/>
    </row>
    <row r="1158" spans="1:1" x14ac:dyDescent="0.2">
      <c r="A1158" s="156"/>
    </row>
    <row r="1159" spans="1:1" x14ac:dyDescent="0.2">
      <c r="A1159" s="156"/>
    </row>
    <row r="1160" spans="1:1" x14ac:dyDescent="0.2">
      <c r="A1160" s="156"/>
    </row>
    <row r="1161" spans="1:1" x14ac:dyDescent="0.2">
      <c r="A1161" s="156"/>
    </row>
    <row r="1162" spans="1:1" x14ac:dyDescent="0.2">
      <c r="A1162" s="156"/>
    </row>
    <row r="1163" spans="1:1" x14ac:dyDescent="0.2">
      <c r="A1163" s="156"/>
    </row>
    <row r="1164" spans="1:1" x14ac:dyDescent="0.2">
      <c r="A1164" s="156"/>
    </row>
    <row r="1165" spans="1:1" x14ac:dyDescent="0.2">
      <c r="A1165" s="156"/>
    </row>
    <row r="1166" spans="1:1" x14ac:dyDescent="0.2">
      <c r="A1166" s="156"/>
    </row>
    <row r="1167" spans="1:1" x14ac:dyDescent="0.2">
      <c r="A1167" s="156"/>
    </row>
    <row r="1168" spans="1:1" x14ac:dyDescent="0.2">
      <c r="A1168" s="156"/>
    </row>
    <row r="1169" spans="1:1" x14ac:dyDescent="0.2">
      <c r="A1169" s="156"/>
    </row>
    <row r="1170" spans="1:1" x14ac:dyDescent="0.2">
      <c r="A1170" s="156"/>
    </row>
    <row r="1171" spans="1:1" x14ac:dyDescent="0.2">
      <c r="A1171" s="156"/>
    </row>
    <row r="1172" spans="1:1" x14ac:dyDescent="0.2">
      <c r="A1172" s="156"/>
    </row>
    <row r="1173" spans="1:1" x14ac:dyDescent="0.2">
      <c r="A1173" s="156"/>
    </row>
    <row r="1174" spans="1:1" x14ac:dyDescent="0.2">
      <c r="A1174" s="156"/>
    </row>
    <row r="1175" spans="1:1" x14ac:dyDescent="0.2">
      <c r="A1175" s="156"/>
    </row>
    <row r="1176" spans="1:1" x14ac:dyDescent="0.2">
      <c r="A1176" s="156"/>
    </row>
    <row r="1177" spans="1:1" x14ac:dyDescent="0.2">
      <c r="A1177" s="156"/>
    </row>
    <row r="1178" spans="1:1" x14ac:dyDescent="0.2">
      <c r="A1178" s="156"/>
    </row>
    <row r="1179" spans="1:1" x14ac:dyDescent="0.2">
      <c r="A1179" s="156"/>
    </row>
    <row r="1180" spans="1:1" x14ac:dyDescent="0.2">
      <c r="A1180" s="156"/>
    </row>
    <row r="1181" spans="1:1" x14ac:dyDescent="0.2">
      <c r="A1181" s="156"/>
    </row>
    <row r="1182" spans="1:1" x14ac:dyDescent="0.2">
      <c r="A1182" s="156"/>
    </row>
    <row r="1183" spans="1:1" x14ac:dyDescent="0.2">
      <c r="A1183" s="156"/>
    </row>
    <row r="1184" spans="1:1" x14ac:dyDescent="0.2">
      <c r="A1184" s="156"/>
    </row>
    <row r="1185" spans="1:1" x14ac:dyDescent="0.2">
      <c r="A1185" s="156"/>
    </row>
    <row r="1186" spans="1:1" x14ac:dyDescent="0.2">
      <c r="A1186" s="156"/>
    </row>
    <row r="1187" spans="1:1" x14ac:dyDescent="0.2">
      <c r="A1187" s="156"/>
    </row>
    <row r="1188" spans="1:1" x14ac:dyDescent="0.2">
      <c r="A1188" s="156"/>
    </row>
    <row r="1189" spans="1:1" x14ac:dyDescent="0.2">
      <c r="A1189" s="156"/>
    </row>
    <row r="1190" spans="1:1" x14ac:dyDescent="0.2">
      <c r="A1190" s="156"/>
    </row>
    <row r="1191" spans="1:1" x14ac:dyDescent="0.2">
      <c r="A1191" s="156"/>
    </row>
    <row r="1192" spans="1:1" x14ac:dyDescent="0.2">
      <c r="A1192" s="156"/>
    </row>
    <row r="1193" spans="1:1" x14ac:dyDescent="0.2">
      <c r="A1193" s="156"/>
    </row>
    <row r="1194" spans="1:1" x14ac:dyDescent="0.2">
      <c r="A1194" s="156"/>
    </row>
    <row r="1195" spans="1:1" x14ac:dyDescent="0.2">
      <c r="A1195" s="156"/>
    </row>
    <row r="1196" spans="1:1" x14ac:dyDescent="0.2">
      <c r="A1196" s="156"/>
    </row>
    <row r="1197" spans="1:1" x14ac:dyDescent="0.2">
      <c r="A1197" s="156"/>
    </row>
    <row r="1198" spans="1:1" x14ac:dyDescent="0.2">
      <c r="A1198" s="156"/>
    </row>
    <row r="1199" spans="1:1" x14ac:dyDescent="0.2">
      <c r="A1199" s="156"/>
    </row>
    <row r="1200" spans="1:1" x14ac:dyDescent="0.2">
      <c r="A1200" s="156"/>
    </row>
    <row r="1201" spans="1:1" x14ac:dyDescent="0.2">
      <c r="A1201" s="156"/>
    </row>
    <row r="1202" spans="1:1" x14ac:dyDescent="0.2">
      <c r="A1202" s="156"/>
    </row>
    <row r="1203" spans="1:1" x14ac:dyDescent="0.2">
      <c r="A1203" s="156"/>
    </row>
    <row r="1204" spans="1:1" x14ac:dyDescent="0.2">
      <c r="A1204" s="156"/>
    </row>
    <row r="1205" spans="1:1" x14ac:dyDescent="0.2">
      <c r="A1205" s="156"/>
    </row>
    <row r="1206" spans="1:1" x14ac:dyDescent="0.2">
      <c r="A1206" s="156"/>
    </row>
    <row r="1207" spans="1:1" x14ac:dyDescent="0.2">
      <c r="A1207" s="156"/>
    </row>
    <row r="1208" spans="1:1" x14ac:dyDescent="0.2">
      <c r="A1208" s="156"/>
    </row>
    <row r="1209" spans="1:1" x14ac:dyDescent="0.2">
      <c r="A1209" s="156"/>
    </row>
    <row r="1210" spans="1:1" x14ac:dyDescent="0.2">
      <c r="A1210" s="156"/>
    </row>
    <row r="1211" spans="1:1" x14ac:dyDescent="0.2">
      <c r="A1211" s="156"/>
    </row>
    <row r="1212" spans="1:1" x14ac:dyDescent="0.2">
      <c r="A1212" s="156"/>
    </row>
    <row r="1213" spans="1:1" x14ac:dyDescent="0.2">
      <c r="A1213" s="156"/>
    </row>
    <row r="1214" spans="1:1" x14ac:dyDescent="0.2">
      <c r="A1214" s="156"/>
    </row>
    <row r="1215" spans="1:1" x14ac:dyDescent="0.2">
      <c r="A1215" s="156"/>
    </row>
    <row r="1216" spans="1:1" x14ac:dyDescent="0.2">
      <c r="A1216" s="156"/>
    </row>
    <row r="1217" spans="1:1" x14ac:dyDescent="0.2">
      <c r="A1217" s="156"/>
    </row>
    <row r="1218" spans="1:1" x14ac:dyDescent="0.2">
      <c r="A1218" s="156"/>
    </row>
    <row r="1219" spans="1:1" x14ac:dyDescent="0.2">
      <c r="A1219" s="156"/>
    </row>
    <row r="1220" spans="1:1" x14ac:dyDescent="0.2">
      <c r="A1220" s="156"/>
    </row>
    <row r="1221" spans="1:1" x14ac:dyDescent="0.2">
      <c r="A1221" s="156"/>
    </row>
    <row r="1222" spans="1:1" x14ac:dyDescent="0.2">
      <c r="A1222" s="156"/>
    </row>
    <row r="1223" spans="1:1" x14ac:dyDescent="0.2">
      <c r="A1223" s="156"/>
    </row>
    <row r="1224" spans="1:1" x14ac:dyDescent="0.2">
      <c r="A1224" s="156"/>
    </row>
    <row r="1225" spans="1:1" x14ac:dyDescent="0.2">
      <c r="A1225" s="156"/>
    </row>
    <row r="1226" spans="1:1" x14ac:dyDescent="0.2">
      <c r="A1226" s="156"/>
    </row>
    <row r="1227" spans="1:1" x14ac:dyDescent="0.2">
      <c r="A1227" s="156"/>
    </row>
    <row r="1228" spans="1:1" x14ac:dyDescent="0.2">
      <c r="A1228" s="156"/>
    </row>
    <row r="1229" spans="1:1" x14ac:dyDescent="0.2">
      <c r="A1229" s="156"/>
    </row>
    <row r="1230" spans="1:1" x14ac:dyDescent="0.2">
      <c r="A1230" s="156"/>
    </row>
    <row r="1231" spans="1:1" x14ac:dyDescent="0.2">
      <c r="A1231" s="156"/>
    </row>
    <row r="1232" spans="1:1" x14ac:dyDescent="0.2">
      <c r="A1232" s="156"/>
    </row>
    <row r="1233" spans="1:1" x14ac:dyDescent="0.2">
      <c r="A1233" s="156"/>
    </row>
    <row r="1234" spans="1:1" x14ac:dyDescent="0.2">
      <c r="A1234" s="156"/>
    </row>
    <row r="1235" spans="1:1" x14ac:dyDescent="0.2">
      <c r="A1235" s="156"/>
    </row>
    <row r="1236" spans="1:1" x14ac:dyDescent="0.2">
      <c r="A1236" s="156"/>
    </row>
    <row r="1237" spans="1:1" x14ac:dyDescent="0.2">
      <c r="A1237" s="156"/>
    </row>
    <row r="1238" spans="1:1" x14ac:dyDescent="0.2">
      <c r="A1238" s="156"/>
    </row>
    <row r="1239" spans="1:1" x14ac:dyDescent="0.2">
      <c r="A1239" s="156"/>
    </row>
    <row r="1240" spans="1:1" x14ac:dyDescent="0.2">
      <c r="A1240" s="156"/>
    </row>
    <row r="1241" spans="1:1" x14ac:dyDescent="0.2">
      <c r="A1241" s="156"/>
    </row>
    <row r="1242" spans="1:1" x14ac:dyDescent="0.2">
      <c r="A1242" s="156"/>
    </row>
    <row r="1243" spans="1:1" x14ac:dyDescent="0.2">
      <c r="A1243" s="156"/>
    </row>
    <row r="1244" spans="1:1" x14ac:dyDescent="0.2">
      <c r="A1244" s="156"/>
    </row>
    <row r="1245" spans="1:1" x14ac:dyDescent="0.2">
      <c r="A1245" s="156"/>
    </row>
    <row r="1246" spans="1:1" x14ac:dyDescent="0.2">
      <c r="A1246" s="156"/>
    </row>
    <row r="1247" spans="1:1" x14ac:dyDescent="0.2">
      <c r="A1247" s="156"/>
    </row>
    <row r="1248" spans="1:1" x14ac:dyDescent="0.2">
      <c r="A1248" s="156"/>
    </row>
    <row r="1249" spans="1:1" x14ac:dyDescent="0.2">
      <c r="A1249" s="156"/>
    </row>
    <row r="1250" spans="1:1" x14ac:dyDescent="0.2">
      <c r="A1250" s="156"/>
    </row>
    <row r="1251" spans="1:1" x14ac:dyDescent="0.2">
      <c r="A1251" s="156"/>
    </row>
    <row r="1252" spans="1:1" x14ac:dyDescent="0.2">
      <c r="A1252" s="156"/>
    </row>
    <row r="1253" spans="1:1" x14ac:dyDescent="0.2">
      <c r="A1253" s="156"/>
    </row>
    <row r="1254" spans="1:1" x14ac:dyDescent="0.2">
      <c r="A1254" s="156"/>
    </row>
    <row r="1255" spans="1:1" x14ac:dyDescent="0.2">
      <c r="A1255" s="156"/>
    </row>
    <row r="1256" spans="1:1" x14ac:dyDescent="0.2">
      <c r="A1256" s="156"/>
    </row>
    <row r="1257" spans="1:1" x14ac:dyDescent="0.2">
      <c r="A1257" s="156"/>
    </row>
    <row r="1258" spans="1:1" x14ac:dyDescent="0.2">
      <c r="A1258" s="156"/>
    </row>
    <row r="1259" spans="1:1" x14ac:dyDescent="0.2">
      <c r="A1259" s="156"/>
    </row>
    <row r="1260" spans="1:1" x14ac:dyDescent="0.2">
      <c r="A1260" s="156"/>
    </row>
    <row r="1261" spans="1:1" x14ac:dyDescent="0.2">
      <c r="A1261" s="156"/>
    </row>
    <row r="1262" spans="1:1" x14ac:dyDescent="0.2">
      <c r="A1262" s="156"/>
    </row>
    <row r="1263" spans="1:1" x14ac:dyDescent="0.2">
      <c r="A1263" s="156"/>
    </row>
    <row r="1264" spans="1:1" x14ac:dyDescent="0.2">
      <c r="A1264" s="156"/>
    </row>
    <row r="1265" spans="1:1" x14ac:dyDescent="0.2">
      <c r="A1265" s="156"/>
    </row>
    <row r="1266" spans="1:1" x14ac:dyDescent="0.2">
      <c r="A1266" s="156"/>
    </row>
    <row r="1267" spans="1:1" x14ac:dyDescent="0.2">
      <c r="A1267" s="156"/>
    </row>
    <row r="1268" spans="1:1" x14ac:dyDescent="0.2">
      <c r="A1268" s="156"/>
    </row>
    <row r="1269" spans="1:1" x14ac:dyDescent="0.2">
      <c r="A1269" s="156"/>
    </row>
    <row r="1270" spans="1:1" x14ac:dyDescent="0.2">
      <c r="A1270" s="156"/>
    </row>
    <row r="1271" spans="1:1" x14ac:dyDescent="0.2">
      <c r="A1271" s="156"/>
    </row>
    <row r="1272" spans="1:1" x14ac:dyDescent="0.2">
      <c r="A1272" s="156"/>
    </row>
    <row r="1273" spans="1:1" x14ac:dyDescent="0.2">
      <c r="A1273" s="156"/>
    </row>
    <row r="1274" spans="1:1" x14ac:dyDescent="0.2">
      <c r="A1274" s="156"/>
    </row>
    <row r="1275" spans="1:1" x14ac:dyDescent="0.2">
      <c r="A1275" s="156"/>
    </row>
    <row r="1276" spans="1:1" x14ac:dyDescent="0.2">
      <c r="A1276" s="156"/>
    </row>
    <row r="1277" spans="1:1" x14ac:dyDescent="0.2">
      <c r="A1277" s="156"/>
    </row>
    <row r="1278" spans="1:1" x14ac:dyDescent="0.2">
      <c r="A1278" s="156"/>
    </row>
    <row r="1279" spans="1:1" x14ac:dyDescent="0.2">
      <c r="A1279" s="156"/>
    </row>
    <row r="1280" spans="1:1" x14ac:dyDescent="0.2">
      <c r="A1280" s="156"/>
    </row>
    <row r="1281" spans="1:1" x14ac:dyDescent="0.2">
      <c r="A1281" s="156"/>
    </row>
    <row r="1282" spans="1:1" x14ac:dyDescent="0.2">
      <c r="A1282" s="156"/>
    </row>
    <row r="1283" spans="1:1" x14ac:dyDescent="0.2">
      <c r="A1283" s="156"/>
    </row>
    <row r="1284" spans="1:1" x14ac:dyDescent="0.2">
      <c r="A1284" s="156"/>
    </row>
    <row r="1285" spans="1:1" x14ac:dyDescent="0.2">
      <c r="A1285" s="156"/>
    </row>
    <row r="1286" spans="1:1" x14ac:dyDescent="0.2">
      <c r="A1286" s="156"/>
    </row>
    <row r="1287" spans="1:1" x14ac:dyDescent="0.2">
      <c r="A1287" s="156"/>
    </row>
    <row r="1288" spans="1:1" x14ac:dyDescent="0.2">
      <c r="A1288" s="156"/>
    </row>
    <row r="1289" spans="1:1" x14ac:dyDescent="0.2">
      <c r="A1289" s="156"/>
    </row>
    <row r="1290" spans="1:1" x14ac:dyDescent="0.2">
      <c r="A1290" s="156"/>
    </row>
    <row r="1291" spans="1:1" x14ac:dyDescent="0.2">
      <c r="A1291" s="156"/>
    </row>
    <row r="1292" spans="1:1" x14ac:dyDescent="0.2">
      <c r="A1292" s="156"/>
    </row>
    <row r="1293" spans="1:1" x14ac:dyDescent="0.2">
      <c r="A1293" s="156"/>
    </row>
    <row r="1294" spans="1:1" x14ac:dyDescent="0.2">
      <c r="A1294" s="156"/>
    </row>
    <row r="1295" spans="1:1" x14ac:dyDescent="0.2">
      <c r="A1295" s="156"/>
    </row>
    <row r="1296" spans="1:1" x14ac:dyDescent="0.2">
      <c r="A1296" s="156"/>
    </row>
    <row r="1297" spans="1:1" x14ac:dyDescent="0.2">
      <c r="A1297" s="156"/>
    </row>
    <row r="1298" spans="1:1" x14ac:dyDescent="0.2">
      <c r="A1298" s="156"/>
    </row>
    <row r="1299" spans="1:1" x14ac:dyDescent="0.2">
      <c r="A1299" s="156"/>
    </row>
    <row r="1300" spans="1:1" x14ac:dyDescent="0.2">
      <c r="A1300" s="156"/>
    </row>
    <row r="1301" spans="1:1" x14ac:dyDescent="0.2">
      <c r="A1301" s="156"/>
    </row>
    <row r="1302" spans="1:1" x14ac:dyDescent="0.2">
      <c r="A1302" s="156"/>
    </row>
    <row r="1303" spans="1:1" x14ac:dyDescent="0.2">
      <c r="A1303" s="156"/>
    </row>
    <row r="1304" spans="1:1" x14ac:dyDescent="0.2">
      <c r="A1304" s="156"/>
    </row>
    <row r="1305" spans="1:1" x14ac:dyDescent="0.2">
      <c r="A1305" s="156"/>
    </row>
    <row r="1306" spans="1:1" x14ac:dyDescent="0.2">
      <c r="A1306" s="156"/>
    </row>
    <row r="1307" spans="1:1" x14ac:dyDescent="0.2">
      <c r="A1307" s="156"/>
    </row>
    <row r="1308" spans="1:1" x14ac:dyDescent="0.2">
      <c r="A1308" s="156"/>
    </row>
    <row r="1309" spans="1:1" x14ac:dyDescent="0.2">
      <c r="A1309" s="156"/>
    </row>
    <row r="1310" spans="1:1" x14ac:dyDescent="0.2">
      <c r="A1310" s="156"/>
    </row>
    <row r="1311" spans="1:1" x14ac:dyDescent="0.2">
      <c r="A1311" s="156"/>
    </row>
    <row r="1312" spans="1:1" x14ac:dyDescent="0.2">
      <c r="A1312" s="156"/>
    </row>
    <row r="1313" spans="1:1" x14ac:dyDescent="0.2">
      <c r="A1313" s="156"/>
    </row>
    <row r="1314" spans="1:1" x14ac:dyDescent="0.2">
      <c r="A1314" s="156"/>
    </row>
    <row r="1315" spans="1:1" x14ac:dyDescent="0.2">
      <c r="A1315" s="156"/>
    </row>
    <row r="1316" spans="1:1" x14ac:dyDescent="0.2">
      <c r="A1316" s="156"/>
    </row>
    <row r="1317" spans="1:1" x14ac:dyDescent="0.2">
      <c r="A1317" s="156"/>
    </row>
    <row r="1318" spans="1:1" x14ac:dyDescent="0.2">
      <c r="A1318" s="156"/>
    </row>
    <row r="1319" spans="1:1" x14ac:dyDescent="0.2">
      <c r="A1319" s="156"/>
    </row>
    <row r="1320" spans="1:1" x14ac:dyDescent="0.2">
      <c r="A1320" s="156"/>
    </row>
    <row r="1321" spans="1:1" x14ac:dyDescent="0.2">
      <c r="A1321" s="156"/>
    </row>
    <row r="1322" spans="1:1" x14ac:dyDescent="0.2">
      <c r="A1322" s="156"/>
    </row>
    <row r="1323" spans="1:1" x14ac:dyDescent="0.2">
      <c r="A1323" s="156"/>
    </row>
    <row r="1324" spans="1:1" x14ac:dyDescent="0.2">
      <c r="A1324" s="156"/>
    </row>
    <row r="1325" spans="1:1" x14ac:dyDescent="0.2">
      <c r="A1325" s="156"/>
    </row>
    <row r="1326" spans="1:1" x14ac:dyDescent="0.2">
      <c r="A1326" s="156"/>
    </row>
    <row r="1327" spans="1:1" x14ac:dyDescent="0.2">
      <c r="A1327" s="156"/>
    </row>
    <row r="1328" spans="1:1" x14ac:dyDescent="0.2">
      <c r="A1328" s="156"/>
    </row>
    <row r="1329" spans="1:1" x14ac:dyDescent="0.2">
      <c r="A1329" s="156"/>
    </row>
    <row r="1330" spans="1:1" x14ac:dyDescent="0.2">
      <c r="A1330" s="156"/>
    </row>
    <row r="1331" spans="1:1" x14ac:dyDescent="0.2">
      <c r="A1331" s="156"/>
    </row>
    <row r="1332" spans="1:1" x14ac:dyDescent="0.2">
      <c r="A1332" s="156"/>
    </row>
    <row r="1333" spans="1:1" x14ac:dyDescent="0.2">
      <c r="A1333" s="156"/>
    </row>
    <row r="1334" spans="1:1" x14ac:dyDescent="0.2">
      <c r="A1334" s="156"/>
    </row>
    <row r="1335" spans="1:1" x14ac:dyDescent="0.2">
      <c r="A1335" s="156"/>
    </row>
    <row r="1336" spans="1:1" x14ac:dyDescent="0.2">
      <c r="A1336" s="156"/>
    </row>
    <row r="1337" spans="1:1" x14ac:dyDescent="0.2">
      <c r="A1337" s="156"/>
    </row>
    <row r="1338" spans="1:1" x14ac:dyDescent="0.2">
      <c r="A1338" s="156"/>
    </row>
    <row r="1339" spans="1:1" x14ac:dyDescent="0.2">
      <c r="A1339" s="156"/>
    </row>
    <row r="1340" spans="1:1" x14ac:dyDescent="0.2">
      <c r="A1340" s="156"/>
    </row>
    <row r="1341" spans="1:1" x14ac:dyDescent="0.2">
      <c r="A1341" s="156"/>
    </row>
    <row r="1342" spans="1:1" x14ac:dyDescent="0.2">
      <c r="A1342" s="156"/>
    </row>
    <row r="1343" spans="1:1" x14ac:dyDescent="0.2">
      <c r="A1343" s="156"/>
    </row>
    <row r="1344" spans="1:1" x14ac:dyDescent="0.2">
      <c r="A1344" s="156"/>
    </row>
    <row r="1345" spans="1:1" x14ac:dyDescent="0.2">
      <c r="A1345" s="156"/>
    </row>
    <row r="1346" spans="1:1" x14ac:dyDescent="0.2">
      <c r="A1346" s="156"/>
    </row>
    <row r="1347" spans="1:1" x14ac:dyDescent="0.2">
      <c r="A1347" s="156"/>
    </row>
    <row r="1348" spans="1:1" x14ac:dyDescent="0.2">
      <c r="A1348" s="156"/>
    </row>
    <row r="1349" spans="1:1" x14ac:dyDescent="0.2">
      <c r="A1349" s="156"/>
    </row>
    <row r="1350" spans="1:1" x14ac:dyDescent="0.2">
      <c r="A1350" s="156"/>
    </row>
    <row r="1351" spans="1:1" x14ac:dyDescent="0.2">
      <c r="A1351" s="156"/>
    </row>
    <row r="1352" spans="1:1" x14ac:dyDescent="0.2">
      <c r="A1352" s="156"/>
    </row>
    <row r="1353" spans="1:1" x14ac:dyDescent="0.2">
      <c r="A1353" s="156"/>
    </row>
    <row r="1354" spans="1:1" x14ac:dyDescent="0.2">
      <c r="A1354" s="156"/>
    </row>
    <row r="1355" spans="1:1" x14ac:dyDescent="0.2">
      <c r="A1355" s="156"/>
    </row>
    <row r="1356" spans="1:1" x14ac:dyDescent="0.2">
      <c r="A1356" s="156"/>
    </row>
    <row r="1357" spans="1:1" x14ac:dyDescent="0.2">
      <c r="A1357" s="156"/>
    </row>
    <row r="1358" spans="1:1" x14ac:dyDescent="0.2">
      <c r="A1358" s="156"/>
    </row>
    <row r="1359" spans="1:1" x14ac:dyDescent="0.2">
      <c r="A1359" s="156"/>
    </row>
    <row r="1360" spans="1:1" x14ac:dyDescent="0.2">
      <c r="A1360" s="156"/>
    </row>
    <row r="1361" spans="1:1" x14ac:dyDescent="0.2">
      <c r="A1361" s="156"/>
    </row>
    <row r="1362" spans="1:1" x14ac:dyDescent="0.2">
      <c r="A1362" s="156"/>
    </row>
    <row r="1363" spans="1:1" x14ac:dyDescent="0.2">
      <c r="A1363" s="156"/>
    </row>
    <row r="1364" spans="1:1" x14ac:dyDescent="0.2">
      <c r="A1364" s="156"/>
    </row>
    <row r="1365" spans="1:1" x14ac:dyDescent="0.2">
      <c r="A1365" s="156"/>
    </row>
    <row r="1366" spans="1:1" x14ac:dyDescent="0.2">
      <c r="A1366" s="156"/>
    </row>
    <row r="1367" spans="1:1" x14ac:dyDescent="0.2">
      <c r="A1367" s="156"/>
    </row>
    <row r="1368" spans="1:1" x14ac:dyDescent="0.2">
      <c r="A1368" s="156"/>
    </row>
    <row r="1369" spans="1:1" x14ac:dyDescent="0.2">
      <c r="A1369" s="156"/>
    </row>
    <row r="1370" spans="1:1" x14ac:dyDescent="0.2">
      <c r="A1370" s="156"/>
    </row>
    <row r="1371" spans="1:1" x14ac:dyDescent="0.2">
      <c r="A1371" s="156"/>
    </row>
    <row r="1372" spans="1:1" x14ac:dyDescent="0.2">
      <c r="A1372" s="156"/>
    </row>
    <row r="1373" spans="1:1" x14ac:dyDescent="0.2">
      <c r="A1373" s="156"/>
    </row>
    <row r="1374" spans="1:1" x14ac:dyDescent="0.2">
      <c r="A1374" s="156"/>
    </row>
    <row r="1375" spans="1:1" x14ac:dyDescent="0.2">
      <c r="A1375" s="156"/>
    </row>
    <row r="1376" spans="1:1" x14ac:dyDescent="0.2">
      <c r="A1376" s="156"/>
    </row>
    <row r="1377" spans="1:1" x14ac:dyDescent="0.2">
      <c r="A1377" s="156"/>
    </row>
    <row r="1378" spans="1:1" x14ac:dyDescent="0.2">
      <c r="A1378" s="156"/>
    </row>
    <row r="1379" spans="1:1" x14ac:dyDescent="0.2">
      <c r="A1379" s="156"/>
    </row>
    <row r="1380" spans="1:1" x14ac:dyDescent="0.2">
      <c r="A1380" s="156"/>
    </row>
    <row r="1381" spans="1:1" x14ac:dyDescent="0.2">
      <c r="A1381" s="156"/>
    </row>
    <row r="1382" spans="1:1" x14ac:dyDescent="0.2">
      <c r="A1382" s="156"/>
    </row>
    <row r="1383" spans="1:1" x14ac:dyDescent="0.2">
      <c r="A1383" s="156"/>
    </row>
    <row r="1384" spans="1:1" x14ac:dyDescent="0.2">
      <c r="A1384" s="156"/>
    </row>
    <row r="1385" spans="1:1" x14ac:dyDescent="0.2">
      <c r="A1385" s="156"/>
    </row>
    <row r="1386" spans="1:1" x14ac:dyDescent="0.2">
      <c r="A1386" s="156"/>
    </row>
    <row r="1387" spans="1:1" x14ac:dyDescent="0.2">
      <c r="A1387" s="156"/>
    </row>
    <row r="1388" spans="1:1" x14ac:dyDescent="0.2">
      <c r="A1388" s="156"/>
    </row>
    <row r="1389" spans="1:1" x14ac:dyDescent="0.2">
      <c r="A1389" s="156"/>
    </row>
    <row r="1390" spans="1:1" x14ac:dyDescent="0.2">
      <c r="A1390" s="156"/>
    </row>
    <row r="1391" spans="1:1" x14ac:dyDescent="0.2">
      <c r="A1391" s="156"/>
    </row>
    <row r="1392" spans="1:1" x14ac:dyDescent="0.2">
      <c r="A1392" s="156"/>
    </row>
    <row r="1393" spans="1:1" x14ac:dyDescent="0.2">
      <c r="A1393" s="156"/>
    </row>
    <row r="1394" spans="1:1" x14ac:dyDescent="0.2">
      <c r="A1394" s="156"/>
    </row>
    <row r="1395" spans="1:1" x14ac:dyDescent="0.2">
      <c r="A1395" s="156"/>
    </row>
    <row r="1396" spans="1:1" x14ac:dyDescent="0.2">
      <c r="A1396" s="156"/>
    </row>
    <row r="1397" spans="1:1" x14ac:dyDescent="0.2">
      <c r="A1397" s="156"/>
    </row>
    <row r="1398" spans="1:1" x14ac:dyDescent="0.2">
      <c r="A1398" s="156"/>
    </row>
    <row r="1399" spans="1:1" x14ac:dyDescent="0.2">
      <c r="A1399" s="156"/>
    </row>
    <row r="1400" spans="1:1" x14ac:dyDescent="0.2">
      <c r="A1400" s="156"/>
    </row>
    <row r="1401" spans="1:1" x14ac:dyDescent="0.2">
      <c r="A1401" s="156"/>
    </row>
    <row r="1402" spans="1:1" x14ac:dyDescent="0.2">
      <c r="A1402" s="156"/>
    </row>
    <row r="1403" spans="1:1" x14ac:dyDescent="0.2">
      <c r="A1403" s="156"/>
    </row>
    <row r="1404" spans="1:1" x14ac:dyDescent="0.2">
      <c r="A1404" s="156"/>
    </row>
    <row r="1405" spans="1:1" x14ac:dyDescent="0.2">
      <c r="A1405" s="156"/>
    </row>
    <row r="1406" spans="1:1" x14ac:dyDescent="0.2">
      <c r="A1406" s="156"/>
    </row>
    <row r="1407" spans="1:1" x14ac:dyDescent="0.2">
      <c r="A1407" s="156"/>
    </row>
    <row r="1408" spans="1:1" x14ac:dyDescent="0.2">
      <c r="A1408" s="156"/>
    </row>
    <row r="1409" spans="1:1" x14ac:dyDescent="0.2">
      <c r="A1409" s="156"/>
    </row>
    <row r="1410" spans="1:1" x14ac:dyDescent="0.2">
      <c r="A1410" s="156"/>
    </row>
    <row r="1411" spans="1:1" x14ac:dyDescent="0.2">
      <c r="A1411" s="156"/>
    </row>
    <row r="1412" spans="1:1" x14ac:dyDescent="0.2">
      <c r="A1412" s="156"/>
    </row>
    <row r="1413" spans="1:1" x14ac:dyDescent="0.2">
      <c r="A1413" s="156"/>
    </row>
    <row r="1414" spans="1:1" x14ac:dyDescent="0.2">
      <c r="A1414" s="156"/>
    </row>
    <row r="1415" spans="1:1" x14ac:dyDescent="0.2">
      <c r="A1415" s="156"/>
    </row>
    <row r="1416" spans="1:1" x14ac:dyDescent="0.2">
      <c r="A1416" s="156"/>
    </row>
    <row r="1417" spans="1:1" x14ac:dyDescent="0.2">
      <c r="A1417" s="156"/>
    </row>
    <row r="1418" spans="1:1" x14ac:dyDescent="0.2">
      <c r="A1418" s="156"/>
    </row>
    <row r="1419" spans="1:1" x14ac:dyDescent="0.2">
      <c r="A1419" s="156"/>
    </row>
    <row r="1420" spans="1:1" x14ac:dyDescent="0.2">
      <c r="A1420" s="156"/>
    </row>
    <row r="1421" spans="1:1" x14ac:dyDescent="0.2">
      <c r="A1421" s="156"/>
    </row>
    <row r="1422" spans="1:1" x14ac:dyDescent="0.2">
      <c r="A1422" s="156"/>
    </row>
    <row r="1423" spans="1:1" x14ac:dyDescent="0.2">
      <c r="A1423" s="156"/>
    </row>
    <row r="1424" spans="1:1" x14ac:dyDescent="0.2">
      <c r="A1424" s="156"/>
    </row>
    <row r="1425" spans="1:1" x14ac:dyDescent="0.2">
      <c r="A1425" s="156"/>
    </row>
    <row r="1426" spans="1:1" x14ac:dyDescent="0.2">
      <c r="A1426" s="156"/>
    </row>
    <row r="1427" spans="1:1" x14ac:dyDescent="0.2">
      <c r="A1427" s="156"/>
    </row>
    <row r="1428" spans="1:1" x14ac:dyDescent="0.2">
      <c r="A1428" s="156"/>
    </row>
    <row r="1429" spans="1:1" x14ac:dyDescent="0.2">
      <c r="A1429" s="156"/>
    </row>
    <row r="1430" spans="1:1" x14ac:dyDescent="0.2">
      <c r="A1430" s="156"/>
    </row>
    <row r="1431" spans="1:1" x14ac:dyDescent="0.2">
      <c r="A1431" s="156"/>
    </row>
    <row r="1432" spans="1:1" x14ac:dyDescent="0.2">
      <c r="A1432" s="156"/>
    </row>
    <row r="1433" spans="1:1" x14ac:dyDescent="0.2">
      <c r="A1433" s="156"/>
    </row>
    <row r="1434" spans="1:1" x14ac:dyDescent="0.2">
      <c r="A1434" s="156"/>
    </row>
    <row r="1435" spans="1:1" x14ac:dyDescent="0.2">
      <c r="A1435" s="156"/>
    </row>
    <row r="1436" spans="1:1" x14ac:dyDescent="0.2">
      <c r="A1436" s="156"/>
    </row>
    <row r="1437" spans="1:1" x14ac:dyDescent="0.2">
      <c r="A1437" s="156"/>
    </row>
    <row r="1438" spans="1:1" x14ac:dyDescent="0.2">
      <c r="A1438" s="156"/>
    </row>
    <row r="1439" spans="1:1" x14ac:dyDescent="0.2">
      <c r="A1439" s="156"/>
    </row>
    <row r="1440" spans="1:1" x14ac:dyDescent="0.2">
      <c r="A1440" s="156"/>
    </row>
    <row r="1441" spans="1:1" x14ac:dyDescent="0.2">
      <c r="A1441" s="156"/>
    </row>
    <row r="1442" spans="1:1" x14ac:dyDescent="0.2">
      <c r="A1442" s="156"/>
    </row>
    <row r="1443" spans="1:1" x14ac:dyDescent="0.2">
      <c r="A1443" s="156"/>
    </row>
    <row r="1444" spans="1:1" x14ac:dyDescent="0.2">
      <c r="A1444" s="156"/>
    </row>
    <row r="1445" spans="1:1" x14ac:dyDescent="0.2">
      <c r="A1445" s="156"/>
    </row>
    <row r="1446" spans="1:1" x14ac:dyDescent="0.2">
      <c r="A1446" s="156"/>
    </row>
    <row r="1447" spans="1:1" x14ac:dyDescent="0.2">
      <c r="A1447" s="156"/>
    </row>
    <row r="1448" spans="1:1" x14ac:dyDescent="0.2">
      <c r="A1448" s="156"/>
    </row>
    <row r="1449" spans="1:1" x14ac:dyDescent="0.2">
      <c r="A1449" s="156"/>
    </row>
    <row r="1450" spans="1:1" x14ac:dyDescent="0.2">
      <c r="A1450" s="156"/>
    </row>
    <row r="1451" spans="1:1" x14ac:dyDescent="0.2">
      <c r="A1451" s="156"/>
    </row>
    <row r="1452" spans="1:1" x14ac:dyDescent="0.2">
      <c r="A1452" s="156"/>
    </row>
    <row r="1453" spans="1:1" x14ac:dyDescent="0.2">
      <c r="A1453" s="156"/>
    </row>
    <row r="1454" spans="1:1" x14ac:dyDescent="0.2">
      <c r="A1454" s="156"/>
    </row>
    <row r="1455" spans="1:1" x14ac:dyDescent="0.2">
      <c r="A1455" s="156"/>
    </row>
    <row r="1456" spans="1:1" x14ac:dyDescent="0.2">
      <c r="A1456" s="156"/>
    </row>
    <row r="1457" spans="1:1" x14ac:dyDescent="0.2">
      <c r="A1457" s="156"/>
    </row>
    <row r="1458" spans="1:1" x14ac:dyDescent="0.2">
      <c r="A1458" s="156"/>
    </row>
    <row r="1459" spans="1:1" x14ac:dyDescent="0.2">
      <c r="A1459" s="156"/>
    </row>
    <row r="1460" spans="1:1" x14ac:dyDescent="0.2">
      <c r="A1460" s="156"/>
    </row>
    <row r="1461" spans="1:1" x14ac:dyDescent="0.2">
      <c r="A1461" s="156"/>
    </row>
    <row r="1462" spans="1:1" x14ac:dyDescent="0.2">
      <c r="A1462" s="156"/>
    </row>
    <row r="1463" spans="1:1" x14ac:dyDescent="0.2">
      <c r="A1463" s="156"/>
    </row>
    <row r="1464" spans="1:1" x14ac:dyDescent="0.2">
      <c r="A1464" s="156"/>
    </row>
    <row r="1465" spans="1:1" x14ac:dyDescent="0.2">
      <c r="A1465" s="156"/>
    </row>
    <row r="1466" spans="1:1" x14ac:dyDescent="0.2">
      <c r="A1466" s="156"/>
    </row>
    <row r="1467" spans="1:1" x14ac:dyDescent="0.2">
      <c r="A1467" s="156"/>
    </row>
    <row r="1468" spans="1:1" x14ac:dyDescent="0.2">
      <c r="A1468" s="156"/>
    </row>
    <row r="1469" spans="1:1" x14ac:dyDescent="0.2">
      <c r="A1469" s="156"/>
    </row>
    <row r="1470" spans="1:1" x14ac:dyDescent="0.2">
      <c r="A1470" s="156"/>
    </row>
    <row r="1471" spans="1:1" x14ac:dyDescent="0.2">
      <c r="A1471" s="156"/>
    </row>
    <row r="1472" spans="1:1" x14ac:dyDescent="0.2">
      <c r="A1472" s="156"/>
    </row>
    <row r="1473" spans="1:1" x14ac:dyDescent="0.2">
      <c r="A1473" s="156"/>
    </row>
    <row r="1474" spans="1:1" x14ac:dyDescent="0.2">
      <c r="A1474" s="156"/>
    </row>
    <row r="1475" spans="1:1" x14ac:dyDescent="0.2">
      <c r="A1475" s="156"/>
    </row>
    <row r="1476" spans="1:1" x14ac:dyDescent="0.2">
      <c r="A1476" s="156"/>
    </row>
    <row r="1477" spans="1:1" x14ac:dyDescent="0.2">
      <c r="A1477" s="156"/>
    </row>
    <row r="1478" spans="1:1" x14ac:dyDescent="0.2">
      <c r="A1478" s="156"/>
    </row>
    <row r="1479" spans="1:1" x14ac:dyDescent="0.2">
      <c r="A1479" s="156"/>
    </row>
    <row r="1480" spans="1:1" x14ac:dyDescent="0.2">
      <c r="A1480" s="156"/>
    </row>
    <row r="1481" spans="1:1" x14ac:dyDescent="0.2">
      <c r="A1481" s="156"/>
    </row>
    <row r="1482" spans="1:1" x14ac:dyDescent="0.2">
      <c r="A1482" s="156"/>
    </row>
    <row r="1483" spans="1:1" x14ac:dyDescent="0.2">
      <c r="A1483" s="156"/>
    </row>
    <row r="1484" spans="1:1" x14ac:dyDescent="0.2">
      <c r="A1484" s="156"/>
    </row>
    <row r="1485" spans="1:1" x14ac:dyDescent="0.2">
      <c r="A1485" s="156"/>
    </row>
    <row r="1486" spans="1:1" x14ac:dyDescent="0.2">
      <c r="A1486" s="156"/>
    </row>
    <row r="1487" spans="1:1" x14ac:dyDescent="0.2">
      <c r="A1487" s="156"/>
    </row>
    <row r="1488" spans="1:1" x14ac:dyDescent="0.2">
      <c r="A1488" s="156"/>
    </row>
    <row r="1489" spans="1:1" x14ac:dyDescent="0.2">
      <c r="A1489" s="156"/>
    </row>
    <row r="1490" spans="1:1" x14ac:dyDescent="0.2">
      <c r="A1490" s="156"/>
    </row>
    <row r="1491" spans="1:1" x14ac:dyDescent="0.2">
      <c r="A1491" s="156"/>
    </row>
    <row r="1492" spans="1:1" x14ac:dyDescent="0.2">
      <c r="A1492" s="156"/>
    </row>
    <row r="1493" spans="1:1" x14ac:dyDescent="0.2">
      <c r="A1493" s="156"/>
    </row>
    <row r="1494" spans="1:1" x14ac:dyDescent="0.2">
      <c r="A1494" s="156"/>
    </row>
    <row r="1495" spans="1:1" x14ac:dyDescent="0.2">
      <c r="A1495" s="156"/>
    </row>
    <row r="1496" spans="1:1" x14ac:dyDescent="0.2">
      <c r="A1496" s="156"/>
    </row>
    <row r="1497" spans="1:1" x14ac:dyDescent="0.2">
      <c r="A1497" s="156"/>
    </row>
    <row r="1498" spans="1:1" x14ac:dyDescent="0.2">
      <c r="A1498" s="156"/>
    </row>
    <row r="1499" spans="1:1" x14ac:dyDescent="0.2">
      <c r="A1499" s="156"/>
    </row>
    <row r="1500" spans="1:1" x14ac:dyDescent="0.2">
      <c r="A1500" s="156"/>
    </row>
    <row r="1501" spans="1:1" x14ac:dyDescent="0.2">
      <c r="A1501" s="156"/>
    </row>
    <row r="1502" spans="1:1" x14ac:dyDescent="0.2">
      <c r="A1502" s="156"/>
    </row>
    <row r="1503" spans="1:1" x14ac:dyDescent="0.2">
      <c r="A1503" s="156"/>
    </row>
    <row r="1504" spans="1:1" x14ac:dyDescent="0.2">
      <c r="A1504" s="156"/>
    </row>
    <row r="1505" spans="1:1" x14ac:dyDescent="0.2">
      <c r="A1505" s="156"/>
    </row>
    <row r="1506" spans="1:1" x14ac:dyDescent="0.2">
      <c r="A1506" s="156"/>
    </row>
    <row r="1507" spans="1:1" x14ac:dyDescent="0.2">
      <c r="A1507" s="156"/>
    </row>
    <row r="1508" spans="1:1" x14ac:dyDescent="0.2">
      <c r="A1508" s="156"/>
    </row>
    <row r="1509" spans="1:1" x14ac:dyDescent="0.2">
      <c r="A1509" s="156"/>
    </row>
    <row r="1510" spans="1:1" x14ac:dyDescent="0.2">
      <c r="A1510" s="156"/>
    </row>
    <row r="1511" spans="1:1" x14ac:dyDescent="0.2">
      <c r="A1511" s="156"/>
    </row>
    <row r="1512" spans="1:1" x14ac:dyDescent="0.2">
      <c r="A1512" s="156"/>
    </row>
    <row r="1513" spans="1:1" x14ac:dyDescent="0.2">
      <c r="A1513" s="156"/>
    </row>
    <row r="1514" spans="1:1" x14ac:dyDescent="0.2">
      <c r="A1514" s="156"/>
    </row>
    <row r="1515" spans="1:1" x14ac:dyDescent="0.2">
      <c r="A1515" s="156"/>
    </row>
    <row r="1516" spans="1:1" x14ac:dyDescent="0.2">
      <c r="A1516" s="156"/>
    </row>
    <row r="1517" spans="1:1" x14ac:dyDescent="0.2">
      <c r="A1517" s="156"/>
    </row>
    <row r="1518" spans="1:1" x14ac:dyDescent="0.2">
      <c r="A1518" s="156"/>
    </row>
    <row r="1519" spans="1:1" x14ac:dyDescent="0.2">
      <c r="A1519" s="156"/>
    </row>
    <row r="1520" spans="1:1" x14ac:dyDescent="0.2">
      <c r="A1520" s="156"/>
    </row>
    <row r="1521" spans="1:1" x14ac:dyDescent="0.2">
      <c r="A1521" s="156"/>
    </row>
    <row r="1522" spans="1:1" x14ac:dyDescent="0.2">
      <c r="A1522" s="156"/>
    </row>
    <row r="1523" spans="1:1" x14ac:dyDescent="0.2">
      <c r="A1523" s="156"/>
    </row>
    <row r="1524" spans="1:1" x14ac:dyDescent="0.2">
      <c r="A1524" s="156"/>
    </row>
    <row r="1525" spans="1:1" x14ac:dyDescent="0.2">
      <c r="A1525" s="156"/>
    </row>
    <row r="1526" spans="1:1" x14ac:dyDescent="0.2">
      <c r="A1526" s="156"/>
    </row>
    <row r="1527" spans="1:1" x14ac:dyDescent="0.2">
      <c r="A1527" s="156"/>
    </row>
    <row r="1528" spans="1:1" x14ac:dyDescent="0.2">
      <c r="A1528" s="156"/>
    </row>
    <row r="1529" spans="1:1" x14ac:dyDescent="0.2">
      <c r="A1529" s="156"/>
    </row>
    <row r="1530" spans="1:1" x14ac:dyDescent="0.2">
      <c r="A1530" s="156"/>
    </row>
    <row r="1531" spans="1:1" x14ac:dyDescent="0.2">
      <c r="A1531" s="156"/>
    </row>
    <row r="1532" spans="1:1" x14ac:dyDescent="0.2">
      <c r="A1532" s="156"/>
    </row>
    <row r="1533" spans="1:1" x14ac:dyDescent="0.2">
      <c r="A1533" s="156"/>
    </row>
    <row r="1534" spans="1:1" x14ac:dyDescent="0.2">
      <c r="A1534" s="156"/>
    </row>
    <row r="1535" spans="1:1" x14ac:dyDescent="0.2">
      <c r="A1535" s="156"/>
    </row>
    <row r="1536" spans="1:1" x14ac:dyDescent="0.2">
      <c r="A1536" s="156"/>
    </row>
    <row r="1537" spans="1:1" x14ac:dyDescent="0.2">
      <c r="A1537" s="156"/>
    </row>
    <row r="1538" spans="1:1" x14ac:dyDescent="0.2">
      <c r="A1538" s="156"/>
    </row>
    <row r="1539" spans="1:1" x14ac:dyDescent="0.2">
      <c r="A1539" s="156"/>
    </row>
    <row r="1540" spans="1:1" x14ac:dyDescent="0.2">
      <c r="A1540" s="156"/>
    </row>
    <row r="1541" spans="1:1" x14ac:dyDescent="0.2">
      <c r="A1541" s="156"/>
    </row>
    <row r="1542" spans="1:1" x14ac:dyDescent="0.2">
      <c r="A1542" s="156"/>
    </row>
    <row r="1543" spans="1:1" x14ac:dyDescent="0.2">
      <c r="A1543" s="156"/>
    </row>
    <row r="1544" spans="1:1" x14ac:dyDescent="0.2">
      <c r="A1544" s="156"/>
    </row>
    <row r="1545" spans="1:1" x14ac:dyDescent="0.2">
      <c r="A1545" s="156"/>
    </row>
    <row r="1546" spans="1:1" x14ac:dyDescent="0.2">
      <c r="A1546" s="156"/>
    </row>
    <row r="1547" spans="1:1" x14ac:dyDescent="0.2">
      <c r="A1547" s="156"/>
    </row>
    <row r="1548" spans="1:1" x14ac:dyDescent="0.2">
      <c r="A1548" s="156"/>
    </row>
    <row r="1549" spans="1:1" x14ac:dyDescent="0.2">
      <c r="A1549" s="156"/>
    </row>
    <row r="1550" spans="1:1" x14ac:dyDescent="0.2">
      <c r="A1550" s="156"/>
    </row>
    <row r="1551" spans="1:1" x14ac:dyDescent="0.2">
      <c r="A1551" s="156"/>
    </row>
    <row r="1552" spans="1:1" x14ac:dyDescent="0.2">
      <c r="A1552" s="156"/>
    </row>
    <row r="1553" spans="1:1" x14ac:dyDescent="0.2">
      <c r="A1553" s="156"/>
    </row>
    <row r="1554" spans="1:1" x14ac:dyDescent="0.2">
      <c r="A1554" s="156"/>
    </row>
    <row r="1555" spans="1:1" x14ac:dyDescent="0.2">
      <c r="A1555" s="156"/>
    </row>
    <row r="1556" spans="1:1" x14ac:dyDescent="0.2">
      <c r="A1556" s="156"/>
    </row>
    <row r="1557" spans="1:1" x14ac:dyDescent="0.2">
      <c r="A1557" s="156"/>
    </row>
    <row r="1558" spans="1:1" x14ac:dyDescent="0.2">
      <c r="A1558" s="156"/>
    </row>
    <row r="1559" spans="1:1" x14ac:dyDescent="0.2">
      <c r="A1559" s="156"/>
    </row>
    <row r="1560" spans="1:1" x14ac:dyDescent="0.2">
      <c r="A1560" s="156"/>
    </row>
    <row r="1561" spans="1:1" x14ac:dyDescent="0.2">
      <c r="A1561" s="156"/>
    </row>
    <row r="1562" spans="1:1" x14ac:dyDescent="0.2">
      <c r="A1562" s="156"/>
    </row>
    <row r="1563" spans="1:1" x14ac:dyDescent="0.2">
      <c r="A1563" s="156"/>
    </row>
    <row r="1564" spans="1:1" x14ac:dyDescent="0.2">
      <c r="A1564" s="156"/>
    </row>
    <row r="1565" spans="1:1" x14ac:dyDescent="0.2">
      <c r="A1565" s="156"/>
    </row>
    <row r="1566" spans="1:1" x14ac:dyDescent="0.2">
      <c r="A1566" s="156"/>
    </row>
    <row r="1567" spans="1:1" x14ac:dyDescent="0.2">
      <c r="A1567" s="156"/>
    </row>
    <row r="1568" spans="1:1" x14ac:dyDescent="0.2">
      <c r="A1568" s="156"/>
    </row>
    <row r="1569" spans="1:1" x14ac:dyDescent="0.2">
      <c r="A1569" s="156"/>
    </row>
    <row r="1570" spans="1:1" x14ac:dyDescent="0.2">
      <c r="A1570" s="156"/>
    </row>
    <row r="1571" spans="1:1" x14ac:dyDescent="0.2">
      <c r="A1571" s="156"/>
    </row>
    <row r="1572" spans="1:1" x14ac:dyDescent="0.2">
      <c r="A1572" s="156"/>
    </row>
    <row r="1573" spans="1:1" x14ac:dyDescent="0.2">
      <c r="A1573" s="156"/>
    </row>
    <row r="1574" spans="1:1" x14ac:dyDescent="0.2">
      <c r="A1574" s="156"/>
    </row>
    <row r="1575" spans="1:1" x14ac:dyDescent="0.2">
      <c r="A1575" s="156"/>
    </row>
    <row r="1576" spans="1:1" x14ac:dyDescent="0.2">
      <c r="A1576" s="156"/>
    </row>
    <row r="1577" spans="1:1" x14ac:dyDescent="0.2">
      <c r="A1577" s="156"/>
    </row>
    <row r="1578" spans="1:1" x14ac:dyDescent="0.2">
      <c r="A1578" s="156"/>
    </row>
    <row r="1579" spans="1:1" x14ac:dyDescent="0.2">
      <c r="A1579" s="156"/>
    </row>
    <row r="1580" spans="1:1" x14ac:dyDescent="0.2">
      <c r="A1580" s="156"/>
    </row>
    <row r="1581" spans="1:1" x14ac:dyDescent="0.2">
      <c r="A1581" s="156"/>
    </row>
    <row r="1582" spans="1:1" x14ac:dyDescent="0.2">
      <c r="A1582" s="156"/>
    </row>
    <row r="1583" spans="1:1" x14ac:dyDescent="0.2">
      <c r="A1583" s="156"/>
    </row>
    <row r="1584" spans="1:1" x14ac:dyDescent="0.2">
      <c r="A1584" s="156"/>
    </row>
    <row r="1585" spans="1:1" x14ac:dyDescent="0.2">
      <c r="A1585" s="156"/>
    </row>
    <row r="1586" spans="1:1" x14ac:dyDescent="0.2">
      <c r="A1586" s="156"/>
    </row>
    <row r="1587" spans="1:1" x14ac:dyDescent="0.2">
      <c r="A1587" s="156"/>
    </row>
    <row r="1588" spans="1:1" x14ac:dyDescent="0.2">
      <c r="A1588" s="156"/>
    </row>
    <row r="1589" spans="1:1" x14ac:dyDescent="0.2">
      <c r="A1589" s="156"/>
    </row>
    <row r="1590" spans="1:1" x14ac:dyDescent="0.2">
      <c r="A1590" s="156"/>
    </row>
    <row r="1591" spans="1:1" x14ac:dyDescent="0.2">
      <c r="A1591" s="156"/>
    </row>
    <row r="1592" spans="1:1" x14ac:dyDescent="0.2">
      <c r="A1592" s="156"/>
    </row>
    <row r="1593" spans="1:1" x14ac:dyDescent="0.2">
      <c r="A1593" s="156"/>
    </row>
    <row r="1594" spans="1:1" x14ac:dyDescent="0.2">
      <c r="A1594" s="156"/>
    </row>
    <row r="1595" spans="1:1" x14ac:dyDescent="0.2">
      <c r="A1595" s="156"/>
    </row>
    <row r="1596" spans="1:1" x14ac:dyDescent="0.2">
      <c r="A1596" s="156"/>
    </row>
    <row r="1597" spans="1:1" x14ac:dyDescent="0.2">
      <c r="A1597" s="156"/>
    </row>
    <row r="1598" spans="1:1" x14ac:dyDescent="0.2">
      <c r="A1598" s="156"/>
    </row>
    <row r="1599" spans="1:1" x14ac:dyDescent="0.2">
      <c r="A1599" s="156"/>
    </row>
    <row r="1600" spans="1:1" x14ac:dyDescent="0.2">
      <c r="A1600" s="156"/>
    </row>
    <row r="1601" spans="1:1" x14ac:dyDescent="0.2">
      <c r="A1601" s="156"/>
    </row>
    <row r="1602" spans="1:1" x14ac:dyDescent="0.2">
      <c r="A1602" s="156"/>
    </row>
    <row r="1603" spans="1:1" x14ac:dyDescent="0.2">
      <c r="A1603" s="156"/>
    </row>
    <row r="1604" spans="1:1" x14ac:dyDescent="0.2">
      <c r="A1604" s="156"/>
    </row>
    <row r="1605" spans="1:1" x14ac:dyDescent="0.2">
      <c r="A1605" s="156"/>
    </row>
    <row r="1606" spans="1:1" x14ac:dyDescent="0.2">
      <c r="A1606" s="156"/>
    </row>
    <row r="1607" spans="1:1" x14ac:dyDescent="0.2">
      <c r="A1607" s="156"/>
    </row>
    <row r="1608" spans="1:1" x14ac:dyDescent="0.2">
      <c r="A1608" s="156"/>
    </row>
    <row r="1609" spans="1:1" x14ac:dyDescent="0.2">
      <c r="A1609" s="156"/>
    </row>
    <row r="1610" spans="1:1" x14ac:dyDescent="0.2">
      <c r="A1610" s="156"/>
    </row>
    <row r="1611" spans="1:1" x14ac:dyDescent="0.2">
      <c r="A1611" s="156"/>
    </row>
    <row r="1612" spans="1:1" x14ac:dyDescent="0.2">
      <c r="A1612" s="156"/>
    </row>
    <row r="1613" spans="1:1" x14ac:dyDescent="0.2">
      <c r="A1613" s="156"/>
    </row>
    <row r="1614" spans="1:1" x14ac:dyDescent="0.2">
      <c r="A1614" s="156"/>
    </row>
    <row r="1615" spans="1:1" x14ac:dyDescent="0.2">
      <c r="A1615" s="156"/>
    </row>
    <row r="1616" spans="1:1" x14ac:dyDescent="0.2">
      <c r="A1616" s="156"/>
    </row>
    <row r="1617" spans="1:1" x14ac:dyDescent="0.2">
      <c r="A1617" s="156"/>
    </row>
    <row r="1618" spans="1:1" x14ac:dyDescent="0.2">
      <c r="A1618" s="156"/>
    </row>
    <row r="1619" spans="1:1" x14ac:dyDescent="0.2">
      <c r="A1619" s="156"/>
    </row>
    <row r="1620" spans="1:1" x14ac:dyDescent="0.2">
      <c r="A1620" s="156"/>
    </row>
    <row r="1621" spans="1:1" x14ac:dyDescent="0.2">
      <c r="A1621" s="156"/>
    </row>
    <row r="1622" spans="1:1" x14ac:dyDescent="0.2">
      <c r="A1622" s="156"/>
    </row>
    <row r="1623" spans="1:1" x14ac:dyDescent="0.2">
      <c r="A1623" s="156"/>
    </row>
    <row r="1624" spans="1:1" x14ac:dyDescent="0.2">
      <c r="A1624" s="156"/>
    </row>
    <row r="1625" spans="1:1" x14ac:dyDescent="0.2">
      <c r="A1625" s="156"/>
    </row>
    <row r="1626" spans="1:1" x14ac:dyDescent="0.2">
      <c r="A1626" s="156"/>
    </row>
    <row r="1627" spans="1:1" x14ac:dyDescent="0.2">
      <c r="A1627" s="156"/>
    </row>
    <row r="1628" spans="1:1" x14ac:dyDescent="0.2">
      <c r="A1628" s="156"/>
    </row>
    <row r="1629" spans="1:1" x14ac:dyDescent="0.2">
      <c r="A1629" s="156"/>
    </row>
    <row r="1630" spans="1:1" x14ac:dyDescent="0.2">
      <c r="A1630" s="156"/>
    </row>
    <row r="1631" spans="1:1" x14ac:dyDescent="0.2">
      <c r="A1631" s="156"/>
    </row>
    <row r="1632" spans="1:1" x14ac:dyDescent="0.2">
      <c r="A1632" s="156"/>
    </row>
    <row r="1633" spans="1:1" x14ac:dyDescent="0.2">
      <c r="A1633" s="156"/>
    </row>
    <row r="1634" spans="1:1" x14ac:dyDescent="0.2">
      <c r="A1634" s="156"/>
    </row>
    <row r="1635" spans="1:1" x14ac:dyDescent="0.2">
      <c r="A1635" s="156"/>
    </row>
    <row r="1636" spans="1:1" x14ac:dyDescent="0.2">
      <c r="A1636" s="156"/>
    </row>
    <row r="1637" spans="1:1" x14ac:dyDescent="0.2">
      <c r="A1637" s="156"/>
    </row>
    <row r="1638" spans="1:1" x14ac:dyDescent="0.2">
      <c r="A1638" s="156"/>
    </row>
    <row r="1639" spans="1:1" x14ac:dyDescent="0.2">
      <c r="A1639" s="156"/>
    </row>
    <row r="1640" spans="1:1" x14ac:dyDescent="0.2">
      <c r="A1640" s="156"/>
    </row>
    <row r="1641" spans="1:1" x14ac:dyDescent="0.2">
      <c r="A1641" s="156"/>
    </row>
    <row r="1642" spans="1:1" x14ac:dyDescent="0.2">
      <c r="A1642" s="156"/>
    </row>
    <row r="1643" spans="1:1" x14ac:dyDescent="0.2">
      <c r="A1643" s="156"/>
    </row>
    <row r="1644" spans="1:1" x14ac:dyDescent="0.2">
      <c r="A1644" s="156"/>
    </row>
    <row r="1645" spans="1:1" x14ac:dyDescent="0.2">
      <c r="A1645" s="156"/>
    </row>
    <row r="1646" spans="1:1" x14ac:dyDescent="0.2">
      <c r="A1646" s="156"/>
    </row>
    <row r="1647" spans="1:1" x14ac:dyDescent="0.2">
      <c r="A1647" s="156"/>
    </row>
    <row r="1648" spans="1:1" x14ac:dyDescent="0.2">
      <c r="A1648" s="156"/>
    </row>
    <row r="1649" spans="1:1" x14ac:dyDescent="0.2">
      <c r="A1649" s="156"/>
    </row>
    <row r="1650" spans="1:1" x14ac:dyDescent="0.2">
      <c r="A1650" s="156"/>
    </row>
    <row r="1651" spans="1:1" x14ac:dyDescent="0.2">
      <c r="A1651" s="156"/>
    </row>
    <row r="1652" spans="1:1" x14ac:dyDescent="0.2">
      <c r="A1652" s="156"/>
    </row>
    <row r="1653" spans="1:1" x14ac:dyDescent="0.2">
      <c r="A1653" s="156"/>
    </row>
    <row r="1654" spans="1:1" x14ac:dyDescent="0.2">
      <c r="A1654" s="156"/>
    </row>
    <row r="1655" spans="1:1" x14ac:dyDescent="0.2">
      <c r="A1655" s="156"/>
    </row>
    <row r="1656" spans="1:1" x14ac:dyDescent="0.2">
      <c r="A1656" s="156"/>
    </row>
    <row r="1657" spans="1:1" x14ac:dyDescent="0.2">
      <c r="A1657" s="156"/>
    </row>
    <row r="1658" spans="1:1" x14ac:dyDescent="0.2">
      <c r="A1658" s="156"/>
    </row>
    <row r="1659" spans="1:1" x14ac:dyDescent="0.2">
      <c r="A1659" s="156"/>
    </row>
    <row r="1660" spans="1:1" x14ac:dyDescent="0.2">
      <c r="A1660" s="156"/>
    </row>
    <row r="1661" spans="1:1" x14ac:dyDescent="0.2">
      <c r="A1661" s="156"/>
    </row>
    <row r="1662" spans="1:1" x14ac:dyDescent="0.2">
      <c r="A1662" s="156"/>
    </row>
    <row r="1663" spans="1:1" x14ac:dyDescent="0.2">
      <c r="A1663" s="156"/>
    </row>
    <row r="1664" spans="1:1" x14ac:dyDescent="0.2">
      <c r="A1664" s="156"/>
    </row>
    <row r="1665" spans="1:1" x14ac:dyDescent="0.2">
      <c r="A1665" s="156"/>
    </row>
    <row r="1666" spans="1:1" x14ac:dyDescent="0.2">
      <c r="A1666" s="156"/>
    </row>
    <row r="1667" spans="1:1" x14ac:dyDescent="0.2">
      <c r="A1667" s="156"/>
    </row>
    <row r="1668" spans="1:1" x14ac:dyDescent="0.2">
      <c r="A1668" s="156"/>
    </row>
    <row r="1669" spans="1:1" x14ac:dyDescent="0.2">
      <c r="A1669" s="156"/>
    </row>
    <row r="1670" spans="1:1" x14ac:dyDescent="0.2">
      <c r="A1670" s="156"/>
    </row>
    <row r="1671" spans="1:1" x14ac:dyDescent="0.2">
      <c r="A1671" s="156"/>
    </row>
    <row r="1672" spans="1:1" x14ac:dyDescent="0.2">
      <c r="A1672" s="156"/>
    </row>
    <row r="1673" spans="1:1" x14ac:dyDescent="0.2">
      <c r="A1673" s="156"/>
    </row>
    <row r="1674" spans="1:1" x14ac:dyDescent="0.2">
      <c r="A1674" s="156"/>
    </row>
    <row r="1675" spans="1:1" x14ac:dyDescent="0.2">
      <c r="A1675" s="156"/>
    </row>
    <row r="1676" spans="1:1" x14ac:dyDescent="0.2">
      <c r="A1676" s="156"/>
    </row>
    <row r="1677" spans="1:1" x14ac:dyDescent="0.2">
      <c r="A1677" s="156"/>
    </row>
    <row r="1678" spans="1:1" x14ac:dyDescent="0.2">
      <c r="A1678" s="156"/>
    </row>
    <row r="1679" spans="1:1" x14ac:dyDescent="0.2">
      <c r="A1679" s="156"/>
    </row>
    <row r="1680" spans="1:1" x14ac:dyDescent="0.2">
      <c r="A1680" s="156"/>
    </row>
    <row r="1681" spans="1:1" x14ac:dyDescent="0.2">
      <c r="A1681" s="156"/>
    </row>
    <row r="1682" spans="1:1" x14ac:dyDescent="0.2">
      <c r="A1682" s="156"/>
    </row>
    <row r="1683" spans="1:1" x14ac:dyDescent="0.2">
      <c r="A1683" s="156"/>
    </row>
    <row r="1684" spans="1:1" x14ac:dyDescent="0.2">
      <c r="A1684" s="156"/>
    </row>
    <row r="1685" spans="1:1" x14ac:dyDescent="0.2">
      <c r="A1685" s="156"/>
    </row>
    <row r="1686" spans="1:1" x14ac:dyDescent="0.2">
      <c r="A1686" s="156"/>
    </row>
    <row r="1687" spans="1:1" x14ac:dyDescent="0.2">
      <c r="A1687" s="156"/>
    </row>
    <row r="1688" spans="1:1" x14ac:dyDescent="0.2">
      <c r="A1688" s="156"/>
    </row>
    <row r="1689" spans="1:1" x14ac:dyDescent="0.2">
      <c r="A1689" s="156"/>
    </row>
    <row r="1690" spans="1:1" x14ac:dyDescent="0.2">
      <c r="A1690" s="156"/>
    </row>
    <row r="1691" spans="1:1" x14ac:dyDescent="0.2">
      <c r="A1691" s="156"/>
    </row>
    <row r="1692" spans="1:1" x14ac:dyDescent="0.2">
      <c r="A1692" s="156"/>
    </row>
    <row r="1693" spans="1:1" x14ac:dyDescent="0.2">
      <c r="A1693" s="156"/>
    </row>
    <row r="1694" spans="1:1" x14ac:dyDescent="0.2">
      <c r="A1694" s="156"/>
    </row>
    <row r="1695" spans="1:1" x14ac:dyDescent="0.2">
      <c r="A1695" s="156"/>
    </row>
    <row r="1696" spans="1:1" x14ac:dyDescent="0.2">
      <c r="A1696" s="156"/>
    </row>
    <row r="1697" spans="1:1" x14ac:dyDescent="0.2">
      <c r="A1697" s="156"/>
    </row>
    <row r="1698" spans="1:1" x14ac:dyDescent="0.2">
      <c r="A1698" s="156"/>
    </row>
    <row r="1699" spans="1:1" x14ac:dyDescent="0.2">
      <c r="A1699" s="156"/>
    </row>
    <row r="1700" spans="1:1" x14ac:dyDescent="0.2">
      <c r="A1700" s="156"/>
    </row>
    <row r="1701" spans="1:1" x14ac:dyDescent="0.2">
      <c r="A1701" s="156"/>
    </row>
    <row r="1702" spans="1:1" x14ac:dyDescent="0.2">
      <c r="A1702" s="156"/>
    </row>
    <row r="1703" spans="1:1" x14ac:dyDescent="0.2">
      <c r="A1703" s="156"/>
    </row>
    <row r="1704" spans="1:1" x14ac:dyDescent="0.2">
      <c r="A1704" s="156"/>
    </row>
    <row r="1705" spans="1:1" x14ac:dyDescent="0.2">
      <c r="A1705" s="156"/>
    </row>
    <row r="1706" spans="1:1" x14ac:dyDescent="0.2">
      <c r="A1706" s="156"/>
    </row>
    <row r="1707" spans="1:1" x14ac:dyDescent="0.2">
      <c r="A1707" s="156"/>
    </row>
    <row r="1708" spans="1:1" x14ac:dyDescent="0.2">
      <c r="A1708" s="156"/>
    </row>
    <row r="1709" spans="1:1" x14ac:dyDescent="0.2">
      <c r="A1709" s="156"/>
    </row>
    <row r="1710" spans="1:1" x14ac:dyDescent="0.2">
      <c r="A1710" s="156"/>
    </row>
    <row r="1711" spans="1:1" x14ac:dyDescent="0.2">
      <c r="A1711" s="156"/>
    </row>
    <row r="1712" spans="1:1" x14ac:dyDescent="0.2">
      <c r="A1712" s="156"/>
    </row>
    <row r="1713" spans="1:1" x14ac:dyDescent="0.2">
      <c r="A1713" s="156"/>
    </row>
    <row r="1714" spans="1:1" x14ac:dyDescent="0.2">
      <c r="A1714" s="156"/>
    </row>
    <row r="1715" spans="1:1" x14ac:dyDescent="0.2">
      <c r="A1715" s="156"/>
    </row>
    <row r="1716" spans="1:1" x14ac:dyDescent="0.2">
      <c r="A1716" s="156"/>
    </row>
    <row r="1717" spans="1:1" x14ac:dyDescent="0.2">
      <c r="A1717" s="156"/>
    </row>
    <row r="1718" spans="1:1" x14ac:dyDescent="0.2">
      <c r="A1718" s="156"/>
    </row>
    <row r="1719" spans="1:1" x14ac:dyDescent="0.2">
      <c r="A1719" s="156"/>
    </row>
    <row r="1720" spans="1:1" x14ac:dyDescent="0.2">
      <c r="A1720" s="156"/>
    </row>
    <row r="1721" spans="1:1" x14ac:dyDescent="0.2">
      <c r="A1721" s="156"/>
    </row>
    <row r="1722" spans="1:1" x14ac:dyDescent="0.2">
      <c r="A1722" s="156"/>
    </row>
    <row r="1723" spans="1:1" x14ac:dyDescent="0.2">
      <c r="A1723" s="156"/>
    </row>
    <row r="1724" spans="1:1" x14ac:dyDescent="0.2">
      <c r="A1724" s="156"/>
    </row>
    <row r="1725" spans="1:1" x14ac:dyDescent="0.2">
      <c r="A1725" s="156"/>
    </row>
    <row r="1726" spans="1:1" x14ac:dyDescent="0.2">
      <c r="A1726" s="156"/>
    </row>
    <row r="1727" spans="1:1" x14ac:dyDescent="0.2">
      <c r="A1727" s="156"/>
    </row>
    <row r="1728" spans="1:1" x14ac:dyDescent="0.2">
      <c r="A1728" s="156"/>
    </row>
    <row r="1729" spans="1:1" x14ac:dyDescent="0.2">
      <c r="A1729" s="156"/>
    </row>
    <row r="1730" spans="1:1" x14ac:dyDescent="0.2">
      <c r="A1730" s="156"/>
    </row>
    <row r="1731" spans="1:1" x14ac:dyDescent="0.2">
      <c r="A1731" s="156"/>
    </row>
    <row r="1732" spans="1:1" x14ac:dyDescent="0.2">
      <c r="A1732" s="156"/>
    </row>
    <row r="1733" spans="1:1" x14ac:dyDescent="0.2">
      <c r="A1733" s="156"/>
    </row>
    <row r="1734" spans="1:1" x14ac:dyDescent="0.2">
      <c r="A1734" s="156"/>
    </row>
    <row r="1735" spans="1:1" x14ac:dyDescent="0.2">
      <c r="A1735" s="156"/>
    </row>
    <row r="1736" spans="1:1" x14ac:dyDescent="0.2">
      <c r="A1736" s="156"/>
    </row>
    <row r="1737" spans="1:1" x14ac:dyDescent="0.2">
      <c r="A1737" s="156"/>
    </row>
    <row r="1738" spans="1:1" x14ac:dyDescent="0.2">
      <c r="A1738" s="156"/>
    </row>
    <row r="1739" spans="1:1" x14ac:dyDescent="0.2">
      <c r="A1739" s="156"/>
    </row>
    <row r="1740" spans="1:1" x14ac:dyDescent="0.2">
      <c r="A1740" s="156"/>
    </row>
    <row r="1741" spans="1:1" x14ac:dyDescent="0.2">
      <c r="A1741" s="156"/>
    </row>
    <row r="1742" spans="1:1" x14ac:dyDescent="0.2">
      <c r="A1742" s="156"/>
    </row>
    <row r="1743" spans="1:1" x14ac:dyDescent="0.2">
      <c r="A1743" s="156"/>
    </row>
    <row r="1744" spans="1:1" x14ac:dyDescent="0.2">
      <c r="A1744" s="156"/>
    </row>
    <row r="1745" spans="1:1" x14ac:dyDescent="0.2">
      <c r="A1745" s="156"/>
    </row>
    <row r="1746" spans="1:1" x14ac:dyDescent="0.2">
      <c r="A1746" s="156"/>
    </row>
    <row r="1747" spans="1:1" x14ac:dyDescent="0.2">
      <c r="A1747" s="156"/>
    </row>
    <row r="1748" spans="1:1" x14ac:dyDescent="0.2">
      <c r="A1748" s="156"/>
    </row>
    <row r="1749" spans="1:1" x14ac:dyDescent="0.2">
      <c r="A1749" s="156"/>
    </row>
    <row r="1750" spans="1:1" x14ac:dyDescent="0.2">
      <c r="A1750" s="156"/>
    </row>
    <row r="1751" spans="1:1" x14ac:dyDescent="0.2">
      <c r="A1751" s="156"/>
    </row>
    <row r="1752" spans="1:1" x14ac:dyDescent="0.2">
      <c r="A1752" s="156"/>
    </row>
    <row r="1753" spans="1:1" x14ac:dyDescent="0.2">
      <c r="A1753" s="156"/>
    </row>
    <row r="1754" spans="1:1" x14ac:dyDescent="0.2">
      <c r="A1754" s="156"/>
    </row>
    <row r="1755" spans="1:1" x14ac:dyDescent="0.2">
      <c r="A1755" s="156"/>
    </row>
    <row r="1756" spans="1:1" x14ac:dyDescent="0.2">
      <c r="A1756" s="156"/>
    </row>
    <row r="1757" spans="1:1" x14ac:dyDescent="0.2">
      <c r="A1757" s="156"/>
    </row>
    <row r="1758" spans="1:1" x14ac:dyDescent="0.2">
      <c r="A1758" s="156"/>
    </row>
    <row r="1759" spans="1:1" x14ac:dyDescent="0.2">
      <c r="A1759" s="156"/>
    </row>
    <row r="1760" spans="1:1" x14ac:dyDescent="0.2">
      <c r="A1760" s="156"/>
    </row>
    <row r="1761" spans="1:1" x14ac:dyDescent="0.2">
      <c r="A1761" s="156"/>
    </row>
    <row r="1762" spans="1:1" x14ac:dyDescent="0.2">
      <c r="A1762" s="156"/>
    </row>
    <row r="1763" spans="1:1" x14ac:dyDescent="0.2">
      <c r="A1763" s="156"/>
    </row>
    <row r="1764" spans="1:1" x14ac:dyDescent="0.2">
      <c r="A1764" s="156"/>
    </row>
    <row r="1765" spans="1:1" x14ac:dyDescent="0.2">
      <c r="A1765" s="156"/>
    </row>
    <row r="1766" spans="1:1" x14ac:dyDescent="0.2">
      <c r="A1766" s="156"/>
    </row>
    <row r="1767" spans="1:1" x14ac:dyDescent="0.2">
      <c r="A1767" s="156"/>
    </row>
    <row r="1768" spans="1:1" x14ac:dyDescent="0.2">
      <c r="A1768" s="156"/>
    </row>
    <row r="1769" spans="1:1" x14ac:dyDescent="0.2">
      <c r="A1769" s="156"/>
    </row>
    <row r="1770" spans="1:1" x14ac:dyDescent="0.2">
      <c r="A1770" s="156"/>
    </row>
    <row r="1771" spans="1:1" x14ac:dyDescent="0.2">
      <c r="A1771" s="156"/>
    </row>
    <row r="1772" spans="1:1" x14ac:dyDescent="0.2">
      <c r="A1772" s="156"/>
    </row>
    <row r="1773" spans="1:1" x14ac:dyDescent="0.2">
      <c r="A1773" s="156"/>
    </row>
    <row r="1774" spans="1:1" x14ac:dyDescent="0.2">
      <c r="A1774" s="156"/>
    </row>
    <row r="1775" spans="1:1" x14ac:dyDescent="0.2">
      <c r="A1775" s="156"/>
    </row>
    <row r="1776" spans="1:1" x14ac:dyDescent="0.2">
      <c r="A1776" s="156"/>
    </row>
    <row r="1777" spans="1:1" x14ac:dyDescent="0.2">
      <c r="A1777" s="156"/>
    </row>
    <row r="1778" spans="1:1" x14ac:dyDescent="0.2">
      <c r="A1778" s="156"/>
    </row>
    <row r="1779" spans="1:1" x14ac:dyDescent="0.2">
      <c r="A1779" s="156"/>
    </row>
    <row r="1780" spans="1:1" x14ac:dyDescent="0.2">
      <c r="A1780" s="156"/>
    </row>
    <row r="1781" spans="1:1" x14ac:dyDescent="0.2">
      <c r="A1781" s="156"/>
    </row>
    <row r="1782" spans="1:1" x14ac:dyDescent="0.2">
      <c r="A1782" s="156"/>
    </row>
    <row r="1783" spans="1:1" x14ac:dyDescent="0.2">
      <c r="A1783" s="156"/>
    </row>
    <row r="1784" spans="1:1" x14ac:dyDescent="0.2">
      <c r="A1784" s="156"/>
    </row>
    <row r="1785" spans="1:1" x14ac:dyDescent="0.2">
      <c r="A1785" s="156"/>
    </row>
    <row r="1786" spans="1:1" x14ac:dyDescent="0.2">
      <c r="A1786" s="156"/>
    </row>
    <row r="1787" spans="1:1" x14ac:dyDescent="0.2">
      <c r="A1787" s="156"/>
    </row>
    <row r="1788" spans="1:1" x14ac:dyDescent="0.2">
      <c r="A1788" s="156"/>
    </row>
    <row r="1789" spans="1:1" x14ac:dyDescent="0.2">
      <c r="A1789" s="156"/>
    </row>
    <row r="1790" spans="1:1" x14ac:dyDescent="0.2">
      <c r="A1790" s="156"/>
    </row>
    <row r="1791" spans="1:1" x14ac:dyDescent="0.2">
      <c r="A1791" s="156"/>
    </row>
    <row r="1792" spans="1:1" x14ac:dyDescent="0.2">
      <c r="A1792" s="156"/>
    </row>
    <row r="1793" spans="1:1" x14ac:dyDescent="0.2">
      <c r="A1793" s="156"/>
    </row>
    <row r="1794" spans="1:1" x14ac:dyDescent="0.2">
      <c r="A1794" s="156"/>
    </row>
    <row r="1795" spans="1:1" x14ac:dyDescent="0.2">
      <c r="A1795" s="156"/>
    </row>
    <row r="1796" spans="1:1" x14ac:dyDescent="0.2">
      <c r="A1796" s="156"/>
    </row>
    <row r="1797" spans="1:1" x14ac:dyDescent="0.2">
      <c r="A1797" s="156"/>
    </row>
    <row r="1798" spans="1:1" x14ac:dyDescent="0.2">
      <c r="A1798" s="156"/>
    </row>
    <row r="1799" spans="1:1" x14ac:dyDescent="0.2">
      <c r="A1799" s="156"/>
    </row>
    <row r="1800" spans="1:1" x14ac:dyDescent="0.2">
      <c r="A1800" s="156"/>
    </row>
    <row r="1801" spans="1:1" x14ac:dyDescent="0.2">
      <c r="A1801" s="156"/>
    </row>
    <row r="1802" spans="1:1" x14ac:dyDescent="0.2">
      <c r="A1802" s="156"/>
    </row>
    <row r="1803" spans="1:1" x14ac:dyDescent="0.2">
      <c r="A1803" s="156"/>
    </row>
    <row r="1804" spans="1:1" x14ac:dyDescent="0.2">
      <c r="A1804" s="156"/>
    </row>
    <row r="1805" spans="1:1" x14ac:dyDescent="0.2">
      <c r="A1805" s="156"/>
    </row>
    <row r="1806" spans="1:1" x14ac:dyDescent="0.2">
      <c r="A1806" s="156"/>
    </row>
    <row r="1807" spans="1:1" x14ac:dyDescent="0.2">
      <c r="A1807" s="156"/>
    </row>
    <row r="1808" spans="1:1" x14ac:dyDescent="0.2">
      <c r="A1808" s="156"/>
    </row>
    <row r="1809" spans="1:1" x14ac:dyDescent="0.2">
      <c r="A1809" s="156"/>
    </row>
    <row r="1810" spans="1:1" x14ac:dyDescent="0.2">
      <c r="A1810" s="156"/>
    </row>
    <row r="1811" spans="1:1" x14ac:dyDescent="0.2">
      <c r="A1811" s="156"/>
    </row>
    <row r="1812" spans="1:1" x14ac:dyDescent="0.2">
      <c r="A1812" s="156"/>
    </row>
    <row r="1813" spans="1:1" x14ac:dyDescent="0.2">
      <c r="A1813" s="156"/>
    </row>
    <row r="1814" spans="1:1" x14ac:dyDescent="0.2">
      <c r="A1814" s="156"/>
    </row>
    <row r="1815" spans="1:1" x14ac:dyDescent="0.2">
      <c r="A1815" s="156"/>
    </row>
    <row r="1816" spans="1:1" x14ac:dyDescent="0.2">
      <c r="A1816" s="156"/>
    </row>
    <row r="1817" spans="1:1" x14ac:dyDescent="0.2">
      <c r="A1817" s="156"/>
    </row>
    <row r="1818" spans="1:1" x14ac:dyDescent="0.2">
      <c r="A1818" s="156"/>
    </row>
    <row r="1819" spans="1:1" x14ac:dyDescent="0.2">
      <c r="A1819" s="156"/>
    </row>
    <row r="1820" spans="1:1" x14ac:dyDescent="0.2">
      <c r="A1820" s="156"/>
    </row>
    <row r="1821" spans="1:1" x14ac:dyDescent="0.2">
      <c r="A1821" s="156"/>
    </row>
    <row r="1822" spans="1:1" x14ac:dyDescent="0.2">
      <c r="A1822" s="156"/>
    </row>
    <row r="1823" spans="1:1" x14ac:dyDescent="0.2">
      <c r="A1823" s="156"/>
    </row>
    <row r="1824" spans="1:1" x14ac:dyDescent="0.2">
      <c r="A1824" s="156"/>
    </row>
    <row r="1825" spans="1:1" x14ac:dyDescent="0.2">
      <c r="A1825" s="156"/>
    </row>
    <row r="1826" spans="1:1" x14ac:dyDescent="0.2">
      <c r="A1826" s="156"/>
    </row>
    <row r="1827" spans="1:1" x14ac:dyDescent="0.2">
      <c r="A1827" s="156"/>
    </row>
    <row r="1828" spans="1:1" x14ac:dyDescent="0.2">
      <c r="A1828" s="156"/>
    </row>
    <row r="1829" spans="1:1" x14ac:dyDescent="0.2">
      <c r="A1829" s="156"/>
    </row>
    <row r="1830" spans="1:1" x14ac:dyDescent="0.2">
      <c r="A1830" s="156"/>
    </row>
    <row r="1831" spans="1:1" x14ac:dyDescent="0.2">
      <c r="A1831" s="156"/>
    </row>
    <row r="1832" spans="1:1" x14ac:dyDescent="0.2">
      <c r="A1832" s="156"/>
    </row>
    <row r="1833" spans="1:1" x14ac:dyDescent="0.2">
      <c r="A1833" s="156"/>
    </row>
    <row r="1834" spans="1:1" x14ac:dyDescent="0.2">
      <c r="A1834" s="156"/>
    </row>
    <row r="1835" spans="1:1" x14ac:dyDescent="0.2">
      <c r="A1835" s="156"/>
    </row>
    <row r="1836" spans="1:1" x14ac:dyDescent="0.2">
      <c r="A1836" s="156"/>
    </row>
    <row r="1837" spans="1:1" x14ac:dyDescent="0.2">
      <c r="A1837" s="156"/>
    </row>
    <row r="1838" spans="1:1" x14ac:dyDescent="0.2">
      <c r="A1838" s="156"/>
    </row>
    <row r="1839" spans="1:1" x14ac:dyDescent="0.2">
      <c r="A1839" s="156"/>
    </row>
    <row r="1840" spans="1:1" x14ac:dyDescent="0.2">
      <c r="A1840" s="156"/>
    </row>
    <row r="1841" spans="1:1" x14ac:dyDescent="0.2">
      <c r="A1841" s="156"/>
    </row>
    <row r="1842" spans="1:1" x14ac:dyDescent="0.2">
      <c r="A1842" s="156"/>
    </row>
    <row r="1843" spans="1:1" x14ac:dyDescent="0.2">
      <c r="A1843" s="156"/>
    </row>
    <row r="1844" spans="1:1" x14ac:dyDescent="0.2">
      <c r="A1844" s="156"/>
    </row>
    <row r="1845" spans="1:1" x14ac:dyDescent="0.2">
      <c r="A1845" s="156"/>
    </row>
    <row r="1846" spans="1:1" x14ac:dyDescent="0.2">
      <c r="A1846" s="156"/>
    </row>
    <row r="1847" spans="1:1" x14ac:dyDescent="0.2">
      <c r="A1847" s="156"/>
    </row>
    <row r="1848" spans="1:1" x14ac:dyDescent="0.2">
      <c r="A1848" s="156"/>
    </row>
    <row r="1849" spans="1:1" x14ac:dyDescent="0.2">
      <c r="A1849" s="156"/>
    </row>
    <row r="1850" spans="1:1" x14ac:dyDescent="0.2">
      <c r="A1850" s="156"/>
    </row>
    <row r="1851" spans="1:1" x14ac:dyDescent="0.2">
      <c r="A1851" s="156"/>
    </row>
    <row r="1852" spans="1:1" x14ac:dyDescent="0.2">
      <c r="A1852" s="156"/>
    </row>
    <row r="1853" spans="1:1" x14ac:dyDescent="0.2">
      <c r="A1853" s="156"/>
    </row>
    <row r="1854" spans="1:1" x14ac:dyDescent="0.2">
      <c r="A1854" s="156"/>
    </row>
    <row r="1855" spans="1:1" x14ac:dyDescent="0.2">
      <c r="A1855" s="156"/>
    </row>
    <row r="1856" spans="1:1" x14ac:dyDescent="0.2">
      <c r="A1856" s="156"/>
    </row>
    <row r="1857" spans="1:1" x14ac:dyDescent="0.2">
      <c r="A1857" s="156"/>
    </row>
    <row r="1858" spans="1:1" x14ac:dyDescent="0.2">
      <c r="A1858" s="156"/>
    </row>
    <row r="1859" spans="1:1" x14ac:dyDescent="0.2">
      <c r="A1859" s="156"/>
    </row>
    <row r="1860" spans="1:1" x14ac:dyDescent="0.2">
      <c r="A1860" s="156"/>
    </row>
    <row r="1861" spans="1:1" x14ac:dyDescent="0.2">
      <c r="A1861" s="156"/>
    </row>
    <row r="1862" spans="1:1" x14ac:dyDescent="0.2">
      <c r="A1862" s="156"/>
    </row>
    <row r="1863" spans="1:1" x14ac:dyDescent="0.2">
      <c r="A1863" s="156"/>
    </row>
    <row r="1864" spans="1:1" x14ac:dyDescent="0.2">
      <c r="A1864" s="156"/>
    </row>
    <row r="1865" spans="1:1" x14ac:dyDescent="0.2">
      <c r="A1865" s="156"/>
    </row>
    <row r="1866" spans="1:1" x14ac:dyDescent="0.2">
      <c r="A1866" s="156"/>
    </row>
    <row r="1867" spans="1:1" x14ac:dyDescent="0.2">
      <c r="A1867" s="156"/>
    </row>
    <row r="1868" spans="1:1" x14ac:dyDescent="0.2">
      <c r="A1868" s="156"/>
    </row>
    <row r="1869" spans="1:1" x14ac:dyDescent="0.2">
      <c r="A1869" s="156"/>
    </row>
    <row r="1870" spans="1:1" x14ac:dyDescent="0.2">
      <c r="A1870" s="156"/>
    </row>
    <row r="1871" spans="1:1" x14ac:dyDescent="0.2">
      <c r="A1871" s="156"/>
    </row>
    <row r="1872" spans="1:1" x14ac:dyDescent="0.2">
      <c r="A1872" s="156"/>
    </row>
    <row r="1873" spans="1:1" x14ac:dyDescent="0.2">
      <c r="A1873" s="156"/>
    </row>
    <row r="1874" spans="1:1" x14ac:dyDescent="0.2">
      <c r="A1874" s="156"/>
    </row>
    <row r="1875" spans="1:1" x14ac:dyDescent="0.2">
      <c r="A1875" s="156"/>
    </row>
    <row r="1876" spans="1:1" x14ac:dyDescent="0.2">
      <c r="A1876" s="156"/>
    </row>
    <row r="1877" spans="1:1" x14ac:dyDescent="0.2">
      <c r="A1877" s="156"/>
    </row>
    <row r="1878" spans="1:1" x14ac:dyDescent="0.2">
      <c r="A1878" s="156"/>
    </row>
    <row r="1879" spans="1:1" x14ac:dyDescent="0.2">
      <c r="A1879" s="156"/>
    </row>
    <row r="1880" spans="1:1" x14ac:dyDescent="0.2">
      <c r="A1880" s="156"/>
    </row>
    <row r="1881" spans="1:1" x14ac:dyDescent="0.2">
      <c r="A1881" s="156"/>
    </row>
    <row r="1882" spans="1:1" x14ac:dyDescent="0.2">
      <c r="A1882" s="156"/>
    </row>
    <row r="1883" spans="1:1" x14ac:dyDescent="0.2">
      <c r="A1883" s="156"/>
    </row>
    <row r="1884" spans="1:1" x14ac:dyDescent="0.2">
      <c r="A1884" s="156"/>
    </row>
    <row r="1885" spans="1:1" x14ac:dyDescent="0.2">
      <c r="A1885" s="156"/>
    </row>
    <row r="1886" spans="1:1" x14ac:dyDescent="0.2">
      <c r="A1886" s="156"/>
    </row>
    <row r="1887" spans="1:1" x14ac:dyDescent="0.2">
      <c r="A1887" s="156"/>
    </row>
    <row r="1888" spans="1:1" x14ac:dyDescent="0.2">
      <c r="A1888" s="156"/>
    </row>
    <row r="1889" spans="1:1" x14ac:dyDescent="0.2">
      <c r="A1889" s="156"/>
    </row>
    <row r="1890" spans="1:1" x14ac:dyDescent="0.2">
      <c r="A1890" s="156"/>
    </row>
    <row r="1891" spans="1:1" x14ac:dyDescent="0.2">
      <c r="A1891" s="156"/>
    </row>
    <row r="1892" spans="1:1" x14ac:dyDescent="0.2">
      <c r="A1892" s="156"/>
    </row>
    <row r="1893" spans="1:1" x14ac:dyDescent="0.2">
      <c r="A1893" s="156"/>
    </row>
    <row r="1894" spans="1:1" x14ac:dyDescent="0.2">
      <c r="A1894" s="156"/>
    </row>
    <row r="1895" spans="1:1" x14ac:dyDescent="0.2">
      <c r="A1895" s="156"/>
    </row>
    <row r="1896" spans="1:1" x14ac:dyDescent="0.2">
      <c r="A1896" s="156"/>
    </row>
    <row r="1897" spans="1:1" x14ac:dyDescent="0.2">
      <c r="A1897" s="156"/>
    </row>
    <row r="1898" spans="1:1" x14ac:dyDescent="0.2">
      <c r="A1898" s="156"/>
    </row>
    <row r="1899" spans="1:1" x14ac:dyDescent="0.2">
      <c r="A1899" s="156"/>
    </row>
    <row r="1900" spans="1:1" x14ac:dyDescent="0.2">
      <c r="A1900" s="156"/>
    </row>
    <row r="1901" spans="1:1" x14ac:dyDescent="0.2">
      <c r="A1901" s="156"/>
    </row>
    <row r="1902" spans="1:1" x14ac:dyDescent="0.2">
      <c r="A1902" s="156"/>
    </row>
    <row r="1903" spans="1:1" x14ac:dyDescent="0.2">
      <c r="A1903" s="156"/>
    </row>
    <row r="1904" spans="1:1" x14ac:dyDescent="0.2">
      <c r="A1904" s="156"/>
    </row>
    <row r="1905" spans="1:1" x14ac:dyDescent="0.2">
      <c r="A1905" s="156"/>
    </row>
    <row r="1906" spans="1:1" x14ac:dyDescent="0.2">
      <c r="A1906" s="156"/>
    </row>
    <row r="1907" spans="1:1" x14ac:dyDescent="0.2">
      <c r="A1907" s="156"/>
    </row>
    <row r="1908" spans="1:1" x14ac:dyDescent="0.2">
      <c r="A1908" s="156"/>
    </row>
    <row r="1909" spans="1:1" x14ac:dyDescent="0.2">
      <c r="A1909" s="156"/>
    </row>
    <row r="1910" spans="1:1" x14ac:dyDescent="0.2">
      <c r="A1910" s="156"/>
    </row>
    <row r="1911" spans="1:1" x14ac:dyDescent="0.2">
      <c r="A1911" s="156"/>
    </row>
    <row r="1912" spans="1:1" x14ac:dyDescent="0.2">
      <c r="A1912" s="156"/>
    </row>
    <row r="1913" spans="1:1" x14ac:dyDescent="0.2">
      <c r="A1913" s="156"/>
    </row>
    <row r="1914" spans="1:1" x14ac:dyDescent="0.2">
      <c r="A1914" s="156"/>
    </row>
    <row r="1915" spans="1:1" x14ac:dyDescent="0.2">
      <c r="A1915" s="156"/>
    </row>
    <row r="1916" spans="1:1" x14ac:dyDescent="0.2">
      <c r="A1916" s="156"/>
    </row>
    <row r="1917" spans="1:1" x14ac:dyDescent="0.2">
      <c r="A1917" s="156"/>
    </row>
    <row r="1918" spans="1:1" x14ac:dyDescent="0.2">
      <c r="A1918" s="156"/>
    </row>
    <row r="1919" spans="1:1" x14ac:dyDescent="0.2">
      <c r="A1919" s="156"/>
    </row>
    <row r="1920" spans="1:1" x14ac:dyDescent="0.2">
      <c r="A1920" s="156"/>
    </row>
    <row r="1921" spans="1:1" x14ac:dyDescent="0.2">
      <c r="A1921" s="156"/>
    </row>
    <row r="1922" spans="1:1" x14ac:dyDescent="0.2">
      <c r="A1922" s="156"/>
    </row>
    <row r="1923" spans="1:1" x14ac:dyDescent="0.2">
      <c r="A1923" s="156"/>
    </row>
    <row r="1924" spans="1:1" x14ac:dyDescent="0.2">
      <c r="A1924" s="156"/>
    </row>
    <row r="1925" spans="1:1" x14ac:dyDescent="0.2">
      <c r="A1925" s="156"/>
    </row>
    <row r="1926" spans="1:1" x14ac:dyDescent="0.2">
      <c r="A1926" s="156"/>
    </row>
    <row r="1927" spans="1:1" x14ac:dyDescent="0.2">
      <c r="A1927" s="156"/>
    </row>
    <row r="1928" spans="1:1" x14ac:dyDescent="0.2">
      <c r="A1928" s="156"/>
    </row>
    <row r="1929" spans="1:1" x14ac:dyDescent="0.2">
      <c r="A1929" s="156"/>
    </row>
    <row r="1930" spans="1:1" x14ac:dyDescent="0.2">
      <c r="A1930" s="156"/>
    </row>
    <row r="1931" spans="1:1" x14ac:dyDescent="0.2">
      <c r="A1931" s="156"/>
    </row>
    <row r="1932" spans="1:1" x14ac:dyDescent="0.2">
      <c r="A1932" s="156"/>
    </row>
    <row r="1933" spans="1:1" x14ac:dyDescent="0.2">
      <c r="A1933" s="156"/>
    </row>
    <row r="1934" spans="1:1" x14ac:dyDescent="0.2">
      <c r="A1934" s="156"/>
    </row>
    <row r="1935" spans="1:1" x14ac:dyDescent="0.2">
      <c r="A1935" s="156"/>
    </row>
    <row r="1936" spans="1:1" x14ac:dyDescent="0.2">
      <c r="A1936" s="156"/>
    </row>
    <row r="1937" spans="1:1" x14ac:dyDescent="0.2">
      <c r="A1937" s="156"/>
    </row>
    <row r="1938" spans="1:1" x14ac:dyDescent="0.2">
      <c r="A1938" s="156"/>
    </row>
    <row r="1939" spans="1:1" x14ac:dyDescent="0.2">
      <c r="A1939" s="156"/>
    </row>
    <row r="1940" spans="1:1" x14ac:dyDescent="0.2">
      <c r="A1940" s="156"/>
    </row>
    <row r="1941" spans="1:1" x14ac:dyDescent="0.2">
      <c r="A1941" s="156"/>
    </row>
    <row r="1942" spans="1:1" x14ac:dyDescent="0.2">
      <c r="A1942" s="156"/>
    </row>
    <row r="1943" spans="1:1" x14ac:dyDescent="0.2">
      <c r="A1943" s="156"/>
    </row>
    <row r="1944" spans="1:1" x14ac:dyDescent="0.2">
      <c r="A1944" s="156"/>
    </row>
    <row r="1945" spans="1:1" x14ac:dyDescent="0.2">
      <c r="A1945" s="156"/>
    </row>
    <row r="1946" spans="1:1" x14ac:dyDescent="0.2">
      <c r="A1946" s="156"/>
    </row>
    <row r="1947" spans="1:1" x14ac:dyDescent="0.2">
      <c r="A1947" s="156"/>
    </row>
    <row r="1948" spans="1:1" x14ac:dyDescent="0.2">
      <c r="A1948" s="156"/>
    </row>
    <row r="1949" spans="1:1" x14ac:dyDescent="0.2">
      <c r="A1949" s="156"/>
    </row>
    <row r="1950" spans="1:1" x14ac:dyDescent="0.2">
      <c r="A1950" s="156"/>
    </row>
    <row r="1951" spans="1:1" x14ac:dyDescent="0.2">
      <c r="A1951" s="156"/>
    </row>
    <row r="1952" spans="1:1" x14ac:dyDescent="0.2">
      <c r="A1952" s="156"/>
    </row>
    <row r="1953" spans="1:1" x14ac:dyDescent="0.2">
      <c r="A1953" s="156"/>
    </row>
    <row r="1954" spans="1:1" x14ac:dyDescent="0.2">
      <c r="A1954" s="156"/>
    </row>
    <row r="1955" spans="1:1" x14ac:dyDescent="0.2">
      <c r="A1955" s="156"/>
    </row>
    <row r="1956" spans="1:1" x14ac:dyDescent="0.2">
      <c r="A1956" s="156"/>
    </row>
    <row r="1957" spans="1:1" x14ac:dyDescent="0.2">
      <c r="A1957" s="156"/>
    </row>
    <row r="1958" spans="1:1" x14ac:dyDescent="0.2">
      <c r="A1958" s="156"/>
    </row>
    <row r="1959" spans="1:1" x14ac:dyDescent="0.2">
      <c r="A1959" s="156"/>
    </row>
    <row r="1960" spans="1:1" x14ac:dyDescent="0.2">
      <c r="A1960" s="156"/>
    </row>
    <row r="1961" spans="1:1" x14ac:dyDescent="0.2">
      <c r="A1961" s="156"/>
    </row>
    <row r="1962" spans="1:1" x14ac:dyDescent="0.2">
      <c r="A1962" s="156"/>
    </row>
    <row r="1963" spans="1:1" x14ac:dyDescent="0.2">
      <c r="A1963" s="156"/>
    </row>
    <row r="1964" spans="1:1" x14ac:dyDescent="0.2">
      <c r="A1964" s="156"/>
    </row>
    <row r="1965" spans="1:1" x14ac:dyDescent="0.2">
      <c r="A1965" s="156"/>
    </row>
    <row r="1966" spans="1:1" x14ac:dyDescent="0.2">
      <c r="A1966" s="156"/>
    </row>
    <row r="1967" spans="1:1" x14ac:dyDescent="0.2">
      <c r="A1967" s="156"/>
    </row>
    <row r="1968" spans="1:1" x14ac:dyDescent="0.2">
      <c r="A1968" s="156"/>
    </row>
    <row r="1969" spans="1:1" x14ac:dyDescent="0.2">
      <c r="A1969" s="156"/>
    </row>
    <row r="1970" spans="1:1" x14ac:dyDescent="0.2">
      <c r="A1970" s="156"/>
    </row>
    <row r="1971" spans="1:1" x14ac:dyDescent="0.2">
      <c r="A1971" s="156"/>
    </row>
    <row r="1972" spans="1:1" x14ac:dyDescent="0.2">
      <c r="A1972" s="156"/>
    </row>
    <row r="1973" spans="1:1" x14ac:dyDescent="0.2">
      <c r="A1973" s="156"/>
    </row>
    <row r="1974" spans="1:1" x14ac:dyDescent="0.2">
      <c r="A1974" s="156"/>
    </row>
    <row r="1975" spans="1:1" x14ac:dyDescent="0.2">
      <c r="A1975" s="156"/>
    </row>
    <row r="1976" spans="1:1" x14ac:dyDescent="0.2">
      <c r="A1976" s="156"/>
    </row>
    <row r="1977" spans="1:1" x14ac:dyDescent="0.2">
      <c r="A1977" s="156"/>
    </row>
    <row r="1978" spans="1:1" x14ac:dyDescent="0.2">
      <c r="A1978" s="156"/>
    </row>
    <row r="1979" spans="1:1" x14ac:dyDescent="0.2">
      <c r="A1979" s="156"/>
    </row>
    <row r="1980" spans="1:1" x14ac:dyDescent="0.2">
      <c r="A1980" s="156"/>
    </row>
    <row r="1981" spans="1:1" x14ac:dyDescent="0.2">
      <c r="A1981" s="156"/>
    </row>
    <row r="1982" spans="1:1" x14ac:dyDescent="0.2">
      <c r="A1982" s="156"/>
    </row>
    <row r="1983" spans="1:1" x14ac:dyDescent="0.2">
      <c r="A1983" s="156"/>
    </row>
    <row r="1984" spans="1:1" x14ac:dyDescent="0.2">
      <c r="A1984" s="156"/>
    </row>
    <row r="1985" spans="1:1" x14ac:dyDescent="0.2">
      <c r="A1985" s="156"/>
    </row>
    <row r="1986" spans="1:1" x14ac:dyDescent="0.2">
      <c r="A1986" s="156"/>
    </row>
    <row r="1987" spans="1:1" x14ac:dyDescent="0.2">
      <c r="A1987" s="156"/>
    </row>
    <row r="1988" spans="1:1" x14ac:dyDescent="0.2">
      <c r="A1988" s="156"/>
    </row>
    <row r="1989" spans="1:1" x14ac:dyDescent="0.2">
      <c r="A1989" s="156"/>
    </row>
    <row r="1990" spans="1:1" x14ac:dyDescent="0.2">
      <c r="A1990" s="156"/>
    </row>
    <row r="1991" spans="1:1" x14ac:dyDescent="0.2">
      <c r="A1991" s="156"/>
    </row>
    <row r="1992" spans="1:1" x14ac:dyDescent="0.2">
      <c r="A1992" s="156"/>
    </row>
    <row r="1993" spans="1:1" x14ac:dyDescent="0.2">
      <c r="A1993" s="156"/>
    </row>
    <row r="1994" spans="1:1" x14ac:dyDescent="0.2">
      <c r="A1994" s="156"/>
    </row>
    <row r="1995" spans="1:1" x14ac:dyDescent="0.2">
      <c r="A1995" s="156"/>
    </row>
    <row r="1996" spans="1:1" x14ac:dyDescent="0.2">
      <c r="A1996" s="156"/>
    </row>
    <row r="1997" spans="1:1" x14ac:dyDescent="0.2">
      <c r="A1997" s="156"/>
    </row>
    <row r="1998" spans="1:1" x14ac:dyDescent="0.2">
      <c r="A1998" s="156"/>
    </row>
    <row r="1999" spans="1:1" x14ac:dyDescent="0.2">
      <c r="A1999" s="156"/>
    </row>
    <row r="2000" spans="1:1" x14ac:dyDescent="0.2">
      <c r="A2000" s="156"/>
    </row>
    <row r="2001" spans="1:1" x14ac:dyDescent="0.2">
      <c r="A2001" s="156"/>
    </row>
    <row r="2002" spans="1:1" x14ac:dyDescent="0.2">
      <c r="A2002" s="156"/>
    </row>
    <row r="2003" spans="1:1" x14ac:dyDescent="0.2">
      <c r="A2003" s="156"/>
    </row>
    <row r="2004" spans="1:1" x14ac:dyDescent="0.2">
      <c r="A2004" s="156"/>
    </row>
    <row r="2005" spans="1:1" x14ac:dyDescent="0.2">
      <c r="A2005" s="156"/>
    </row>
    <row r="2006" spans="1:1" x14ac:dyDescent="0.2">
      <c r="A2006" s="156"/>
    </row>
    <row r="2007" spans="1:1" x14ac:dyDescent="0.2">
      <c r="A2007" s="156"/>
    </row>
    <row r="2008" spans="1:1" x14ac:dyDescent="0.2">
      <c r="A2008" s="156"/>
    </row>
    <row r="2009" spans="1:1" x14ac:dyDescent="0.2">
      <c r="A2009" s="156"/>
    </row>
    <row r="2010" spans="1:1" x14ac:dyDescent="0.2">
      <c r="A2010" s="156"/>
    </row>
    <row r="2011" spans="1:1" x14ac:dyDescent="0.2">
      <c r="A2011" s="156"/>
    </row>
    <row r="2012" spans="1:1" x14ac:dyDescent="0.2">
      <c r="A2012" s="156"/>
    </row>
    <row r="2013" spans="1:1" x14ac:dyDescent="0.2">
      <c r="A2013" s="156"/>
    </row>
    <row r="2014" spans="1:1" x14ac:dyDescent="0.2">
      <c r="A2014" s="156"/>
    </row>
    <row r="2015" spans="1:1" x14ac:dyDescent="0.2">
      <c r="A2015" s="156"/>
    </row>
    <row r="2016" spans="1:1" x14ac:dyDescent="0.2">
      <c r="A2016" s="156"/>
    </row>
    <row r="2017" spans="1:1" x14ac:dyDescent="0.2">
      <c r="A2017" s="156"/>
    </row>
    <row r="2018" spans="1:1" x14ac:dyDescent="0.2">
      <c r="A2018" s="156"/>
    </row>
    <row r="2019" spans="1:1" x14ac:dyDescent="0.2">
      <c r="A2019" s="156"/>
    </row>
    <row r="2020" spans="1:1" x14ac:dyDescent="0.2">
      <c r="A2020" s="156"/>
    </row>
    <row r="2021" spans="1:1" x14ac:dyDescent="0.2">
      <c r="A2021" s="156"/>
    </row>
    <row r="2022" spans="1:1" x14ac:dyDescent="0.2">
      <c r="A2022" s="156"/>
    </row>
    <row r="2023" spans="1:1" x14ac:dyDescent="0.2">
      <c r="A2023" s="156"/>
    </row>
    <row r="2024" spans="1:1" x14ac:dyDescent="0.2">
      <c r="A2024" s="156"/>
    </row>
    <row r="2025" spans="1:1" x14ac:dyDescent="0.2">
      <c r="A2025" s="156"/>
    </row>
    <row r="2026" spans="1:1" x14ac:dyDescent="0.2">
      <c r="A2026" s="156"/>
    </row>
    <row r="2027" spans="1:1" x14ac:dyDescent="0.2">
      <c r="A2027" s="156"/>
    </row>
    <row r="2028" spans="1:1" x14ac:dyDescent="0.2">
      <c r="A2028" s="156"/>
    </row>
    <row r="2029" spans="1:1" x14ac:dyDescent="0.2">
      <c r="A2029" s="156"/>
    </row>
    <row r="2030" spans="1:1" x14ac:dyDescent="0.2">
      <c r="A2030" s="156"/>
    </row>
    <row r="2031" spans="1:1" x14ac:dyDescent="0.2">
      <c r="A2031" s="156"/>
    </row>
    <row r="2032" spans="1:1" x14ac:dyDescent="0.2">
      <c r="A2032" s="156"/>
    </row>
    <row r="2033" spans="1:1" x14ac:dyDescent="0.2">
      <c r="A2033" s="156"/>
    </row>
    <row r="2034" spans="1:1" x14ac:dyDescent="0.2">
      <c r="A2034" s="156"/>
    </row>
    <row r="2035" spans="1:1" x14ac:dyDescent="0.2">
      <c r="A2035" s="156"/>
    </row>
    <row r="2036" spans="1:1" x14ac:dyDescent="0.2">
      <c r="A2036" s="156"/>
    </row>
    <row r="2037" spans="1:1" x14ac:dyDescent="0.2">
      <c r="A2037" s="156"/>
    </row>
    <row r="2038" spans="1:1" x14ac:dyDescent="0.2">
      <c r="A2038" s="156"/>
    </row>
    <row r="2039" spans="1:1" x14ac:dyDescent="0.2">
      <c r="A2039" s="156"/>
    </row>
    <row r="2040" spans="1:1" x14ac:dyDescent="0.2">
      <c r="A2040" s="156"/>
    </row>
    <row r="2041" spans="1:1" x14ac:dyDescent="0.2">
      <c r="A2041" s="156"/>
    </row>
    <row r="2042" spans="1:1" x14ac:dyDescent="0.2">
      <c r="A2042" s="156"/>
    </row>
    <row r="2043" spans="1:1" x14ac:dyDescent="0.2">
      <c r="A2043" s="156"/>
    </row>
    <row r="2044" spans="1:1" x14ac:dyDescent="0.2">
      <c r="A2044" s="156"/>
    </row>
    <row r="2045" spans="1:1" x14ac:dyDescent="0.2">
      <c r="A2045" s="156"/>
    </row>
    <row r="2046" spans="1:1" x14ac:dyDescent="0.2">
      <c r="A2046" s="156"/>
    </row>
    <row r="2047" spans="1:1" x14ac:dyDescent="0.2">
      <c r="A2047" s="156"/>
    </row>
    <row r="2048" spans="1:1" x14ac:dyDescent="0.2">
      <c r="A2048" s="156"/>
    </row>
    <row r="2049" spans="1:1" x14ac:dyDescent="0.2">
      <c r="A2049" s="156"/>
    </row>
    <row r="2050" spans="1:1" x14ac:dyDescent="0.2">
      <c r="A2050" s="156"/>
    </row>
    <row r="2051" spans="1:1" x14ac:dyDescent="0.2">
      <c r="A2051" s="156"/>
    </row>
    <row r="2052" spans="1:1" x14ac:dyDescent="0.2">
      <c r="A2052" s="156"/>
    </row>
    <row r="2053" spans="1:1" x14ac:dyDescent="0.2">
      <c r="A2053" s="156"/>
    </row>
    <row r="2054" spans="1:1" x14ac:dyDescent="0.2">
      <c r="A2054" s="156"/>
    </row>
    <row r="2055" spans="1:1" x14ac:dyDescent="0.2">
      <c r="A2055" s="156"/>
    </row>
    <row r="2056" spans="1:1" x14ac:dyDescent="0.2">
      <c r="A2056" s="156"/>
    </row>
    <row r="2057" spans="1:1" x14ac:dyDescent="0.2">
      <c r="A2057" s="156"/>
    </row>
    <row r="2058" spans="1:1" x14ac:dyDescent="0.2">
      <c r="A2058" s="156"/>
    </row>
    <row r="2059" spans="1:1" x14ac:dyDescent="0.2">
      <c r="A2059" s="156"/>
    </row>
    <row r="2060" spans="1:1" x14ac:dyDescent="0.2">
      <c r="A2060" s="156"/>
    </row>
    <row r="2061" spans="1:1" x14ac:dyDescent="0.2">
      <c r="A2061" s="156"/>
    </row>
    <row r="2062" spans="1:1" x14ac:dyDescent="0.2">
      <c r="A2062" s="156"/>
    </row>
    <row r="2063" spans="1:1" x14ac:dyDescent="0.2">
      <c r="A2063" s="156"/>
    </row>
    <row r="2064" spans="1:1" x14ac:dyDescent="0.2">
      <c r="A2064" s="156"/>
    </row>
    <row r="2065" spans="1:1" x14ac:dyDescent="0.2">
      <c r="A2065" s="156"/>
    </row>
    <row r="2066" spans="1:1" x14ac:dyDescent="0.2">
      <c r="A2066" s="156"/>
    </row>
    <row r="2067" spans="1:1" x14ac:dyDescent="0.2">
      <c r="A2067" s="156"/>
    </row>
    <row r="2068" spans="1:1" x14ac:dyDescent="0.2">
      <c r="A2068" s="156"/>
    </row>
    <row r="2069" spans="1:1" x14ac:dyDescent="0.2">
      <c r="A2069" s="156"/>
    </row>
    <row r="2070" spans="1:1" x14ac:dyDescent="0.2">
      <c r="A2070" s="156"/>
    </row>
    <row r="2071" spans="1:1" x14ac:dyDescent="0.2">
      <c r="A2071" s="156"/>
    </row>
    <row r="2072" spans="1:1" x14ac:dyDescent="0.2">
      <c r="A2072" s="156"/>
    </row>
    <row r="2073" spans="1:1" x14ac:dyDescent="0.2">
      <c r="A2073" s="156"/>
    </row>
    <row r="2074" spans="1:1" x14ac:dyDescent="0.2">
      <c r="A2074" s="156"/>
    </row>
    <row r="2075" spans="1:1" x14ac:dyDescent="0.2">
      <c r="A2075" s="156"/>
    </row>
    <row r="2076" spans="1:1" x14ac:dyDescent="0.2">
      <c r="A2076" s="156"/>
    </row>
    <row r="2077" spans="1:1" x14ac:dyDescent="0.2">
      <c r="A2077" s="156"/>
    </row>
    <row r="2078" spans="1:1" x14ac:dyDescent="0.2">
      <c r="A2078" s="156"/>
    </row>
    <row r="2079" spans="1:1" x14ac:dyDescent="0.2">
      <c r="A2079" s="156"/>
    </row>
    <row r="2080" spans="1:1" x14ac:dyDescent="0.2">
      <c r="A2080" s="156"/>
    </row>
    <row r="2081" spans="1:1" x14ac:dyDescent="0.2">
      <c r="A2081" s="156"/>
    </row>
    <row r="2082" spans="1:1" x14ac:dyDescent="0.2">
      <c r="A2082" s="156"/>
    </row>
    <row r="2083" spans="1:1" x14ac:dyDescent="0.2">
      <c r="A2083" s="156"/>
    </row>
    <row r="2084" spans="1:1" x14ac:dyDescent="0.2">
      <c r="A2084" s="156"/>
    </row>
    <row r="2085" spans="1:1" x14ac:dyDescent="0.2">
      <c r="A2085" s="156"/>
    </row>
    <row r="2086" spans="1:1" x14ac:dyDescent="0.2">
      <c r="A2086" s="156"/>
    </row>
    <row r="2087" spans="1:1" x14ac:dyDescent="0.2">
      <c r="A2087" s="156"/>
    </row>
    <row r="2088" spans="1:1" x14ac:dyDescent="0.2">
      <c r="A2088" s="156"/>
    </row>
    <row r="2089" spans="1:1" x14ac:dyDescent="0.2">
      <c r="A2089" s="156"/>
    </row>
    <row r="2090" spans="1:1" x14ac:dyDescent="0.2">
      <c r="A2090" s="156"/>
    </row>
    <row r="2091" spans="1:1" x14ac:dyDescent="0.2">
      <c r="A2091" s="156"/>
    </row>
    <row r="2092" spans="1:1" x14ac:dyDescent="0.2">
      <c r="A2092" s="156"/>
    </row>
    <row r="2093" spans="1:1" x14ac:dyDescent="0.2">
      <c r="A2093" s="156"/>
    </row>
    <row r="2094" spans="1:1" x14ac:dyDescent="0.2">
      <c r="A2094" s="156"/>
    </row>
    <row r="2095" spans="1:1" x14ac:dyDescent="0.2">
      <c r="A2095" s="156"/>
    </row>
    <row r="2096" spans="1:1" x14ac:dyDescent="0.2">
      <c r="A2096" s="156"/>
    </row>
    <row r="2097" spans="1:1" x14ac:dyDescent="0.2">
      <c r="A2097" s="156"/>
    </row>
    <row r="2098" spans="1:1" x14ac:dyDescent="0.2">
      <c r="A2098" s="156"/>
    </row>
    <row r="2099" spans="1:1" x14ac:dyDescent="0.2">
      <c r="A2099" s="156"/>
    </row>
    <row r="2100" spans="1:1" x14ac:dyDescent="0.2">
      <c r="A2100" s="156"/>
    </row>
    <row r="2101" spans="1:1" x14ac:dyDescent="0.2">
      <c r="A2101" s="156"/>
    </row>
    <row r="2102" spans="1:1" x14ac:dyDescent="0.2">
      <c r="A2102" s="156"/>
    </row>
    <row r="2103" spans="1:1" x14ac:dyDescent="0.2">
      <c r="A2103" s="156"/>
    </row>
    <row r="2104" spans="1:1" x14ac:dyDescent="0.2">
      <c r="A2104" s="156"/>
    </row>
    <row r="2105" spans="1:1" x14ac:dyDescent="0.2">
      <c r="A2105" s="156"/>
    </row>
    <row r="2106" spans="1:1" x14ac:dyDescent="0.2">
      <c r="A2106" s="156"/>
    </row>
    <row r="2107" spans="1:1" x14ac:dyDescent="0.2">
      <c r="A2107" s="156"/>
    </row>
    <row r="2108" spans="1:1" x14ac:dyDescent="0.2">
      <c r="A2108" s="156"/>
    </row>
    <row r="2109" spans="1:1" x14ac:dyDescent="0.2">
      <c r="A2109" s="156"/>
    </row>
    <row r="2110" spans="1:1" x14ac:dyDescent="0.2">
      <c r="A2110" s="156"/>
    </row>
    <row r="2111" spans="1:1" x14ac:dyDescent="0.2">
      <c r="A2111" s="156"/>
    </row>
    <row r="2112" spans="1:1" x14ac:dyDescent="0.2">
      <c r="A2112" s="156"/>
    </row>
    <row r="2113" spans="1:1" x14ac:dyDescent="0.2">
      <c r="A2113" s="156"/>
    </row>
    <row r="2114" spans="1:1" x14ac:dyDescent="0.2">
      <c r="A2114" s="156"/>
    </row>
    <row r="2115" spans="1:1" x14ac:dyDescent="0.2">
      <c r="A2115" s="156"/>
    </row>
    <row r="2116" spans="1:1" x14ac:dyDescent="0.2">
      <c r="A2116" s="156"/>
    </row>
    <row r="2117" spans="1:1" x14ac:dyDescent="0.2">
      <c r="A2117" s="156"/>
    </row>
    <row r="2118" spans="1:1" x14ac:dyDescent="0.2">
      <c r="A2118" s="156"/>
    </row>
    <row r="2119" spans="1:1" x14ac:dyDescent="0.2">
      <c r="A2119" s="156"/>
    </row>
    <row r="2120" spans="1:1" x14ac:dyDescent="0.2">
      <c r="A2120" s="156"/>
    </row>
    <row r="2121" spans="1:1" x14ac:dyDescent="0.2">
      <c r="A2121" s="156"/>
    </row>
    <row r="2122" spans="1:1" x14ac:dyDescent="0.2">
      <c r="A2122" s="156"/>
    </row>
    <row r="2123" spans="1:1" x14ac:dyDescent="0.2">
      <c r="A2123" s="156"/>
    </row>
    <row r="2124" spans="1:1" x14ac:dyDescent="0.2">
      <c r="A2124" s="156"/>
    </row>
    <row r="2125" spans="1:1" x14ac:dyDescent="0.2">
      <c r="A2125" s="156"/>
    </row>
    <row r="2126" spans="1:1" x14ac:dyDescent="0.2">
      <c r="A2126" s="156"/>
    </row>
    <row r="2127" spans="1:1" x14ac:dyDescent="0.2">
      <c r="A2127" s="156"/>
    </row>
    <row r="2128" spans="1:1" x14ac:dyDescent="0.2">
      <c r="A2128" s="156"/>
    </row>
    <row r="2129" spans="1:1" x14ac:dyDescent="0.2">
      <c r="A2129" s="156"/>
    </row>
    <row r="2130" spans="1:1" x14ac:dyDescent="0.2">
      <c r="A2130" s="156"/>
    </row>
    <row r="2131" spans="1:1" x14ac:dyDescent="0.2">
      <c r="A2131" s="156"/>
    </row>
    <row r="2132" spans="1:1" x14ac:dyDescent="0.2">
      <c r="A2132" s="156"/>
    </row>
    <row r="2133" spans="1:1" x14ac:dyDescent="0.2">
      <c r="A2133" s="156"/>
    </row>
    <row r="2134" spans="1:1" x14ac:dyDescent="0.2">
      <c r="A2134" s="156"/>
    </row>
    <row r="2135" spans="1:1" x14ac:dyDescent="0.2">
      <c r="A2135" s="156"/>
    </row>
    <row r="2136" spans="1:1" x14ac:dyDescent="0.2">
      <c r="A2136" s="156"/>
    </row>
    <row r="2137" spans="1:1" x14ac:dyDescent="0.2">
      <c r="A2137" s="156"/>
    </row>
    <row r="2138" spans="1:1" x14ac:dyDescent="0.2">
      <c r="A2138" s="156"/>
    </row>
    <row r="2139" spans="1:1" x14ac:dyDescent="0.2">
      <c r="A2139" s="156"/>
    </row>
    <row r="2140" spans="1:1" x14ac:dyDescent="0.2">
      <c r="A2140" s="156"/>
    </row>
    <row r="2141" spans="1:1" x14ac:dyDescent="0.2">
      <c r="A2141" s="156"/>
    </row>
    <row r="2142" spans="1:1" x14ac:dyDescent="0.2">
      <c r="A2142" s="156"/>
    </row>
    <row r="2143" spans="1:1" x14ac:dyDescent="0.2">
      <c r="A2143" s="156"/>
    </row>
    <row r="2144" spans="1:1" x14ac:dyDescent="0.2">
      <c r="A2144" s="156"/>
    </row>
    <row r="2145" spans="1:1" x14ac:dyDescent="0.2">
      <c r="A2145" s="156"/>
    </row>
    <row r="2146" spans="1:1" x14ac:dyDescent="0.2">
      <c r="A2146" s="156"/>
    </row>
    <row r="2147" spans="1:1" x14ac:dyDescent="0.2">
      <c r="A2147" s="156"/>
    </row>
    <row r="2148" spans="1:1" x14ac:dyDescent="0.2">
      <c r="A2148" s="156"/>
    </row>
    <row r="2149" spans="1:1" x14ac:dyDescent="0.2">
      <c r="A2149" s="156"/>
    </row>
    <row r="2150" spans="1:1" x14ac:dyDescent="0.2">
      <c r="A2150" s="156"/>
    </row>
    <row r="2151" spans="1:1" x14ac:dyDescent="0.2">
      <c r="A2151" s="156"/>
    </row>
    <row r="2152" spans="1:1" x14ac:dyDescent="0.2">
      <c r="A2152" s="156"/>
    </row>
    <row r="2153" spans="1:1" x14ac:dyDescent="0.2">
      <c r="A2153" s="156"/>
    </row>
    <row r="2154" spans="1:1" x14ac:dyDescent="0.2">
      <c r="A2154" s="156"/>
    </row>
    <row r="2155" spans="1:1" x14ac:dyDescent="0.2">
      <c r="A2155" s="156"/>
    </row>
    <row r="2156" spans="1:1" x14ac:dyDescent="0.2">
      <c r="A2156" s="156"/>
    </row>
    <row r="2157" spans="1:1" x14ac:dyDescent="0.2">
      <c r="A2157" s="156"/>
    </row>
    <row r="2158" spans="1:1" x14ac:dyDescent="0.2">
      <c r="A2158" s="156"/>
    </row>
    <row r="2159" spans="1:1" x14ac:dyDescent="0.2">
      <c r="A2159" s="156"/>
    </row>
    <row r="2160" spans="1:1" x14ac:dyDescent="0.2">
      <c r="A2160" s="156"/>
    </row>
    <row r="2161" spans="1:1" x14ac:dyDescent="0.2">
      <c r="A2161" s="156"/>
    </row>
    <row r="2162" spans="1:1" x14ac:dyDescent="0.2">
      <c r="A2162" s="156"/>
    </row>
    <row r="2163" spans="1:1" x14ac:dyDescent="0.2">
      <c r="A2163" s="156"/>
    </row>
    <row r="2164" spans="1:1" x14ac:dyDescent="0.2">
      <c r="A2164" s="156"/>
    </row>
    <row r="2165" spans="1:1" x14ac:dyDescent="0.2">
      <c r="A2165" s="156"/>
    </row>
    <row r="2166" spans="1:1" x14ac:dyDescent="0.2">
      <c r="A2166" s="156"/>
    </row>
    <row r="2167" spans="1:1" x14ac:dyDescent="0.2">
      <c r="A2167" s="156"/>
    </row>
    <row r="2168" spans="1:1" x14ac:dyDescent="0.2">
      <c r="A2168" s="156"/>
    </row>
    <row r="2169" spans="1:1" x14ac:dyDescent="0.2">
      <c r="A2169" s="156"/>
    </row>
    <row r="2170" spans="1:1" x14ac:dyDescent="0.2">
      <c r="A2170" s="156"/>
    </row>
    <row r="2171" spans="1:1" x14ac:dyDescent="0.2">
      <c r="A2171" s="156"/>
    </row>
    <row r="2172" spans="1:1" x14ac:dyDescent="0.2">
      <c r="A2172" s="156"/>
    </row>
    <row r="2173" spans="1:1" x14ac:dyDescent="0.2">
      <c r="A2173" s="156"/>
    </row>
    <row r="2174" spans="1:1" x14ac:dyDescent="0.2">
      <c r="A2174" s="156"/>
    </row>
    <row r="2175" spans="1:1" x14ac:dyDescent="0.2">
      <c r="A2175" s="156"/>
    </row>
    <row r="2176" spans="1:1" x14ac:dyDescent="0.2">
      <c r="A2176" s="156"/>
    </row>
    <row r="2177" spans="1:1" x14ac:dyDescent="0.2">
      <c r="A2177" s="156"/>
    </row>
    <row r="2178" spans="1:1" x14ac:dyDescent="0.2">
      <c r="A2178" s="156"/>
    </row>
    <row r="2179" spans="1:1" x14ac:dyDescent="0.2">
      <c r="A2179" s="156"/>
    </row>
    <row r="2180" spans="1:1" x14ac:dyDescent="0.2">
      <c r="A2180" s="156"/>
    </row>
    <row r="2181" spans="1:1" x14ac:dyDescent="0.2">
      <c r="A2181" s="156"/>
    </row>
    <row r="2182" spans="1:1" x14ac:dyDescent="0.2">
      <c r="A2182" s="156"/>
    </row>
    <row r="2183" spans="1:1" x14ac:dyDescent="0.2">
      <c r="A2183" s="156"/>
    </row>
    <row r="2184" spans="1:1" x14ac:dyDescent="0.2">
      <c r="A2184" s="156"/>
    </row>
    <row r="2185" spans="1:1" x14ac:dyDescent="0.2">
      <c r="A2185" s="156"/>
    </row>
    <row r="2186" spans="1:1" x14ac:dyDescent="0.2">
      <c r="A2186" s="156"/>
    </row>
    <row r="2187" spans="1:1" x14ac:dyDescent="0.2">
      <c r="A2187" s="156"/>
    </row>
    <row r="2188" spans="1:1" x14ac:dyDescent="0.2">
      <c r="A2188" s="156"/>
    </row>
    <row r="2189" spans="1:1" x14ac:dyDescent="0.2">
      <c r="A2189" s="156"/>
    </row>
    <row r="2190" spans="1:1" x14ac:dyDescent="0.2">
      <c r="A2190" s="156"/>
    </row>
    <row r="2191" spans="1:1" x14ac:dyDescent="0.2">
      <c r="A2191" s="156"/>
    </row>
    <row r="2192" spans="1:1" x14ac:dyDescent="0.2">
      <c r="A2192" s="156"/>
    </row>
    <row r="2193" spans="1:1" x14ac:dyDescent="0.2">
      <c r="A2193" s="156"/>
    </row>
    <row r="2194" spans="1:1" x14ac:dyDescent="0.2">
      <c r="A2194" s="156"/>
    </row>
    <row r="2195" spans="1:1" x14ac:dyDescent="0.2">
      <c r="A2195" s="156"/>
    </row>
    <row r="2196" spans="1:1" x14ac:dyDescent="0.2">
      <c r="A2196" s="156"/>
    </row>
    <row r="2197" spans="1:1" x14ac:dyDescent="0.2">
      <c r="A2197" s="156"/>
    </row>
    <row r="2198" spans="1:1" x14ac:dyDescent="0.2">
      <c r="A2198" s="156"/>
    </row>
    <row r="2199" spans="1:1" x14ac:dyDescent="0.2">
      <c r="A2199" s="156"/>
    </row>
    <row r="2200" spans="1:1" x14ac:dyDescent="0.2">
      <c r="A2200" s="156"/>
    </row>
    <row r="2201" spans="1:1" x14ac:dyDescent="0.2">
      <c r="A2201" s="156"/>
    </row>
    <row r="2202" spans="1:1" x14ac:dyDescent="0.2">
      <c r="A2202" s="156"/>
    </row>
    <row r="2203" spans="1:1" x14ac:dyDescent="0.2">
      <c r="A2203" s="156"/>
    </row>
    <row r="2204" spans="1:1" x14ac:dyDescent="0.2">
      <c r="A2204" s="156"/>
    </row>
    <row r="2205" spans="1:1" x14ac:dyDescent="0.2">
      <c r="A2205" s="156"/>
    </row>
    <row r="2206" spans="1:1" x14ac:dyDescent="0.2">
      <c r="A2206" s="156"/>
    </row>
    <row r="2207" spans="1:1" x14ac:dyDescent="0.2">
      <c r="A2207" s="156"/>
    </row>
    <row r="2208" spans="1:1" x14ac:dyDescent="0.2">
      <c r="A2208" s="156"/>
    </row>
    <row r="2209" spans="1:1" x14ac:dyDescent="0.2">
      <c r="A2209" s="156"/>
    </row>
    <row r="2210" spans="1:1" x14ac:dyDescent="0.2">
      <c r="A2210" s="156"/>
    </row>
    <row r="2211" spans="1:1" x14ac:dyDescent="0.2">
      <c r="A2211" s="156"/>
    </row>
    <row r="2212" spans="1:1" x14ac:dyDescent="0.2">
      <c r="A2212" s="156"/>
    </row>
    <row r="2213" spans="1:1" x14ac:dyDescent="0.2">
      <c r="A2213" s="156"/>
    </row>
    <row r="2214" spans="1:1" x14ac:dyDescent="0.2">
      <c r="A2214" s="156"/>
    </row>
    <row r="2215" spans="1:1" x14ac:dyDescent="0.2">
      <c r="A2215" s="156"/>
    </row>
    <row r="2216" spans="1:1" x14ac:dyDescent="0.2">
      <c r="A2216" s="156"/>
    </row>
    <row r="2217" spans="1:1" x14ac:dyDescent="0.2">
      <c r="A2217" s="156"/>
    </row>
    <row r="2218" spans="1:1" x14ac:dyDescent="0.2">
      <c r="A2218" s="156"/>
    </row>
    <row r="2219" spans="1:1" x14ac:dyDescent="0.2">
      <c r="A2219" s="156"/>
    </row>
    <row r="2220" spans="1:1" x14ac:dyDescent="0.2">
      <c r="A2220" s="156"/>
    </row>
    <row r="2221" spans="1:1" x14ac:dyDescent="0.2">
      <c r="A2221" s="156"/>
    </row>
    <row r="2222" spans="1:1" x14ac:dyDescent="0.2">
      <c r="A2222" s="156"/>
    </row>
    <row r="2223" spans="1:1" x14ac:dyDescent="0.2">
      <c r="A2223" s="156"/>
    </row>
    <row r="2224" spans="1:1" x14ac:dyDescent="0.2">
      <c r="A2224" s="156"/>
    </row>
    <row r="2225" spans="1:1" x14ac:dyDescent="0.2">
      <c r="A2225" s="156"/>
    </row>
    <row r="2226" spans="1:1" x14ac:dyDescent="0.2">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399999999999999" x14ac:dyDescent="0.35"/>
  <cols>
    <col min="1" max="1" width="9.109375" style="37"/>
    <col min="2" max="2" width="14.109375" style="37" bestFit="1" customWidth="1"/>
    <col min="3" max="10" width="9.109375" style="37"/>
    <col min="11" max="11" width="4.77734375" style="37" customWidth="1"/>
    <col min="12" max="100" width="9.109375" style="37"/>
    <col min="101" max="101" width="9.33203125" style="37" customWidth="1"/>
    <col min="102" max="102" width="27.77734375" style="37" customWidth="1"/>
    <col min="103" max="266" width="9.109375" style="37"/>
    <col min="267" max="267" width="4.77734375" style="37" customWidth="1"/>
    <col min="268" max="357" width="9.109375" style="37"/>
    <col min="358" max="358" width="27.77734375" style="37" customWidth="1"/>
    <col min="359" max="522" width="9.109375" style="37"/>
    <col min="523" max="523" width="4.77734375" style="37" customWidth="1"/>
    <col min="524" max="613" width="9.109375" style="37"/>
    <col min="614" max="614" width="27.77734375" style="37" customWidth="1"/>
    <col min="615" max="778" width="9.109375" style="37"/>
    <col min="779" max="779" width="4.77734375" style="37" customWidth="1"/>
    <col min="780" max="869" width="9.109375" style="37"/>
    <col min="870" max="870" width="27.77734375" style="37" customWidth="1"/>
    <col min="871" max="1034" width="9.109375" style="37"/>
    <col min="1035" max="1035" width="4.77734375" style="37" customWidth="1"/>
    <col min="1036" max="1125" width="9.109375" style="37"/>
    <col min="1126" max="1126" width="27.77734375" style="37" customWidth="1"/>
    <col min="1127" max="1290" width="9.109375" style="37"/>
    <col min="1291" max="1291" width="4.77734375" style="37" customWidth="1"/>
    <col min="1292" max="1381" width="9.109375" style="37"/>
    <col min="1382" max="1382" width="27.77734375" style="37" customWidth="1"/>
    <col min="1383" max="1546" width="9.109375" style="37"/>
    <col min="1547" max="1547" width="4.77734375" style="37" customWidth="1"/>
    <col min="1548" max="1637" width="9.109375" style="37"/>
    <col min="1638" max="1638" width="27.77734375" style="37" customWidth="1"/>
    <col min="1639" max="1802" width="9.109375" style="37"/>
    <col min="1803" max="1803" width="4.77734375" style="37" customWidth="1"/>
    <col min="1804" max="1893" width="9.109375" style="37"/>
    <col min="1894" max="1894" width="27.77734375" style="37" customWidth="1"/>
    <col min="1895" max="2058" width="9.109375" style="37"/>
    <col min="2059" max="2059" width="4.77734375" style="37" customWidth="1"/>
    <col min="2060" max="2149" width="9.109375" style="37"/>
    <col min="2150" max="2150" width="27.77734375" style="37" customWidth="1"/>
    <col min="2151" max="2314" width="9.109375" style="37"/>
    <col min="2315" max="2315" width="4.77734375" style="37" customWidth="1"/>
    <col min="2316" max="2405" width="9.109375" style="37"/>
    <col min="2406" max="2406" width="27.77734375" style="37" customWidth="1"/>
    <col min="2407" max="2570" width="9.109375" style="37"/>
    <col min="2571" max="2571" width="4.77734375" style="37" customWidth="1"/>
    <col min="2572" max="2661" width="9.109375" style="37"/>
    <col min="2662" max="2662" width="27.77734375" style="37" customWidth="1"/>
    <col min="2663" max="2826" width="9.109375" style="37"/>
    <col min="2827" max="2827" width="4.77734375" style="37" customWidth="1"/>
    <col min="2828" max="2917" width="9.109375" style="37"/>
    <col min="2918" max="2918" width="27.77734375" style="37" customWidth="1"/>
    <col min="2919" max="3082" width="9.109375" style="37"/>
    <col min="3083" max="3083" width="4.77734375" style="37" customWidth="1"/>
    <col min="3084" max="3173" width="9.109375" style="37"/>
    <col min="3174" max="3174" width="27.77734375" style="37" customWidth="1"/>
    <col min="3175" max="3338" width="9.109375" style="37"/>
    <col min="3339" max="3339" width="4.77734375" style="37" customWidth="1"/>
    <col min="3340" max="3429" width="9.109375" style="37"/>
    <col min="3430" max="3430" width="27.77734375" style="37" customWidth="1"/>
    <col min="3431" max="3594" width="9.109375" style="37"/>
    <col min="3595" max="3595" width="4.77734375" style="37" customWidth="1"/>
    <col min="3596" max="3685" width="9.109375" style="37"/>
    <col min="3686" max="3686" width="27.77734375" style="37" customWidth="1"/>
    <col min="3687" max="3850" width="9.109375" style="37"/>
    <col min="3851" max="3851" width="4.77734375" style="37" customWidth="1"/>
    <col min="3852" max="3941" width="9.109375" style="37"/>
    <col min="3942" max="3942" width="27.77734375" style="37" customWidth="1"/>
    <col min="3943" max="4106" width="9.109375" style="37"/>
    <col min="4107" max="4107" width="4.77734375" style="37" customWidth="1"/>
    <col min="4108" max="4197" width="9.109375" style="37"/>
    <col min="4198" max="4198" width="27.77734375" style="37" customWidth="1"/>
    <col min="4199" max="4362" width="9.109375" style="37"/>
    <col min="4363" max="4363" width="4.77734375" style="37" customWidth="1"/>
    <col min="4364" max="4453" width="9.109375" style="37"/>
    <col min="4454" max="4454" width="27.77734375" style="37" customWidth="1"/>
    <col min="4455" max="4618" width="9.109375" style="37"/>
    <col min="4619" max="4619" width="4.77734375" style="37" customWidth="1"/>
    <col min="4620" max="4709" width="9.109375" style="37"/>
    <col min="4710" max="4710" width="27.77734375" style="37" customWidth="1"/>
    <col min="4711" max="4874" width="9.109375" style="37"/>
    <col min="4875" max="4875" width="4.77734375" style="37" customWidth="1"/>
    <col min="4876" max="4965" width="9.109375" style="37"/>
    <col min="4966" max="4966" width="27.77734375" style="37" customWidth="1"/>
    <col min="4967" max="5130" width="9.109375" style="37"/>
    <col min="5131" max="5131" width="4.77734375" style="37" customWidth="1"/>
    <col min="5132" max="5221" width="9.109375" style="37"/>
    <col min="5222" max="5222" width="27.77734375" style="37" customWidth="1"/>
    <col min="5223" max="5386" width="9.109375" style="37"/>
    <col min="5387" max="5387" width="4.77734375" style="37" customWidth="1"/>
    <col min="5388" max="5477" width="9.109375" style="37"/>
    <col min="5478" max="5478" width="27.77734375" style="37" customWidth="1"/>
    <col min="5479" max="5642" width="9.109375" style="37"/>
    <col min="5643" max="5643" width="4.77734375" style="37" customWidth="1"/>
    <col min="5644" max="5733" width="9.109375" style="37"/>
    <col min="5734" max="5734" width="27.77734375" style="37" customWidth="1"/>
    <col min="5735" max="5898" width="9.109375" style="37"/>
    <col min="5899" max="5899" width="4.77734375" style="37" customWidth="1"/>
    <col min="5900" max="5989" width="9.109375" style="37"/>
    <col min="5990" max="5990" width="27.77734375" style="37" customWidth="1"/>
    <col min="5991" max="6154" width="9.109375" style="37"/>
    <col min="6155" max="6155" width="4.77734375" style="37" customWidth="1"/>
    <col min="6156" max="6245" width="9.109375" style="37"/>
    <col min="6246" max="6246" width="27.77734375" style="37" customWidth="1"/>
    <col min="6247" max="6410" width="9.109375" style="37"/>
    <col min="6411" max="6411" width="4.77734375" style="37" customWidth="1"/>
    <col min="6412" max="6501" width="9.109375" style="37"/>
    <col min="6502" max="6502" width="27.77734375" style="37" customWidth="1"/>
    <col min="6503" max="6666" width="9.109375" style="37"/>
    <col min="6667" max="6667" width="4.77734375" style="37" customWidth="1"/>
    <col min="6668" max="6757" width="9.109375" style="37"/>
    <col min="6758" max="6758" width="27.77734375" style="37" customWidth="1"/>
    <col min="6759" max="6922" width="9.109375" style="37"/>
    <col min="6923" max="6923" width="4.77734375" style="37" customWidth="1"/>
    <col min="6924" max="7013" width="9.109375" style="37"/>
    <col min="7014" max="7014" width="27.77734375" style="37" customWidth="1"/>
    <col min="7015" max="7178" width="9.109375" style="37"/>
    <col min="7179" max="7179" width="4.77734375" style="37" customWidth="1"/>
    <col min="7180" max="7269" width="9.109375" style="37"/>
    <col min="7270" max="7270" width="27.77734375" style="37" customWidth="1"/>
    <col min="7271" max="7434" width="9.109375" style="37"/>
    <col min="7435" max="7435" width="4.77734375" style="37" customWidth="1"/>
    <col min="7436" max="7525" width="9.109375" style="37"/>
    <col min="7526" max="7526" width="27.77734375" style="37" customWidth="1"/>
    <col min="7527" max="7690" width="9.109375" style="37"/>
    <col min="7691" max="7691" width="4.77734375" style="37" customWidth="1"/>
    <col min="7692" max="7781" width="9.109375" style="37"/>
    <col min="7782" max="7782" width="27.77734375" style="37" customWidth="1"/>
    <col min="7783" max="7946" width="9.109375" style="37"/>
    <col min="7947" max="7947" width="4.77734375" style="37" customWidth="1"/>
    <col min="7948" max="8037" width="9.109375" style="37"/>
    <col min="8038" max="8038" width="27.77734375" style="37" customWidth="1"/>
    <col min="8039" max="8202" width="9.109375" style="37"/>
    <col min="8203" max="8203" width="4.77734375" style="37" customWidth="1"/>
    <col min="8204" max="8293" width="9.109375" style="37"/>
    <col min="8294" max="8294" width="27.77734375" style="37" customWidth="1"/>
    <col min="8295" max="8458" width="9.109375" style="37"/>
    <col min="8459" max="8459" width="4.77734375" style="37" customWidth="1"/>
    <col min="8460" max="8549" width="9.109375" style="37"/>
    <col min="8550" max="8550" width="27.77734375" style="37" customWidth="1"/>
    <col min="8551" max="8714" width="9.109375" style="37"/>
    <col min="8715" max="8715" width="4.77734375" style="37" customWidth="1"/>
    <col min="8716" max="8805" width="9.109375" style="37"/>
    <col min="8806" max="8806" width="27.77734375" style="37" customWidth="1"/>
    <col min="8807" max="8970" width="9.109375" style="37"/>
    <col min="8971" max="8971" width="4.77734375" style="37" customWidth="1"/>
    <col min="8972" max="9061" width="9.109375" style="37"/>
    <col min="9062" max="9062" width="27.77734375" style="37" customWidth="1"/>
    <col min="9063" max="9226" width="9.109375" style="37"/>
    <col min="9227" max="9227" width="4.77734375" style="37" customWidth="1"/>
    <col min="9228" max="9317" width="9.109375" style="37"/>
    <col min="9318" max="9318" width="27.77734375" style="37" customWidth="1"/>
    <col min="9319" max="9482" width="9.109375" style="37"/>
    <col min="9483" max="9483" width="4.77734375" style="37" customWidth="1"/>
    <col min="9484" max="9573" width="9.109375" style="37"/>
    <col min="9574" max="9574" width="27.77734375" style="37" customWidth="1"/>
    <col min="9575" max="9738" width="9.109375" style="37"/>
    <col min="9739" max="9739" width="4.77734375" style="37" customWidth="1"/>
    <col min="9740" max="9829" width="9.109375" style="37"/>
    <col min="9830" max="9830" width="27.77734375" style="37" customWidth="1"/>
    <col min="9831" max="9994" width="9.109375" style="37"/>
    <col min="9995" max="9995" width="4.77734375" style="37" customWidth="1"/>
    <col min="9996" max="10085" width="9.109375" style="37"/>
    <col min="10086" max="10086" width="27.77734375" style="37" customWidth="1"/>
    <col min="10087" max="10250" width="9.109375" style="37"/>
    <col min="10251" max="10251" width="4.77734375" style="37" customWidth="1"/>
    <col min="10252" max="10341" width="9.109375" style="37"/>
    <col min="10342" max="10342" width="27.77734375" style="37" customWidth="1"/>
    <col min="10343" max="10506" width="9.109375" style="37"/>
    <col min="10507" max="10507" width="4.77734375" style="37" customWidth="1"/>
    <col min="10508" max="10597" width="9.109375" style="37"/>
    <col min="10598" max="10598" width="27.77734375" style="37" customWidth="1"/>
    <col min="10599" max="10762" width="9.109375" style="37"/>
    <col min="10763" max="10763" width="4.77734375" style="37" customWidth="1"/>
    <col min="10764" max="10853" width="9.109375" style="37"/>
    <col min="10854" max="10854" width="27.77734375" style="37" customWidth="1"/>
    <col min="10855" max="11018" width="9.109375" style="37"/>
    <col min="11019" max="11019" width="4.77734375" style="37" customWidth="1"/>
    <col min="11020" max="11109" width="9.109375" style="37"/>
    <col min="11110" max="11110" width="27.77734375" style="37" customWidth="1"/>
    <col min="11111" max="11274" width="9.109375" style="37"/>
    <col min="11275" max="11275" width="4.77734375" style="37" customWidth="1"/>
    <col min="11276" max="11365" width="9.109375" style="37"/>
    <col min="11366" max="11366" width="27.77734375" style="37" customWidth="1"/>
    <col min="11367" max="11530" width="9.109375" style="37"/>
    <col min="11531" max="11531" width="4.77734375" style="37" customWidth="1"/>
    <col min="11532" max="11621" width="9.109375" style="37"/>
    <col min="11622" max="11622" width="27.77734375" style="37" customWidth="1"/>
    <col min="11623" max="11786" width="9.109375" style="37"/>
    <col min="11787" max="11787" width="4.77734375" style="37" customWidth="1"/>
    <col min="11788" max="11877" width="9.109375" style="37"/>
    <col min="11878" max="11878" width="27.77734375" style="37" customWidth="1"/>
    <col min="11879" max="12042" width="9.109375" style="37"/>
    <col min="12043" max="12043" width="4.77734375" style="37" customWidth="1"/>
    <col min="12044" max="12133" width="9.109375" style="37"/>
    <col min="12134" max="12134" width="27.77734375" style="37" customWidth="1"/>
    <col min="12135" max="12298" width="9.109375" style="37"/>
    <col min="12299" max="12299" width="4.77734375" style="37" customWidth="1"/>
    <col min="12300" max="12389" width="9.109375" style="37"/>
    <col min="12390" max="12390" width="27.77734375" style="37" customWidth="1"/>
    <col min="12391" max="12554" width="9.109375" style="37"/>
    <col min="12555" max="12555" width="4.77734375" style="37" customWidth="1"/>
    <col min="12556" max="12645" width="9.109375" style="37"/>
    <col min="12646" max="12646" width="27.77734375" style="37" customWidth="1"/>
    <col min="12647" max="12810" width="9.109375" style="37"/>
    <col min="12811" max="12811" width="4.77734375" style="37" customWidth="1"/>
    <col min="12812" max="12901" width="9.109375" style="37"/>
    <col min="12902" max="12902" width="27.77734375" style="37" customWidth="1"/>
    <col min="12903" max="13066" width="9.109375" style="37"/>
    <col min="13067" max="13067" width="4.77734375" style="37" customWidth="1"/>
    <col min="13068" max="13157" width="9.109375" style="37"/>
    <col min="13158" max="13158" width="27.77734375" style="37" customWidth="1"/>
    <col min="13159" max="13322" width="9.109375" style="37"/>
    <col min="13323" max="13323" width="4.77734375" style="37" customWidth="1"/>
    <col min="13324" max="13413" width="9.109375" style="37"/>
    <col min="13414" max="13414" width="27.77734375" style="37" customWidth="1"/>
    <col min="13415" max="13578" width="9.109375" style="37"/>
    <col min="13579" max="13579" width="4.77734375" style="37" customWidth="1"/>
    <col min="13580" max="13669" width="9.109375" style="37"/>
    <col min="13670" max="13670" width="27.77734375" style="37" customWidth="1"/>
    <col min="13671" max="13834" width="9.109375" style="37"/>
    <col min="13835" max="13835" width="4.77734375" style="37" customWidth="1"/>
    <col min="13836" max="13925" width="9.109375" style="37"/>
    <col min="13926" max="13926" width="27.77734375" style="37" customWidth="1"/>
    <col min="13927" max="14090" width="9.109375" style="37"/>
    <col min="14091" max="14091" width="4.77734375" style="37" customWidth="1"/>
    <col min="14092" max="14181" width="9.109375" style="37"/>
    <col min="14182" max="14182" width="27.77734375" style="37" customWidth="1"/>
    <col min="14183" max="14346" width="9.109375" style="37"/>
    <col min="14347" max="14347" width="4.77734375" style="37" customWidth="1"/>
    <col min="14348" max="14437" width="9.109375" style="37"/>
    <col min="14438" max="14438" width="27.77734375" style="37" customWidth="1"/>
    <col min="14439" max="14602" width="9.109375" style="37"/>
    <col min="14603" max="14603" width="4.77734375" style="37" customWidth="1"/>
    <col min="14604" max="14693" width="9.109375" style="37"/>
    <col min="14694" max="14694" width="27.77734375" style="37" customWidth="1"/>
    <col min="14695" max="14858" width="9.109375" style="37"/>
    <col min="14859" max="14859" width="4.77734375" style="37" customWidth="1"/>
    <col min="14860" max="14949" width="9.109375" style="37"/>
    <col min="14950" max="14950" width="27.77734375" style="37" customWidth="1"/>
    <col min="14951" max="15114" width="9.109375" style="37"/>
    <col min="15115" max="15115" width="4.77734375" style="37" customWidth="1"/>
    <col min="15116" max="15205" width="9.109375" style="37"/>
    <col min="15206" max="15206" width="27.77734375" style="37" customWidth="1"/>
    <col min="15207" max="15370" width="9.109375" style="37"/>
    <col min="15371" max="15371" width="4.77734375" style="37" customWidth="1"/>
    <col min="15372" max="15461" width="9.109375" style="37"/>
    <col min="15462" max="15462" width="27.77734375" style="37" customWidth="1"/>
    <col min="15463" max="15626" width="9.109375" style="37"/>
    <col min="15627" max="15627" width="4.77734375" style="37" customWidth="1"/>
    <col min="15628" max="15717" width="9.109375" style="37"/>
    <col min="15718" max="15718" width="27.77734375" style="37" customWidth="1"/>
    <col min="15719" max="15882" width="9.109375" style="37"/>
    <col min="15883" max="15883" width="4.77734375" style="37" customWidth="1"/>
    <col min="15884" max="15973" width="9.109375" style="37"/>
    <col min="15974" max="15974" width="27.77734375" style="37" customWidth="1"/>
    <col min="15975" max="16138" width="9.109375" style="37"/>
    <col min="16139" max="16139" width="4.77734375" style="37" customWidth="1"/>
    <col min="16140" max="16229" width="9.109375" style="37"/>
    <col min="16230" max="16230" width="27.77734375" style="37" customWidth="1"/>
    <col min="16231" max="16384" width="9.109375" style="37"/>
  </cols>
  <sheetData>
    <row r="1" spans="1:130" x14ac:dyDescent="0.35">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1" x14ac:dyDescent="0.35">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799999999999997" x14ac:dyDescent="0.35">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1" x14ac:dyDescent="0.35">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1" x14ac:dyDescent="0.35">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1" x14ac:dyDescent="0.35">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1" x14ac:dyDescent="0.35">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1" x14ac:dyDescent="0.35">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1" x14ac:dyDescent="0.35">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1" x14ac:dyDescent="0.35">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1" x14ac:dyDescent="0.35">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1" x14ac:dyDescent="0.35">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1" x14ac:dyDescent="0.35">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1" x14ac:dyDescent="0.35">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1" x14ac:dyDescent="0.35">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1" x14ac:dyDescent="0.35">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1" x14ac:dyDescent="0.35">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1" x14ac:dyDescent="0.35">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1" x14ac:dyDescent="0.35">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1" x14ac:dyDescent="0.35">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1" x14ac:dyDescent="0.35">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1" x14ac:dyDescent="0.35">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1" x14ac:dyDescent="0.35">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1" x14ac:dyDescent="0.35">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1" x14ac:dyDescent="0.35">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1" x14ac:dyDescent="0.35">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1" x14ac:dyDescent="0.35">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1" x14ac:dyDescent="0.35">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1" x14ac:dyDescent="0.35">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1" x14ac:dyDescent="0.35">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1" x14ac:dyDescent="0.35">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1" x14ac:dyDescent="0.35">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1" x14ac:dyDescent="0.35">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1" x14ac:dyDescent="0.35">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1" x14ac:dyDescent="0.35">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35">
      <c r="B37" s="37">
        <v>2</v>
      </c>
      <c r="C37" s="37">
        <v>3</v>
      </c>
      <c r="D37" s="37">
        <v>4</v>
      </c>
      <c r="E37" s="37">
        <v>5</v>
      </c>
      <c r="F37" s="37">
        <v>6</v>
      </c>
      <c r="G37" s="37">
        <v>7</v>
      </c>
      <c r="H37" s="37">
        <v>8</v>
      </c>
      <c r="I37" s="37">
        <v>9</v>
      </c>
      <c r="J37" s="37">
        <v>10</v>
      </c>
    </row>
    <row r="38" spans="1:130" x14ac:dyDescent="0.35">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35">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35">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35">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35">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35">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35">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35">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35">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35">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35">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35">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35">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35">
      <c r="B57" s="37">
        <v>2</v>
      </c>
      <c r="C57" s="37">
        <v>3</v>
      </c>
      <c r="D57" s="37">
        <v>4</v>
      </c>
      <c r="E57" s="37">
        <v>5</v>
      </c>
      <c r="F57" s="37">
        <v>6</v>
      </c>
      <c r="G57" s="37">
        <v>7</v>
      </c>
      <c r="H57" s="37">
        <v>8</v>
      </c>
      <c r="I57" s="37">
        <v>9</v>
      </c>
      <c r="J57" s="37">
        <v>10</v>
      </c>
    </row>
    <row r="58" spans="1:10" x14ac:dyDescent="0.35">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35">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35">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35">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35">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35">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35">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35">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35">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35">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35">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35">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35">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35">
      <c r="B77" s="37">
        <v>2</v>
      </c>
      <c r="C77" s="37">
        <v>3</v>
      </c>
      <c r="D77" s="37">
        <v>4</v>
      </c>
      <c r="E77" s="37">
        <v>5</v>
      </c>
      <c r="F77" s="37">
        <v>6</v>
      </c>
      <c r="G77" s="37">
        <v>7</v>
      </c>
      <c r="H77" s="37">
        <v>8</v>
      </c>
      <c r="I77" s="37">
        <v>9</v>
      </c>
      <c r="J77" s="37">
        <v>10</v>
      </c>
    </row>
    <row r="78" spans="1:10" x14ac:dyDescent="0.35">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35">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35">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35">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35">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35">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35">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35">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35">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35">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35">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35">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35">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35">
      <c r="B97" s="37">
        <v>2</v>
      </c>
      <c r="C97" s="37">
        <v>3</v>
      </c>
      <c r="D97" s="37">
        <v>4</v>
      </c>
      <c r="E97" s="37">
        <v>5</v>
      </c>
      <c r="F97" s="37">
        <v>6</v>
      </c>
      <c r="G97" s="37">
        <v>7</v>
      </c>
      <c r="H97" s="37">
        <v>8</v>
      </c>
      <c r="I97" s="37">
        <v>9</v>
      </c>
      <c r="J97" s="37">
        <v>10</v>
      </c>
    </row>
    <row r="98" spans="1:10" x14ac:dyDescent="0.35">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35">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35">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35">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35">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35">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35">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35">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35">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35">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35">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35">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35">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35">
      <c r="B117" s="37">
        <v>2</v>
      </c>
      <c r="C117" s="37">
        <v>3</v>
      </c>
      <c r="D117" s="37">
        <v>4</v>
      </c>
      <c r="E117" s="37">
        <v>5</v>
      </c>
      <c r="F117" s="37">
        <v>6</v>
      </c>
      <c r="G117" s="37">
        <v>7</v>
      </c>
      <c r="H117" s="37">
        <v>8</v>
      </c>
      <c r="I117" s="37">
        <v>9</v>
      </c>
      <c r="J117" s="37">
        <v>10</v>
      </c>
    </row>
    <row r="118" spans="1:10" x14ac:dyDescent="0.35">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35">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35">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35">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35">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35">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35">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35">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35">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35">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35">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35">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35">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35">
      <c r="B137" s="37">
        <v>2</v>
      </c>
      <c r="C137" s="37">
        <v>3</v>
      </c>
      <c r="D137" s="37">
        <v>4</v>
      </c>
      <c r="E137" s="37">
        <v>5</v>
      </c>
      <c r="F137" s="37">
        <v>6</v>
      </c>
      <c r="G137" s="37">
        <v>7</v>
      </c>
      <c r="H137" s="37">
        <v>8</v>
      </c>
      <c r="I137" s="37">
        <v>9</v>
      </c>
      <c r="J137" s="37">
        <v>10</v>
      </c>
    </row>
    <row r="138" spans="1:10" x14ac:dyDescent="0.35">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35">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35">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35">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35">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35">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35">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35">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35">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35">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35">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35">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35">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35">
      <c r="B157" s="37">
        <v>2</v>
      </c>
      <c r="C157" s="37">
        <v>3</v>
      </c>
      <c r="D157" s="37">
        <v>4</v>
      </c>
      <c r="E157" s="37">
        <v>5</v>
      </c>
      <c r="F157" s="37">
        <v>6</v>
      </c>
      <c r="G157" s="37">
        <v>7</v>
      </c>
      <c r="H157" s="37">
        <v>8</v>
      </c>
      <c r="I157" s="37">
        <v>9</v>
      </c>
      <c r="J157" s="37">
        <v>10</v>
      </c>
    </row>
    <row r="158" spans="1:10" x14ac:dyDescent="0.35">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35">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35">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35">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35">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35">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35">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35">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35">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35">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35">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35">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35">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35">
      <c r="B177" s="37">
        <v>2</v>
      </c>
      <c r="C177" s="37">
        <v>3</v>
      </c>
      <c r="D177" s="37">
        <v>4</v>
      </c>
      <c r="E177" s="37">
        <v>5</v>
      </c>
      <c r="F177" s="37">
        <v>6</v>
      </c>
      <c r="G177" s="37">
        <v>7</v>
      </c>
      <c r="H177" s="37">
        <v>8</v>
      </c>
      <c r="I177" s="37">
        <v>9</v>
      </c>
      <c r="J177" s="37">
        <v>10</v>
      </c>
    </row>
    <row r="178" spans="1:10" x14ac:dyDescent="0.35">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35">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35">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35">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35">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35">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35">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35">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35">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35">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35">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35">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35">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35">
      <c r="B197" s="37">
        <v>2</v>
      </c>
      <c r="C197" s="37">
        <v>3</v>
      </c>
      <c r="D197" s="37">
        <v>4</v>
      </c>
      <c r="E197" s="37">
        <v>5</v>
      </c>
      <c r="F197" s="37">
        <v>6</v>
      </c>
      <c r="G197" s="37">
        <v>7</v>
      </c>
      <c r="H197" s="37">
        <v>8</v>
      </c>
      <c r="I197" s="37">
        <v>9</v>
      </c>
      <c r="J197" s="37">
        <v>10</v>
      </c>
    </row>
    <row r="198" spans="1:10" x14ac:dyDescent="0.35">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35">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35">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35">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35">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35">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35">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35">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35">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35">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35">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35">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35">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35">
      <c r="B217" s="37">
        <v>2</v>
      </c>
      <c r="C217" s="37">
        <v>3</v>
      </c>
      <c r="D217" s="37">
        <v>4</v>
      </c>
      <c r="E217" s="37">
        <v>5</v>
      </c>
      <c r="F217" s="37">
        <v>6</v>
      </c>
      <c r="G217" s="37">
        <v>7</v>
      </c>
      <c r="H217" s="37">
        <v>8</v>
      </c>
      <c r="I217" s="37">
        <v>9</v>
      </c>
      <c r="J217" s="37">
        <v>10</v>
      </c>
    </row>
    <row r="218" spans="1:10" x14ac:dyDescent="0.35">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35">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35">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35">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35">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35">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35">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35">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35">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35">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35">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35">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35">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35">
      <c r="B237" s="37">
        <v>2</v>
      </c>
      <c r="C237" s="37">
        <v>3</v>
      </c>
      <c r="D237" s="37">
        <v>4</v>
      </c>
      <c r="E237" s="37">
        <v>5</v>
      </c>
      <c r="F237" s="37">
        <v>6</v>
      </c>
      <c r="G237" s="37">
        <v>7</v>
      </c>
      <c r="H237" s="37">
        <v>8</v>
      </c>
      <c r="I237" s="37">
        <v>9</v>
      </c>
      <c r="J237" s="37">
        <v>10</v>
      </c>
    </row>
    <row r="238" spans="1:10" x14ac:dyDescent="0.35">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35">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35">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35">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35">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35">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35">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35">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35">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35">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35">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35">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35">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35">
      <c r="B257" s="37">
        <v>2</v>
      </c>
      <c r="C257" s="37">
        <v>3</v>
      </c>
      <c r="D257" s="37">
        <v>4</v>
      </c>
      <c r="E257" s="37">
        <v>5</v>
      </c>
      <c r="F257" s="37">
        <v>6</v>
      </c>
      <c r="G257" s="37">
        <v>7</v>
      </c>
      <c r="H257" s="37">
        <v>8</v>
      </c>
      <c r="I257" s="37">
        <v>9</v>
      </c>
      <c r="J257" s="37">
        <v>10</v>
      </c>
    </row>
    <row r="258" spans="1:10" x14ac:dyDescent="0.35">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35">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35">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35">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35">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35">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35">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35">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35">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35">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35">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35">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35">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35">
      <c r="B277" s="37">
        <v>2</v>
      </c>
      <c r="C277" s="37">
        <v>3</v>
      </c>
      <c r="D277" s="37">
        <v>4</v>
      </c>
      <c r="E277" s="37">
        <v>5</v>
      </c>
      <c r="F277" s="37">
        <v>6</v>
      </c>
      <c r="G277" s="37">
        <v>7</v>
      </c>
      <c r="H277" s="37">
        <v>8</v>
      </c>
      <c r="I277" s="37">
        <v>9</v>
      </c>
      <c r="J277" s="37">
        <v>10</v>
      </c>
    </row>
    <row r="278" spans="1:10" x14ac:dyDescent="0.35">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35">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35">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35">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35">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35">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35">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35">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35">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35">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35">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35">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35">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35">
      <c r="B297" s="37">
        <v>2</v>
      </c>
      <c r="C297" s="37">
        <v>3</v>
      </c>
      <c r="D297" s="37">
        <v>4</v>
      </c>
      <c r="E297" s="37">
        <v>5</v>
      </c>
      <c r="F297" s="37">
        <v>6</v>
      </c>
      <c r="G297" s="37">
        <v>7</v>
      </c>
      <c r="H297" s="37">
        <v>8</v>
      </c>
      <c r="I297" s="37">
        <v>9</v>
      </c>
      <c r="J297" s="37">
        <v>10</v>
      </c>
    </row>
    <row r="298" spans="1:10" x14ac:dyDescent="0.35">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35">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35">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35">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35">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35">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35">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35">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35">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35">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35">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35">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35">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35">
      <c r="B317" s="37">
        <v>2</v>
      </c>
      <c r="C317" s="37">
        <v>3</v>
      </c>
      <c r="D317" s="37">
        <v>4</v>
      </c>
      <c r="E317" s="37">
        <v>5</v>
      </c>
      <c r="F317" s="37">
        <v>6</v>
      </c>
      <c r="G317" s="37">
        <v>7</v>
      </c>
      <c r="H317" s="37">
        <v>8</v>
      </c>
      <c r="I317" s="37">
        <v>9</v>
      </c>
      <c r="J317" s="37">
        <v>10</v>
      </c>
    </row>
    <row r="318" spans="1:10" x14ac:dyDescent="0.35">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35">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35">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35">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35">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35">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35">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35">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35">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35">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35">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35">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35">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35">
      <c r="B337" s="37">
        <v>2</v>
      </c>
      <c r="C337" s="37">
        <v>3</v>
      </c>
      <c r="D337" s="37">
        <v>4</v>
      </c>
      <c r="E337" s="37">
        <v>5</v>
      </c>
      <c r="F337" s="37">
        <v>6</v>
      </c>
      <c r="G337" s="37">
        <v>7</v>
      </c>
      <c r="H337" s="37">
        <v>8</v>
      </c>
      <c r="I337" s="37">
        <v>9</v>
      </c>
      <c r="J337" s="37">
        <v>10</v>
      </c>
    </row>
    <row r="338" spans="1:10" x14ac:dyDescent="0.35">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35">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35">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35">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35">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35">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35">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35">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35">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35">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35">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35">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35">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35">
      <c r="B357" s="37">
        <v>2</v>
      </c>
      <c r="C357" s="37">
        <v>3</v>
      </c>
      <c r="D357" s="37">
        <v>4</v>
      </c>
      <c r="E357" s="37">
        <v>5</v>
      </c>
      <c r="F357" s="37">
        <v>6</v>
      </c>
      <c r="G357" s="37">
        <v>7</v>
      </c>
      <c r="H357" s="37">
        <v>8</v>
      </c>
      <c r="I357" s="37">
        <v>9</v>
      </c>
      <c r="J357" s="37">
        <v>10</v>
      </c>
    </row>
    <row r="358" spans="1:10" x14ac:dyDescent="0.35">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35">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35">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35">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35">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35">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35">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35">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35">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35">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35">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35">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35">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35">
      <c r="B377" s="37">
        <v>2</v>
      </c>
      <c r="C377" s="37">
        <v>3</v>
      </c>
      <c r="D377" s="37">
        <v>4</v>
      </c>
      <c r="E377" s="37">
        <v>5</v>
      </c>
      <c r="F377" s="37">
        <v>6</v>
      </c>
      <c r="G377" s="37">
        <v>7</v>
      </c>
      <c r="H377" s="37">
        <v>8</v>
      </c>
      <c r="I377" s="37">
        <v>9</v>
      </c>
      <c r="J377" s="37">
        <v>10</v>
      </c>
    </row>
    <row r="378" spans="1:10" x14ac:dyDescent="0.35">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35">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35">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35">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35">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35">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35">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35">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35">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35">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35">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35">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35">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35">
      <c r="B397" s="37">
        <v>2</v>
      </c>
      <c r="C397" s="37">
        <v>3</v>
      </c>
      <c r="D397" s="37">
        <v>4</v>
      </c>
      <c r="E397" s="37">
        <v>5</v>
      </c>
      <c r="F397" s="37">
        <v>6</v>
      </c>
      <c r="G397" s="37">
        <v>7</v>
      </c>
      <c r="H397" s="37">
        <v>8</v>
      </c>
      <c r="I397" s="37">
        <v>9</v>
      </c>
      <c r="J397" s="37">
        <v>10</v>
      </c>
    </row>
    <row r="398" spans="1:10" x14ac:dyDescent="0.35">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35">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35">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35">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35">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35">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35">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35">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35">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35">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35">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35">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35">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35">
      <c r="B417" s="37">
        <v>2</v>
      </c>
      <c r="C417" s="37">
        <v>3</v>
      </c>
      <c r="D417" s="37">
        <v>4</v>
      </c>
      <c r="E417" s="37">
        <v>5</v>
      </c>
      <c r="F417" s="37">
        <v>6</v>
      </c>
      <c r="G417" s="37">
        <v>7</v>
      </c>
      <c r="H417" s="37">
        <v>8</v>
      </c>
      <c r="I417" s="37">
        <v>9</v>
      </c>
      <c r="J417" s="37">
        <v>10</v>
      </c>
    </row>
    <row r="418" spans="1:10" x14ac:dyDescent="0.35">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35">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35">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35">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35">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35">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35">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35">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35">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35">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35">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35">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35">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35">
      <c r="B437" s="37">
        <v>2</v>
      </c>
      <c r="C437" s="37">
        <v>3</v>
      </c>
      <c r="D437" s="37">
        <v>4</v>
      </c>
      <c r="E437" s="37">
        <v>5</v>
      </c>
      <c r="F437" s="37">
        <v>6</v>
      </c>
      <c r="G437" s="37">
        <v>7</v>
      </c>
      <c r="H437" s="37">
        <v>8</v>
      </c>
      <c r="I437" s="37">
        <v>9</v>
      </c>
      <c r="J437" s="37">
        <v>10</v>
      </c>
    </row>
    <row r="438" spans="1:10" x14ac:dyDescent="0.35">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35">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35">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35">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35">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35">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35">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35">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35">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35">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35">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35">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35">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35">
      <c r="B457" s="37">
        <v>2</v>
      </c>
      <c r="C457" s="37">
        <v>3</v>
      </c>
      <c r="D457" s="37">
        <v>4</v>
      </c>
      <c r="E457" s="37">
        <v>5</v>
      </c>
      <c r="F457" s="37">
        <v>6</v>
      </c>
      <c r="G457" s="37">
        <v>7</v>
      </c>
      <c r="H457" s="37">
        <v>8</v>
      </c>
      <c r="I457" s="37">
        <v>9</v>
      </c>
      <c r="J457" s="37">
        <v>10</v>
      </c>
    </row>
    <row r="458" spans="1:10" x14ac:dyDescent="0.35">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35">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35">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35">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35">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35">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35">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35">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35">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35">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35">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35">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35">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35">
      <c r="B477" s="37">
        <v>2</v>
      </c>
      <c r="C477" s="37">
        <v>3</v>
      </c>
      <c r="D477" s="37">
        <v>4</v>
      </c>
      <c r="E477" s="37">
        <v>5</v>
      </c>
      <c r="F477" s="37">
        <v>6</v>
      </c>
      <c r="G477" s="37">
        <v>7</v>
      </c>
      <c r="H477" s="37">
        <v>8</v>
      </c>
      <c r="I477" s="37">
        <v>9</v>
      </c>
      <c r="J477" s="37">
        <v>10</v>
      </c>
    </row>
    <row r="478" spans="1:10" x14ac:dyDescent="0.35">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35">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35">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35">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35">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35">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35">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35">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35">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35">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35">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35">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35">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35">
      <c r="B497" s="37">
        <v>2</v>
      </c>
      <c r="C497" s="37">
        <v>3</v>
      </c>
      <c r="D497" s="37">
        <v>4</v>
      </c>
      <c r="E497" s="37">
        <v>5</v>
      </c>
      <c r="F497" s="37">
        <v>6</v>
      </c>
      <c r="G497" s="37">
        <v>7</v>
      </c>
      <c r="H497" s="37">
        <v>8</v>
      </c>
      <c r="I497" s="37">
        <v>9</v>
      </c>
      <c r="J497" s="37">
        <v>10</v>
      </c>
    </row>
    <row r="498" spans="1:10" x14ac:dyDescent="0.35">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35">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35">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35">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35">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35">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35">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35">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35">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35">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35">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35">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35">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35">
      <c r="B517" s="37">
        <v>2</v>
      </c>
      <c r="C517" s="37">
        <v>3</v>
      </c>
      <c r="D517" s="37">
        <v>4</v>
      </c>
      <c r="E517" s="37">
        <v>5</v>
      </c>
      <c r="F517" s="37">
        <v>6</v>
      </c>
      <c r="G517" s="37">
        <v>7</v>
      </c>
      <c r="H517" s="37">
        <v>8</v>
      </c>
      <c r="I517" s="37">
        <v>9</v>
      </c>
      <c r="J517" s="37">
        <v>10</v>
      </c>
    </row>
    <row r="518" spans="1:10" x14ac:dyDescent="0.35">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35">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35">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35">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35">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35">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35">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35">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35">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35">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35">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35">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35">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35">
      <c r="B537" s="37">
        <v>2</v>
      </c>
      <c r="C537" s="37">
        <v>3</v>
      </c>
      <c r="D537" s="37">
        <v>4</v>
      </c>
      <c r="E537" s="37">
        <v>5</v>
      </c>
      <c r="F537" s="37">
        <v>6</v>
      </c>
      <c r="G537" s="37">
        <v>7</v>
      </c>
      <c r="H537" s="37">
        <v>8</v>
      </c>
      <c r="I537" s="37">
        <v>9</v>
      </c>
      <c r="J537" s="37">
        <v>10</v>
      </c>
    </row>
    <row r="538" spans="1:10" x14ac:dyDescent="0.35">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35">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35">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35">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35">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35">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35">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35">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35">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35">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35">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35">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35">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35">
      <c r="B557" s="37">
        <v>2</v>
      </c>
      <c r="C557" s="37">
        <v>3</v>
      </c>
      <c r="D557" s="37">
        <v>4</v>
      </c>
      <c r="E557" s="37">
        <v>5</v>
      </c>
      <c r="F557" s="37">
        <v>6</v>
      </c>
      <c r="G557" s="37">
        <v>7</v>
      </c>
      <c r="H557" s="37">
        <v>8</v>
      </c>
      <c r="I557" s="37">
        <v>9</v>
      </c>
      <c r="J557" s="37">
        <v>10</v>
      </c>
    </row>
    <row r="558" spans="1:10" x14ac:dyDescent="0.35">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35">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35">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35">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35">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35">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35">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35">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35">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35">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35">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35">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35">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35">
      <c r="B577" s="37">
        <v>2</v>
      </c>
      <c r="C577" s="37">
        <v>3</v>
      </c>
      <c r="D577" s="37">
        <v>4</v>
      </c>
      <c r="E577" s="37">
        <v>5</v>
      </c>
      <c r="F577" s="37">
        <v>6</v>
      </c>
      <c r="G577" s="37">
        <v>7</v>
      </c>
      <c r="H577" s="37">
        <v>8</v>
      </c>
      <c r="I577" s="37">
        <v>9</v>
      </c>
      <c r="J577" s="37">
        <v>10</v>
      </c>
    </row>
    <row r="578" spans="1:10" x14ac:dyDescent="0.35">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35">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35">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35">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35">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35">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35">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35">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35">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35">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35">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35">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35">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35">
      <c r="B597" s="37">
        <v>2</v>
      </c>
      <c r="C597" s="37">
        <v>3</v>
      </c>
      <c r="D597" s="37">
        <v>4</v>
      </c>
      <c r="E597" s="37">
        <v>5</v>
      </c>
      <c r="F597" s="37">
        <v>6</v>
      </c>
      <c r="G597" s="37">
        <v>7</v>
      </c>
      <c r="H597" s="37">
        <v>8</v>
      </c>
      <c r="I597" s="37">
        <v>9</v>
      </c>
      <c r="J597" s="37">
        <v>10</v>
      </c>
    </row>
    <row r="598" spans="1:10" x14ac:dyDescent="0.35">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35">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35">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35">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35">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35">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35">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35">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35">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35">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35">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35">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35">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35">
      <c r="B617" s="37">
        <v>2</v>
      </c>
      <c r="C617" s="37">
        <v>3</v>
      </c>
      <c r="D617" s="37">
        <v>4</v>
      </c>
      <c r="E617" s="37">
        <v>5</v>
      </c>
      <c r="F617" s="37">
        <v>6</v>
      </c>
      <c r="G617" s="37">
        <v>7</v>
      </c>
      <c r="H617" s="37">
        <v>8</v>
      </c>
      <c r="I617" s="37">
        <v>9</v>
      </c>
      <c r="J617" s="37">
        <v>10</v>
      </c>
    </row>
    <row r="618" spans="1:10" x14ac:dyDescent="0.35">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35">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35">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35">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35">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35">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35">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35">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35">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35">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35">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35">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35">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35">
      <c r="B637" s="37">
        <v>2</v>
      </c>
      <c r="C637" s="37">
        <v>3</v>
      </c>
      <c r="D637" s="37">
        <v>4</v>
      </c>
      <c r="E637" s="37">
        <v>5</v>
      </c>
      <c r="F637" s="37">
        <v>6</v>
      </c>
      <c r="G637" s="37">
        <v>7</v>
      </c>
      <c r="H637" s="37">
        <v>8</v>
      </c>
      <c r="I637" s="37">
        <v>9</v>
      </c>
      <c r="J637" s="37">
        <v>10</v>
      </c>
    </row>
    <row r="638" spans="1:10" x14ac:dyDescent="0.35">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35">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35">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35">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35">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35">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35">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35">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35">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35">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35">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35">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35">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35">
      <c r="B657" s="37">
        <v>2</v>
      </c>
      <c r="C657" s="37">
        <v>3</v>
      </c>
      <c r="D657" s="37">
        <v>4</v>
      </c>
      <c r="E657" s="37">
        <v>5</v>
      </c>
      <c r="F657" s="37">
        <v>6</v>
      </c>
      <c r="G657" s="37">
        <v>7</v>
      </c>
      <c r="H657" s="37">
        <v>8</v>
      </c>
      <c r="I657" s="37">
        <v>9</v>
      </c>
      <c r="J657" s="37">
        <v>10</v>
      </c>
    </row>
    <row r="658" spans="1:10" x14ac:dyDescent="0.35">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35">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35">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35">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35">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35">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35">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35">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35">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35">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35">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35">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35">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35">
      <c r="A676"/>
      <c r="B676"/>
      <c r="C676"/>
      <c r="D676"/>
      <c r="E676"/>
      <c r="F676"/>
      <c r="G676"/>
      <c r="H676"/>
      <c r="I676"/>
      <c r="J676"/>
      <c r="K676"/>
      <c r="L676"/>
      <c r="M676"/>
      <c r="N676"/>
      <c r="O676"/>
    </row>
    <row r="677" spans="1:15" x14ac:dyDescent="0.35">
      <c r="A677"/>
      <c r="B677"/>
      <c r="C677"/>
      <c r="D677"/>
      <c r="E677"/>
      <c r="F677"/>
      <c r="G677"/>
      <c r="H677"/>
      <c r="I677"/>
      <c r="J677"/>
      <c r="K677"/>
      <c r="L677"/>
      <c r="M677"/>
      <c r="N677"/>
      <c r="O677"/>
    </row>
    <row r="678" spans="1:15" x14ac:dyDescent="0.35">
      <c r="A678"/>
      <c r="B678"/>
      <c r="C678"/>
      <c r="D678"/>
      <c r="E678"/>
      <c r="F678"/>
      <c r="G678"/>
      <c r="H678"/>
      <c r="I678"/>
      <c r="J678"/>
      <c r="K678"/>
      <c r="L678"/>
      <c r="M678"/>
      <c r="N678"/>
      <c r="O678"/>
    </row>
    <row r="679" spans="1:15" x14ac:dyDescent="0.35">
      <c r="A679"/>
      <c r="B679"/>
      <c r="C679"/>
      <c r="D679"/>
      <c r="E679"/>
      <c r="F679"/>
      <c r="G679"/>
      <c r="H679"/>
      <c r="I679"/>
      <c r="J679"/>
      <c r="K679"/>
      <c r="L679"/>
      <c r="M679"/>
      <c r="N679"/>
      <c r="O679"/>
    </row>
    <row r="680" spans="1:15" x14ac:dyDescent="0.35">
      <c r="A680"/>
      <c r="B680"/>
      <c r="C680"/>
      <c r="D680"/>
      <c r="E680"/>
      <c r="F680"/>
      <c r="G680"/>
      <c r="H680"/>
      <c r="I680"/>
      <c r="J680"/>
      <c r="K680"/>
      <c r="L680"/>
      <c r="M680"/>
      <c r="N680"/>
      <c r="O680"/>
    </row>
    <row r="681" spans="1:15" x14ac:dyDescent="0.35">
      <c r="A681"/>
      <c r="B681"/>
      <c r="C681"/>
      <c r="D681"/>
      <c r="E681"/>
      <c r="F681"/>
      <c r="G681"/>
      <c r="H681"/>
      <c r="I681"/>
      <c r="J681"/>
      <c r="K681"/>
      <c r="L681"/>
      <c r="M681"/>
      <c r="N681"/>
      <c r="O681"/>
    </row>
    <row r="682" spans="1:15" x14ac:dyDescent="0.35">
      <c r="A682"/>
      <c r="B682"/>
      <c r="C682"/>
      <c r="D682"/>
      <c r="E682"/>
      <c r="F682"/>
      <c r="G682"/>
      <c r="H682"/>
      <c r="I682"/>
      <c r="J682"/>
      <c r="K682"/>
      <c r="L682"/>
      <c r="M682"/>
      <c r="N682"/>
      <c r="O682"/>
    </row>
    <row r="683" spans="1:15" x14ac:dyDescent="0.35">
      <c r="A683"/>
      <c r="B683"/>
      <c r="C683"/>
      <c r="D683"/>
      <c r="E683"/>
      <c r="F683"/>
      <c r="G683"/>
      <c r="H683"/>
      <c r="I683"/>
      <c r="J683"/>
      <c r="K683"/>
      <c r="L683"/>
      <c r="M683"/>
      <c r="N683"/>
      <c r="O683"/>
    </row>
    <row r="684" spans="1:15" x14ac:dyDescent="0.35">
      <c r="A684"/>
      <c r="B684"/>
      <c r="C684"/>
      <c r="D684"/>
      <c r="E684"/>
      <c r="F684"/>
      <c r="G684"/>
      <c r="H684"/>
      <c r="I684"/>
      <c r="J684"/>
      <c r="K684"/>
      <c r="L684"/>
      <c r="M684"/>
      <c r="N684"/>
      <c r="O684"/>
    </row>
    <row r="685" spans="1:15" x14ac:dyDescent="0.35">
      <c r="A685"/>
      <c r="B685"/>
      <c r="C685"/>
      <c r="D685"/>
      <c r="E685"/>
      <c r="F685"/>
      <c r="G685"/>
      <c r="H685"/>
      <c r="I685"/>
      <c r="J685"/>
      <c r="K685"/>
      <c r="L685"/>
      <c r="M685"/>
      <c r="N685"/>
      <c r="O685"/>
    </row>
    <row r="686" spans="1:15" x14ac:dyDescent="0.35">
      <c r="A686"/>
      <c r="B686"/>
      <c r="C686"/>
      <c r="D686"/>
      <c r="E686"/>
      <c r="F686"/>
      <c r="G686"/>
      <c r="H686"/>
      <c r="I686"/>
      <c r="J686"/>
      <c r="K686"/>
      <c r="L686"/>
      <c r="M686"/>
      <c r="N686"/>
      <c r="O686"/>
    </row>
    <row r="687" spans="1:15" x14ac:dyDescent="0.35">
      <c r="A687"/>
      <c r="B687"/>
      <c r="C687"/>
      <c r="D687"/>
      <c r="E687"/>
      <c r="F687"/>
      <c r="G687"/>
      <c r="H687"/>
      <c r="I687"/>
      <c r="J687"/>
      <c r="K687"/>
      <c r="L687"/>
      <c r="M687"/>
      <c r="N687"/>
      <c r="O687"/>
    </row>
    <row r="688" spans="1:15" x14ac:dyDescent="0.35">
      <c r="A688"/>
      <c r="B688"/>
      <c r="C688"/>
      <c r="D688"/>
      <c r="E688"/>
      <c r="F688"/>
      <c r="G688"/>
      <c r="H688"/>
      <c r="I688"/>
      <c r="J688"/>
      <c r="K688"/>
      <c r="L688"/>
      <c r="M688"/>
      <c r="N688"/>
      <c r="O688"/>
    </row>
    <row r="689" spans="1:15" x14ac:dyDescent="0.35">
      <c r="A689"/>
      <c r="B689"/>
      <c r="C689"/>
      <c r="D689"/>
      <c r="E689"/>
      <c r="F689"/>
      <c r="G689"/>
      <c r="H689"/>
      <c r="I689"/>
      <c r="J689"/>
      <c r="K689"/>
      <c r="L689"/>
      <c r="M689"/>
      <c r="N689"/>
      <c r="O689"/>
    </row>
    <row r="690" spans="1:15" x14ac:dyDescent="0.35">
      <c r="A690"/>
      <c r="B690"/>
      <c r="C690"/>
      <c r="D690"/>
      <c r="E690"/>
      <c r="F690"/>
      <c r="G690"/>
      <c r="H690"/>
      <c r="I690"/>
      <c r="J690"/>
      <c r="K690"/>
      <c r="L690"/>
      <c r="M690"/>
      <c r="N690"/>
      <c r="O690"/>
    </row>
    <row r="691" spans="1:15" x14ac:dyDescent="0.35">
      <c r="A691"/>
      <c r="B691"/>
      <c r="C691"/>
      <c r="D691"/>
      <c r="E691"/>
      <c r="F691"/>
      <c r="G691"/>
      <c r="H691"/>
      <c r="I691"/>
      <c r="J691"/>
      <c r="K691"/>
      <c r="L691"/>
      <c r="M691"/>
      <c r="N691"/>
      <c r="O691"/>
    </row>
    <row r="692" spans="1:15" x14ac:dyDescent="0.35">
      <c r="A692"/>
      <c r="B692"/>
      <c r="C692"/>
      <c r="D692"/>
      <c r="E692"/>
      <c r="F692"/>
      <c r="G692"/>
      <c r="H692"/>
      <c r="I692"/>
      <c r="J692"/>
      <c r="K692"/>
      <c r="L692"/>
      <c r="M692"/>
      <c r="N692"/>
      <c r="O692"/>
    </row>
    <row r="693" spans="1:15" x14ac:dyDescent="0.35">
      <c r="A693"/>
      <c r="B693"/>
      <c r="C693"/>
      <c r="D693"/>
      <c r="E693"/>
      <c r="F693"/>
      <c r="G693"/>
      <c r="H693"/>
      <c r="I693"/>
      <c r="J693"/>
      <c r="K693"/>
      <c r="L693"/>
      <c r="M693"/>
      <c r="N693"/>
      <c r="O693"/>
    </row>
    <row r="694" spans="1:15" x14ac:dyDescent="0.35">
      <c r="A694"/>
      <c r="B694"/>
      <c r="C694"/>
      <c r="D694"/>
      <c r="E694"/>
      <c r="F694"/>
      <c r="G694"/>
      <c r="H694"/>
      <c r="I694"/>
      <c r="J694"/>
      <c r="K694"/>
      <c r="L694"/>
      <c r="M694"/>
      <c r="N694"/>
      <c r="O694"/>
    </row>
    <row r="695" spans="1:15" x14ac:dyDescent="0.35">
      <c r="A695"/>
      <c r="B695"/>
      <c r="C695"/>
      <c r="D695"/>
      <c r="E695"/>
      <c r="F695"/>
      <c r="G695"/>
      <c r="H695"/>
      <c r="I695"/>
      <c r="J695"/>
      <c r="K695"/>
      <c r="L695"/>
      <c r="M695"/>
      <c r="N695"/>
      <c r="O695"/>
    </row>
    <row r="696" spans="1:15" x14ac:dyDescent="0.35">
      <c r="A696"/>
      <c r="B696"/>
      <c r="C696"/>
      <c r="D696"/>
      <c r="E696"/>
      <c r="F696"/>
      <c r="G696"/>
      <c r="H696"/>
      <c r="I696"/>
      <c r="J696"/>
      <c r="K696"/>
      <c r="L696"/>
      <c r="M696"/>
      <c r="N696"/>
      <c r="O696"/>
    </row>
    <row r="697" spans="1:15" x14ac:dyDescent="0.35">
      <c r="A697"/>
      <c r="B697"/>
      <c r="C697"/>
      <c r="D697"/>
      <c r="E697"/>
      <c r="F697"/>
      <c r="G697"/>
      <c r="H697"/>
      <c r="I697"/>
      <c r="J697"/>
      <c r="K697"/>
      <c r="L697"/>
      <c r="M697"/>
      <c r="N697"/>
      <c r="O697"/>
    </row>
    <row r="698" spans="1:15" x14ac:dyDescent="0.35">
      <c r="A698"/>
      <c r="B698"/>
      <c r="C698"/>
      <c r="D698"/>
      <c r="E698"/>
      <c r="F698"/>
      <c r="G698"/>
      <c r="H698"/>
      <c r="I698"/>
      <c r="J698"/>
      <c r="K698"/>
      <c r="L698"/>
      <c r="M698"/>
      <c r="N698"/>
      <c r="O698"/>
    </row>
    <row r="699" spans="1:15" x14ac:dyDescent="0.35">
      <c r="A699"/>
      <c r="B699"/>
      <c r="C699"/>
      <c r="D699"/>
      <c r="E699"/>
      <c r="F699"/>
      <c r="G699"/>
      <c r="H699"/>
      <c r="I699"/>
      <c r="J699"/>
      <c r="K699"/>
      <c r="L699"/>
      <c r="M699"/>
      <c r="N699"/>
      <c r="O699"/>
    </row>
    <row r="700" spans="1:15" x14ac:dyDescent="0.35">
      <c r="A700"/>
      <c r="B700"/>
      <c r="C700"/>
      <c r="D700"/>
      <c r="E700"/>
      <c r="F700"/>
      <c r="G700"/>
      <c r="H700"/>
      <c r="I700"/>
      <c r="J700"/>
      <c r="K700"/>
      <c r="L700"/>
      <c r="M700"/>
      <c r="N700"/>
      <c r="O700"/>
    </row>
    <row r="701" spans="1:15" x14ac:dyDescent="0.35">
      <c r="A701"/>
      <c r="B701"/>
      <c r="C701"/>
      <c r="D701"/>
      <c r="E701"/>
      <c r="F701"/>
      <c r="G701"/>
      <c r="H701"/>
      <c r="I701"/>
      <c r="J701"/>
      <c r="K701"/>
      <c r="L701"/>
      <c r="M701"/>
      <c r="N701"/>
      <c r="O701"/>
    </row>
    <row r="702" spans="1:15" x14ac:dyDescent="0.35">
      <c r="A702"/>
      <c r="B702"/>
      <c r="C702"/>
      <c r="D702"/>
      <c r="E702"/>
      <c r="F702"/>
      <c r="G702"/>
      <c r="H702"/>
      <c r="I702"/>
      <c r="J702"/>
      <c r="K702"/>
      <c r="L702"/>
      <c r="M702"/>
      <c r="N702"/>
      <c r="O702"/>
    </row>
    <row r="703" spans="1:15" x14ac:dyDescent="0.35">
      <c r="A703"/>
      <c r="B703"/>
      <c r="C703"/>
      <c r="D703"/>
      <c r="E703"/>
      <c r="F703"/>
      <c r="G703"/>
      <c r="H703"/>
      <c r="I703"/>
      <c r="J703"/>
      <c r="K703"/>
      <c r="L703"/>
      <c r="M703"/>
      <c r="N703"/>
      <c r="O703"/>
    </row>
    <row r="704" spans="1:15" x14ac:dyDescent="0.35">
      <c r="A704"/>
      <c r="B704"/>
      <c r="C704"/>
      <c r="D704"/>
      <c r="E704"/>
      <c r="F704"/>
      <c r="G704"/>
      <c r="H704"/>
      <c r="I704"/>
      <c r="J704"/>
      <c r="K704"/>
      <c r="L704"/>
      <c r="M704"/>
      <c r="N704"/>
      <c r="O704"/>
    </row>
    <row r="705" spans="1:15" x14ac:dyDescent="0.35">
      <c r="A705"/>
      <c r="B705"/>
      <c r="C705"/>
      <c r="D705"/>
      <c r="E705"/>
      <c r="F705"/>
      <c r="G705"/>
      <c r="H705"/>
      <c r="I705"/>
      <c r="J705"/>
      <c r="K705"/>
      <c r="L705"/>
      <c r="M705"/>
      <c r="N705"/>
      <c r="O705"/>
    </row>
    <row r="706" spans="1:15" x14ac:dyDescent="0.35">
      <c r="A706"/>
      <c r="B706"/>
      <c r="C706"/>
      <c r="D706"/>
      <c r="E706"/>
      <c r="F706"/>
      <c r="G706"/>
      <c r="H706"/>
      <c r="I706"/>
      <c r="J706"/>
      <c r="K706"/>
      <c r="L706"/>
      <c r="M706"/>
      <c r="N706"/>
      <c r="O706"/>
    </row>
    <row r="707" spans="1:15" x14ac:dyDescent="0.35">
      <c r="A707"/>
      <c r="B707"/>
      <c r="C707"/>
      <c r="D707"/>
      <c r="E707"/>
      <c r="F707"/>
      <c r="G707"/>
      <c r="H707"/>
      <c r="I707"/>
      <c r="J707"/>
      <c r="K707"/>
      <c r="L707"/>
      <c r="M707"/>
      <c r="N707"/>
      <c r="O707"/>
    </row>
    <row r="708" spans="1:15" x14ac:dyDescent="0.35">
      <c r="A708"/>
      <c r="B708"/>
      <c r="C708"/>
      <c r="D708"/>
      <c r="E708"/>
      <c r="F708"/>
      <c r="G708"/>
      <c r="H708"/>
      <c r="I708"/>
      <c r="J708"/>
      <c r="K708"/>
      <c r="L708"/>
      <c r="M708"/>
      <c r="N708"/>
      <c r="O708"/>
    </row>
    <row r="709" spans="1:15" x14ac:dyDescent="0.35">
      <c r="A709"/>
      <c r="B709"/>
      <c r="C709"/>
      <c r="D709"/>
      <c r="E709"/>
      <c r="F709"/>
      <c r="G709"/>
      <c r="H709"/>
      <c r="I709"/>
      <c r="J709"/>
      <c r="K709"/>
      <c r="L709"/>
      <c r="M709"/>
      <c r="N709"/>
      <c r="O709"/>
    </row>
    <row r="710" spans="1:15" x14ac:dyDescent="0.35">
      <c r="A710"/>
      <c r="B710"/>
      <c r="C710"/>
      <c r="D710"/>
      <c r="E710"/>
      <c r="F710"/>
      <c r="G710"/>
      <c r="H710"/>
      <c r="I710"/>
      <c r="J710"/>
      <c r="K710"/>
      <c r="L710"/>
      <c r="M710"/>
      <c r="N710"/>
      <c r="O710"/>
    </row>
    <row r="711" spans="1:15" x14ac:dyDescent="0.35">
      <c r="A711"/>
      <c r="B711"/>
      <c r="C711"/>
      <c r="D711"/>
      <c r="E711"/>
      <c r="F711"/>
      <c r="G711"/>
      <c r="H711"/>
      <c r="I711"/>
      <c r="J711"/>
      <c r="K711"/>
      <c r="L711"/>
      <c r="M711"/>
      <c r="N711"/>
      <c r="O711"/>
    </row>
    <row r="712" spans="1:15" x14ac:dyDescent="0.35">
      <c r="A712"/>
      <c r="B712"/>
      <c r="C712"/>
      <c r="D712"/>
      <c r="E712"/>
      <c r="F712"/>
      <c r="G712"/>
      <c r="H712"/>
      <c r="I712"/>
      <c r="J712"/>
      <c r="K712"/>
      <c r="L712"/>
      <c r="M712"/>
      <c r="N712"/>
      <c r="O712"/>
    </row>
    <row r="713" spans="1:15" x14ac:dyDescent="0.35">
      <c r="A713"/>
      <c r="B713"/>
      <c r="C713"/>
      <c r="D713"/>
      <c r="E713"/>
      <c r="F713"/>
      <c r="G713"/>
      <c r="H713"/>
      <c r="I713"/>
      <c r="J713"/>
      <c r="K713"/>
      <c r="L713"/>
      <c r="M713"/>
      <c r="N713"/>
      <c r="O713"/>
    </row>
    <row r="714" spans="1:15" x14ac:dyDescent="0.35">
      <c r="A714"/>
      <c r="B714"/>
      <c r="C714"/>
      <c r="D714"/>
      <c r="E714"/>
      <c r="F714"/>
      <c r="G714"/>
      <c r="H714"/>
      <c r="I714"/>
      <c r="J714"/>
      <c r="K714"/>
      <c r="L714"/>
      <c r="M714"/>
      <c r="N714"/>
      <c r="O714"/>
    </row>
    <row r="715" spans="1:15" x14ac:dyDescent="0.35">
      <c r="A715"/>
      <c r="B715"/>
      <c r="C715"/>
      <c r="D715"/>
      <c r="E715"/>
      <c r="F715"/>
      <c r="G715"/>
      <c r="H715"/>
      <c r="I715"/>
      <c r="J715"/>
      <c r="K715"/>
      <c r="L715"/>
      <c r="M715"/>
      <c r="N715"/>
      <c r="O715"/>
    </row>
    <row r="716" spans="1:15" x14ac:dyDescent="0.35">
      <c r="A716"/>
      <c r="B716"/>
      <c r="C716"/>
      <c r="D716"/>
      <c r="E716"/>
      <c r="F716"/>
      <c r="G716"/>
      <c r="H716"/>
      <c r="I716"/>
      <c r="J716"/>
      <c r="K716"/>
      <c r="L716"/>
      <c r="M716"/>
      <c r="N716"/>
      <c r="O716"/>
    </row>
    <row r="717" spans="1:15" x14ac:dyDescent="0.35">
      <c r="A717"/>
      <c r="B717"/>
      <c r="C717"/>
      <c r="D717"/>
      <c r="E717"/>
      <c r="F717"/>
      <c r="G717"/>
      <c r="H717"/>
      <c r="I717"/>
      <c r="J717"/>
      <c r="K717"/>
      <c r="L717"/>
      <c r="M717"/>
      <c r="N717"/>
      <c r="O717"/>
    </row>
    <row r="718" spans="1:15" x14ac:dyDescent="0.35">
      <c r="A718"/>
      <c r="B718"/>
      <c r="C718"/>
      <c r="D718"/>
      <c r="E718"/>
      <c r="F718"/>
      <c r="G718"/>
      <c r="H718"/>
      <c r="I718"/>
      <c r="J718"/>
      <c r="K718"/>
      <c r="L718"/>
      <c r="M718"/>
      <c r="N718"/>
      <c r="O718"/>
    </row>
    <row r="719" spans="1:15" x14ac:dyDescent="0.35">
      <c r="A719"/>
      <c r="B719"/>
      <c r="C719"/>
      <c r="D719"/>
      <c r="E719"/>
      <c r="F719"/>
      <c r="G719"/>
      <c r="H719"/>
      <c r="I719"/>
      <c r="J719"/>
      <c r="K719"/>
      <c r="L719"/>
      <c r="M719"/>
      <c r="N719"/>
      <c r="O719"/>
    </row>
    <row r="720" spans="1:15" x14ac:dyDescent="0.35">
      <c r="A720"/>
      <c r="B720"/>
      <c r="C720"/>
      <c r="D720"/>
      <c r="E720"/>
      <c r="F720"/>
      <c r="G720"/>
      <c r="H720"/>
      <c r="I720"/>
      <c r="J720"/>
      <c r="K720"/>
      <c r="L720"/>
      <c r="M720"/>
      <c r="N720"/>
      <c r="O720"/>
    </row>
    <row r="721" spans="1:15" x14ac:dyDescent="0.35">
      <c r="A721"/>
      <c r="B721"/>
      <c r="C721"/>
      <c r="D721"/>
      <c r="E721"/>
      <c r="F721"/>
      <c r="G721"/>
      <c r="H721"/>
      <c r="I721"/>
      <c r="J721"/>
      <c r="K721"/>
      <c r="L721"/>
      <c r="M721"/>
      <c r="N721"/>
      <c r="O721"/>
    </row>
    <row r="722" spans="1:15" x14ac:dyDescent="0.35">
      <c r="A722"/>
      <c r="B722"/>
      <c r="C722"/>
      <c r="D722"/>
      <c r="E722"/>
      <c r="F722"/>
      <c r="G722"/>
      <c r="H722"/>
      <c r="I722"/>
      <c r="J722"/>
      <c r="K722"/>
      <c r="L722"/>
      <c r="M722"/>
      <c r="N722"/>
      <c r="O722"/>
    </row>
    <row r="723" spans="1:15" x14ac:dyDescent="0.35">
      <c r="A723"/>
      <c r="B723"/>
      <c r="C723"/>
      <c r="D723"/>
      <c r="E723"/>
      <c r="F723"/>
      <c r="G723"/>
      <c r="H723"/>
      <c r="I723"/>
      <c r="J723"/>
      <c r="K723"/>
      <c r="L723"/>
      <c r="M723"/>
      <c r="N723"/>
      <c r="O723"/>
    </row>
    <row r="724" spans="1:15" x14ac:dyDescent="0.35">
      <c r="A724"/>
      <c r="B724"/>
      <c r="C724"/>
      <c r="D724"/>
      <c r="E724"/>
      <c r="F724"/>
      <c r="G724"/>
      <c r="H724"/>
      <c r="I724"/>
      <c r="J724"/>
      <c r="K724"/>
      <c r="L724"/>
      <c r="M724"/>
      <c r="N724"/>
      <c r="O724"/>
    </row>
    <row r="725" spans="1:15" x14ac:dyDescent="0.35">
      <c r="A725"/>
      <c r="B725"/>
      <c r="C725"/>
      <c r="D725"/>
      <c r="E725"/>
      <c r="F725"/>
      <c r="G725"/>
      <c r="H725"/>
      <c r="I725"/>
      <c r="J725"/>
      <c r="K725"/>
      <c r="L725"/>
      <c r="M725"/>
      <c r="N725"/>
      <c r="O725"/>
    </row>
    <row r="726" spans="1:15" x14ac:dyDescent="0.35">
      <c r="A726"/>
      <c r="B726"/>
      <c r="C726"/>
      <c r="D726"/>
      <c r="E726"/>
      <c r="F726"/>
      <c r="G726"/>
      <c r="H726"/>
      <c r="I726"/>
      <c r="J726"/>
      <c r="K726"/>
      <c r="L726"/>
      <c r="M726"/>
      <c r="N726"/>
      <c r="O726"/>
    </row>
    <row r="727" spans="1:15" x14ac:dyDescent="0.35">
      <c r="A727"/>
      <c r="B727"/>
      <c r="C727"/>
      <c r="D727"/>
      <c r="E727"/>
      <c r="F727"/>
      <c r="G727"/>
      <c r="H727"/>
      <c r="I727"/>
      <c r="J727"/>
      <c r="K727"/>
      <c r="L727"/>
      <c r="M727"/>
      <c r="N727"/>
      <c r="O727"/>
    </row>
    <row r="728" spans="1:15" x14ac:dyDescent="0.35">
      <c r="A728"/>
      <c r="B728"/>
      <c r="C728"/>
      <c r="D728"/>
      <c r="E728"/>
      <c r="F728"/>
      <c r="G728"/>
      <c r="H728"/>
      <c r="I728"/>
      <c r="J728"/>
      <c r="K728"/>
      <c r="L728"/>
      <c r="M728"/>
      <c r="N728"/>
      <c r="O728"/>
    </row>
    <row r="729" spans="1:15" x14ac:dyDescent="0.35">
      <c r="A729"/>
      <c r="B729"/>
      <c r="C729"/>
      <c r="D729"/>
      <c r="E729"/>
      <c r="F729"/>
      <c r="G729"/>
      <c r="H729"/>
      <c r="I729"/>
      <c r="J729"/>
      <c r="K729"/>
      <c r="L729"/>
      <c r="M729"/>
      <c r="N729"/>
      <c r="O729"/>
    </row>
    <row r="730" spans="1:15" x14ac:dyDescent="0.35">
      <c r="A730"/>
      <c r="B730"/>
      <c r="C730"/>
      <c r="D730"/>
      <c r="E730"/>
      <c r="F730"/>
      <c r="G730"/>
      <c r="H730"/>
      <c r="I730"/>
      <c r="J730"/>
      <c r="K730"/>
      <c r="L730"/>
      <c r="M730"/>
      <c r="N730"/>
      <c r="O730"/>
    </row>
    <row r="731" spans="1:15" x14ac:dyDescent="0.35">
      <c r="A731"/>
      <c r="B731"/>
      <c r="C731"/>
      <c r="D731"/>
      <c r="E731"/>
      <c r="F731"/>
      <c r="G731"/>
      <c r="H731"/>
      <c r="I731"/>
      <c r="J731"/>
      <c r="K731"/>
      <c r="L731"/>
      <c r="M731"/>
      <c r="N731"/>
      <c r="O731"/>
    </row>
    <row r="732" spans="1:15" x14ac:dyDescent="0.35">
      <c r="A732"/>
      <c r="B732"/>
      <c r="C732"/>
      <c r="D732"/>
      <c r="E732"/>
      <c r="F732"/>
      <c r="G732"/>
      <c r="H732"/>
      <c r="I732"/>
      <c r="J732"/>
      <c r="K732"/>
      <c r="L732"/>
      <c r="M732"/>
      <c r="N732"/>
      <c r="O732"/>
    </row>
    <row r="733" spans="1:15" x14ac:dyDescent="0.35">
      <c r="A733"/>
      <c r="B733"/>
      <c r="C733"/>
      <c r="D733"/>
      <c r="E733"/>
      <c r="F733"/>
      <c r="G733"/>
      <c r="H733"/>
      <c r="I733"/>
      <c r="J733"/>
      <c r="K733"/>
      <c r="L733"/>
      <c r="M733"/>
      <c r="N733"/>
      <c r="O733"/>
    </row>
    <row r="734" spans="1:15" x14ac:dyDescent="0.35">
      <c r="A734"/>
      <c r="B734"/>
      <c r="C734"/>
      <c r="D734"/>
      <c r="E734"/>
      <c r="F734"/>
      <c r="G734"/>
      <c r="H734"/>
      <c r="I734"/>
      <c r="J734"/>
      <c r="K734"/>
      <c r="L734"/>
      <c r="M734"/>
      <c r="N734"/>
      <c r="O734"/>
    </row>
    <row r="735" spans="1:15" x14ac:dyDescent="0.35">
      <c r="A735"/>
      <c r="B735"/>
      <c r="C735"/>
      <c r="D735"/>
      <c r="E735"/>
      <c r="F735"/>
      <c r="G735"/>
      <c r="H735"/>
      <c r="I735"/>
      <c r="J735"/>
      <c r="K735"/>
      <c r="L735"/>
      <c r="M735"/>
      <c r="N735"/>
      <c r="O735"/>
    </row>
    <row r="736" spans="1:15" x14ac:dyDescent="0.35">
      <c r="A736"/>
      <c r="B736"/>
      <c r="C736"/>
      <c r="D736"/>
      <c r="E736"/>
      <c r="F736"/>
      <c r="G736"/>
      <c r="H736"/>
      <c r="I736"/>
      <c r="J736"/>
      <c r="K736"/>
      <c r="L736"/>
      <c r="M736"/>
      <c r="N736"/>
      <c r="O736"/>
    </row>
    <row r="737" spans="1:15" x14ac:dyDescent="0.35">
      <c r="A737"/>
      <c r="B737"/>
      <c r="C737"/>
      <c r="D737"/>
      <c r="E737"/>
      <c r="F737"/>
      <c r="G737"/>
      <c r="H737"/>
      <c r="I737"/>
      <c r="J737"/>
      <c r="K737"/>
      <c r="L737"/>
      <c r="M737"/>
      <c r="N737"/>
      <c r="O737"/>
    </row>
    <row r="738" spans="1:15" x14ac:dyDescent="0.35">
      <c r="A738"/>
      <c r="B738"/>
      <c r="C738"/>
      <c r="D738"/>
      <c r="E738"/>
      <c r="F738"/>
      <c r="G738"/>
      <c r="H738"/>
      <c r="I738"/>
      <c r="J738"/>
      <c r="K738"/>
      <c r="L738"/>
      <c r="M738"/>
      <c r="N738"/>
      <c r="O738"/>
    </row>
    <row r="739" spans="1:15" x14ac:dyDescent="0.35">
      <c r="A739"/>
      <c r="B739"/>
      <c r="C739"/>
      <c r="D739"/>
      <c r="E739"/>
      <c r="F739"/>
      <c r="G739"/>
      <c r="H739"/>
      <c r="I739"/>
      <c r="J739"/>
      <c r="K739"/>
      <c r="L739"/>
      <c r="M739"/>
      <c r="N739"/>
      <c r="O739"/>
    </row>
    <row r="740" spans="1:15" x14ac:dyDescent="0.35">
      <c r="A740"/>
      <c r="B740"/>
      <c r="C740"/>
      <c r="D740"/>
      <c r="E740"/>
      <c r="F740"/>
      <c r="G740"/>
      <c r="H740"/>
      <c r="I740"/>
      <c r="J740"/>
      <c r="K740"/>
      <c r="L740"/>
      <c r="M740"/>
      <c r="N740"/>
      <c r="O740"/>
    </row>
    <row r="741" spans="1:15" x14ac:dyDescent="0.35">
      <c r="A741"/>
      <c r="B741"/>
      <c r="C741"/>
      <c r="D741"/>
      <c r="E741"/>
      <c r="F741"/>
      <c r="G741"/>
      <c r="H741"/>
      <c r="I741"/>
      <c r="J741"/>
      <c r="K741"/>
      <c r="L741"/>
      <c r="M741"/>
      <c r="N741"/>
      <c r="O741"/>
    </row>
    <row r="742" spans="1:15" x14ac:dyDescent="0.35">
      <c r="A742"/>
      <c r="B742"/>
      <c r="C742"/>
      <c r="D742"/>
      <c r="E742"/>
      <c r="F742"/>
      <c r="G742"/>
      <c r="H742"/>
      <c r="I742"/>
      <c r="J742"/>
      <c r="K742"/>
      <c r="L742"/>
      <c r="M742"/>
      <c r="N742"/>
      <c r="O742"/>
    </row>
    <row r="743" spans="1:15" x14ac:dyDescent="0.35">
      <c r="A743"/>
      <c r="B743"/>
      <c r="C743"/>
      <c r="D743"/>
      <c r="E743"/>
      <c r="F743"/>
      <c r="G743"/>
      <c r="H743"/>
      <c r="I743"/>
      <c r="J743"/>
      <c r="K743"/>
      <c r="L743"/>
      <c r="M743"/>
      <c r="N743"/>
      <c r="O743"/>
    </row>
    <row r="744" spans="1:15" x14ac:dyDescent="0.35">
      <c r="A744"/>
      <c r="B744"/>
      <c r="C744"/>
      <c r="D744"/>
      <c r="E744"/>
      <c r="F744"/>
      <c r="G744"/>
      <c r="H744"/>
      <c r="I744"/>
      <c r="J744"/>
      <c r="K744"/>
      <c r="L744"/>
      <c r="M744"/>
      <c r="N744"/>
      <c r="O744"/>
    </row>
    <row r="745" spans="1:15" x14ac:dyDescent="0.35">
      <c r="A745"/>
      <c r="B745"/>
      <c r="C745"/>
      <c r="D745"/>
      <c r="E745"/>
      <c r="F745"/>
      <c r="G745"/>
      <c r="H745"/>
      <c r="I745"/>
      <c r="J745"/>
      <c r="K745"/>
      <c r="L745"/>
      <c r="M745"/>
      <c r="N745"/>
      <c r="O745"/>
    </row>
    <row r="746" spans="1:15" x14ac:dyDescent="0.35">
      <c r="A746"/>
      <c r="B746"/>
      <c r="C746"/>
      <c r="D746"/>
      <c r="E746"/>
      <c r="F746"/>
      <c r="G746"/>
      <c r="H746"/>
      <c r="I746"/>
      <c r="J746"/>
      <c r="K746"/>
      <c r="L746"/>
      <c r="M746"/>
      <c r="N746"/>
      <c r="O746"/>
    </row>
    <row r="747" spans="1:15" x14ac:dyDescent="0.35">
      <c r="A747"/>
      <c r="B747"/>
      <c r="C747"/>
      <c r="D747"/>
      <c r="E747"/>
      <c r="F747"/>
      <c r="G747"/>
      <c r="H747"/>
      <c r="I747"/>
      <c r="J747"/>
      <c r="K747"/>
      <c r="L747"/>
      <c r="M747"/>
      <c r="N747"/>
      <c r="O747"/>
    </row>
    <row r="748" spans="1:15" x14ac:dyDescent="0.35">
      <c r="A748"/>
      <c r="B748"/>
      <c r="C748"/>
      <c r="D748"/>
      <c r="E748"/>
      <c r="F748"/>
      <c r="G748"/>
      <c r="H748"/>
      <c r="I748"/>
      <c r="J748"/>
      <c r="K748"/>
      <c r="L748"/>
      <c r="M748"/>
      <c r="N748"/>
      <c r="O748"/>
    </row>
    <row r="749" spans="1:15" x14ac:dyDescent="0.35">
      <c r="A749"/>
      <c r="B749"/>
      <c r="C749"/>
      <c r="D749"/>
      <c r="E749"/>
      <c r="F749"/>
      <c r="G749"/>
      <c r="H749"/>
      <c r="I749"/>
      <c r="J749"/>
      <c r="K749"/>
      <c r="L749"/>
      <c r="M749"/>
      <c r="N749"/>
      <c r="O749"/>
    </row>
    <row r="750" spans="1:15" x14ac:dyDescent="0.35">
      <c r="A750"/>
      <c r="B750"/>
      <c r="C750"/>
      <c r="D750"/>
      <c r="E750"/>
      <c r="F750"/>
      <c r="G750"/>
      <c r="H750"/>
      <c r="I750"/>
      <c r="J750"/>
      <c r="K750"/>
      <c r="L750"/>
      <c r="M750"/>
      <c r="N750"/>
      <c r="O750"/>
    </row>
    <row r="751" spans="1:15" x14ac:dyDescent="0.35">
      <c r="A751"/>
      <c r="B751"/>
      <c r="C751"/>
      <c r="D751"/>
      <c r="E751"/>
      <c r="F751"/>
      <c r="G751"/>
      <c r="H751"/>
      <c r="I751"/>
      <c r="J751"/>
      <c r="K751"/>
      <c r="L751"/>
      <c r="M751"/>
      <c r="N751"/>
      <c r="O751"/>
    </row>
    <row r="752" spans="1:15" x14ac:dyDescent="0.35">
      <c r="A752"/>
      <c r="B752"/>
      <c r="C752"/>
      <c r="D752"/>
      <c r="E752"/>
      <c r="F752"/>
      <c r="G752"/>
      <c r="H752"/>
      <c r="I752"/>
      <c r="J752"/>
      <c r="K752"/>
      <c r="L752"/>
      <c r="M752"/>
      <c r="N752"/>
      <c r="O752"/>
    </row>
    <row r="753" spans="1:15" x14ac:dyDescent="0.35">
      <c r="A753"/>
      <c r="B753"/>
      <c r="C753"/>
      <c r="D753"/>
      <c r="E753"/>
      <c r="F753"/>
      <c r="G753"/>
      <c r="H753"/>
      <c r="I753"/>
      <c r="J753"/>
      <c r="K753"/>
      <c r="L753"/>
      <c r="M753"/>
      <c r="N753"/>
      <c r="O753"/>
    </row>
    <row r="754" spans="1:15" x14ac:dyDescent="0.35">
      <c r="A754"/>
      <c r="B754"/>
      <c r="C754"/>
      <c r="D754"/>
      <c r="E754"/>
      <c r="F754"/>
      <c r="G754"/>
      <c r="H754"/>
      <c r="I754"/>
      <c r="J754"/>
      <c r="K754"/>
      <c r="L754"/>
      <c r="M754"/>
      <c r="N754"/>
      <c r="O754"/>
    </row>
    <row r="755" spans="1:15" x14ac:dyDescent="0.35">
      <c r="A755"/>
      <c r="B755"/>
      <c r="C755"/>
      <c r="D755"/>
      <c r="E755"/>
      <c r="F755"/>
      <c r="G755"/>
      <c r="H755"/>
      <c r="I755"/>
      <c r="J755"/>
      <c r="K755"/>
      <c r="L755"/>
      <c r="M755"/>
      <c r="N755"/>
      <c r="O755"/>
    </row>
    <row r="756" spans="1:15" x14ac:dyDescent="0.35">
      <c r="A756"/>
      <c r="B756"/>
      <c r="C756"/>
      <c r="D756"/>
      <c r="E756"/>
      <c r="F756"/>
      <c r="G756"/>
      <c r="H756"/>
      <c r="I756"/>
      <c r="J756"/>
      <c r="K756"/>
      <c r="L756"/>
      <c r="M756"/>
      <c r="N756"/>
      <c r="O756"/>
    </row>
    <row r="757" spans="1:15" x14ac:dyDescent="0.35">
      <c r="A757"/>
      <c r="B757"/>
      <c r="C757"/>
      <c r="D757"/>
      <c r="E757"/>
      <c r="F757"/>
      <c r="G757"/>
      <c r="H757"/>
      <c r="I757"/>
      <c r="J757"/>
      <c r="K757"/>
      <c r="L757"/>
      <c r="M757"/>
      <c r="N757"/>
      <c r="O757"/>
    </row>
    <row r="758" spans="1:15" x14ac:dyDescent="0.35">
      <c r="A758"/>
      <c r="B758"/>
      <c r="C758"/>
      <c r="D758"/>
      <c r="E758"/>
      <c r="F758"/>
      <c r="G758"/>
      <c r="H758"/>
      <c r="I758"/>
      <c r="J758"/>
      <c r="K758"/>
      <c r="L758"/>
      <c r="M758"/>
      <c r="N758"/>
      <c r="O758"/>
    </row>
    <row r="759" spans="1:15" x14ac:dyDescent="0.35">
      <c r="A759"/>
      <c r="B759"/>
      <c r="C759"/>
      <c r="D759"/>
      <c r="E759"/>
      <c r="F759"/>
      <c r="G759"/>
      <c r="H759"/>
      <c r="I759"/>
      <c r="J759"/>
      <c r="K759"/>
      <c r="L759"/>
      <c r="M759"/>
      <c r="N759"/>
      <c r="O759"/>
    </row>
    <row r="760" spans="1:15" x14ac:dyDescent="0.35">
      <c r="A760"/>
      <c r="B760"/>
      <c r="C760"/>
      <c r="D760"/>
      <c r="E760"/>
      <c r="F760"/>
      <c r="G760"/>
      <c r="H760"/>
      <c r="I760"/>
      <c r="J760"/>
      <c r="K760"/>
      <c r="L760"/>
      <c r="M760"/>
      <c r="N760"/>
      <c r="O760"/>
    </row>
    <row r="761" spans="1:15" x14ac:dyDescent="0.35">
      <c r="A761"/>
      <c r="B761"/>
      <c r="C761"/>
      <c r="D761"/>
      <c r="E761"/>
      <c r="F761"/>
      <c r="G761"/>
      <c r="H761"/>
      <c r="I761"/>
      <c r="J761"/>
      <c r="K761"/>
      <c r="L761"/>
      <c r="M761"/>
      <c r="N761"/>
      <c r="O761"/>
    </row>
    <row r="762" spans="1:15" x14ac:dyDescent="0.35">
      <c r="A762"/>
      <c r="B762"/>
      <c r="C762"/>
      <c r="D762"/>
      <c r="E762"/>
      <c r="F762"/>
      <c r="G762"/>
      <c r="H762"/>
      <c r="I762"/>
      <c r="J762"/>
      <c r="K762"/>
      <c r="L762"/>
      <c r="M762"/>
      <c r="N762"/>
      <c r="O762"/>
    </row>
    <row r="763" spans="1:15" x14ac:dyDescent="0.35">
      <c r="A763"/>
      <c r="B763"/>
      <c r="C763"/>
      <c r="D763"/>
      <c r="E763"/>
      <c r="F763"/>
      <c r="G763"/>
      <c r="H763"/>
      <c r="I763"/>
      <c r="J763"/>
      <c r="K763"/>
      <c r="L763"/>
      <c r="M763"/>
      <c r="N763"/>
      <c r="O763"/>
    </row>
    <row r="764" spans="1:15" x14ac:dyDescent="0.35">
      <c r="A764"/>
      <c r="B764"/>
      <c r="C764"/>
      <c r="D764"/>
      <c r="E764"/>
      <c r="F764"/>
      <c r="G764"/>
      <c r="H764"/>
      <c r="I764"/>
      <c r="J764"/>
      <c r="K764"/>
      <c r="L764"/>
      <c r="M764"/>
      <c r="N764"/>
      <c r="O764"/>
    </row>
    <row r="765" spans="1:15" x14ac:dyDescent="0.35">
      <c r="A765"/>
      <c r="B765"/>
      <c r="C765"/>
      <c r="D765"/>
      <c r="E765"/>
      <c r="F765"/>
      <c r="G765"/>
      <c r="H765"/>
      <c r="I765"/>
      <c r="J765"/>
      <c r="K765"/>
      <c r="L765"/>
      <c r="M765"/>
      <c r="N765"/>
      <c r="O765"/>
    </row>
    <row r="766" spans="1:15" x14ac:dyDescent="0.35">
      <c r="A766"/>
      <c r="B766"/>
      <c r="C766"/>
      <c r="D766"/>
      <c r="E766"/>
      <c r="F766"/>
      <c r="G766"/>
      <c r="H766"/>
      <c r="I766"/>
      <c r="J766"/>
      <c r="K766"/>
      <c r="L766"/>
      <c r="M766"/>
      <c r="N766"/>
      <c r="O766"/>
    </row>
    <row r="767" spans="1:15" x14ac:dyDescent="0.35">
      <c r="A767"/>
      <c r="B767"/>
      <c r="C767"/>
      <c r="D767"/>
      <c r="E767"/>
      <c r="F767"/>
      <c r="G767"/>
      <c r="H767"/>
      <c r="I767"/>
      <c r="J767"/>
      <c r="K767"/>
      <c r="L767"/>
      <c r="M767"/>
      <c r="N767"/>
      <c r="O767"/>
    </row>
    <row r="768" spans="1:15" x14ac:dyDescent="0.35">
      <c r="A768"/>
      <c r="B768"/>
      <c r="C768"/>
      <c r="D768"/>
      <c r="E768"/>
      <c r="F768"/>
      <c r="G768"/>
      <c r="H768"/>
      <c r="I768"/>
      <c r="J768"/>
      <c r="K768"/>
      <c r="L768"/>
      <c r="M768"/>
      <c r="N768"/>
      <c r="O768"/>
    </row>
    <row r="769" spans="1:15" x14ac:dyDescent="0.35">
      <c r="A769"/>
      <c r="B769"/>
      <c r="C769"/>
      <c r="D769"/>
      <c r="E769"/>
      <c r="F769"/>
      <c r="G769"/>
      <c r="H769"/>
      <c r="I769"/>
      <c r="J769"/>
      <c r="K769"/>
      <c r="L769"/>
      <c r="M769"/>
      <c r="N769"/>
      <c r="O769"/>
    </row>
    <row r="770" spans="1:15" x14ac:dyDescent="0.35">
      <c r="A770"/>
      <c r="B770"/>
      <c r="C770"/>
      <c r="D770"/>
      <c r="E770"/>
      <c r="F770"/>
      <c r="G770"/>
      <c r="H770"/>
      <c r="I770"/>
      <c r="J770"/>
      <c r="K770"/>
      <c r="L770"/>
      <c r="M770"/>
      <c r="N770"/>
      <c r="O770"/>
    </row>
    <row r="771" spans="1:15" x14ac:dyDescent="0.35">
      <c r="A771"/>
      <c r="B771"/>
      <c r="C771"/>
      <c r="D771"/>
      <c r="E771"/>
      <c r="F771"/>
      <c r="G771"/>
      <c r="H771"/>
      <c r="I771"/>
      <c r="J771"/>
      <c r="K771"/>
      <c r="L771"/>
      <c r="M771"/>
      <c r="N771"/>
      <c r="O771"/>
    </row>
    <row r="772" spans="1:15" x14ac:dyDescent="0.35">
      <c r="A772"/>
      <c r="B772"/>
      <c r="C772"/>
      <c r="D772"/>
      <c r="E772"/>
      <c r="F772"/>
      <c r="G772"/>
      <c r="H772"/>
      <c r="I772"/>
      <c r="J772"/>
      <c r="K772"/>
      <c r="L772"/>
      <c r="M772"/>
      <c r="N772"/>
      <c r="O772"/>
    </row>
    <row r="773" spans="1:15" x14ac:dyDescent="0.35">
      <c r="A773"/>
      <c r="B773"/>
      <c r="C773"/>
      <c r="D773"/>
      <c r="E773"/>
      <c r="F773"/>
      <c r="G773"/>
      <c r="H773"/>
      <c r="I773"/>
      <c r="J773"/>
      <c r="K773"/>
      <c r="L773"/>
      <c r="M773"/>
      <c r="N773"/>
      <c r="O773"/>
    </row>
    <row r="774" spans="1:15" x14ac:dyDescent="0.35">
      <c r="A774"/>
      <c r="B774"/>
      <c r="C774"/>
      <c r="D774"/>
      <c r="E774"/>
      <c r="F774"/>
      <c r="G774"/>
      <c r="H774"/>
      <c r="I774"/>
      <c r="J774"/>
      <c r="K774"/>
      <c r="L774"/>
      <c r="M774"/>
      <c r="N774"/>
      <c r="O774"/>
    </row>
    <row r="775" spans="1:15" x14ac:dyDescent="0.35">
      <c r="A775"/>
      <c r="B775"/>
      <c r="C775"/>
      <c r="D775"/>
      <c r="E775"/>
      <c r="F775"/>
      <c r="G775"/>
      <c r="H775"/>
      <c r="I775"/>
      <c r="J775"/>
      <c r="K775"/>
      <c r="L775"/>
      <c r="M775"/>
      <c r="N775"/>
      <c r="O775"/>
    </row>
    <row r="776" spans="1:15" x14ac:dyDescent="0.35">
      <c r="A776"/>
      <c r="B776"/>
      <c r="C776"/>
      <c r="D776"/>
      <c r="E776"/>
      <c r="F776"/>
      <c r="G776"/>
      <c r="H776"/>
      <c r="I776"/>
      <c r="J776"/>
      <c r="K776"/>
      <c r="L776"/>
      <c r="M776"/>
      <c r="N776"/>
      <c r="O776"/>
    </row>
    <row r="777" spans="1:15" x14ac:dyDescent="0.35">
      <c r="A777"/>
      <c r="B777"/>
      <c r="C777"/>
      <c r="D777"/>
      <c r="E777"/>
      <c r="F777"/>
      <c r="G777"/>
      <c r="H777"/>
      <c r="I777"/>
      <c r="J777"/>
      <c r="K777"/>
      <c r="L777"/>
      <c r="M777"/>
      <c r="N777"/>
      <c r="O777"/>
    </row>
    <row r="778" spans="1:15" x14ac:dyDescent="0.35">
      <c r="A778"/>
      <c r="B778"/>
      <c r="C778"/>
      <c r="D778"/>
      <c r="E778"/>
      <c r="F778"/>
      <c r="G778"/>
      <c r="H778"/>
      <c r="I778"/>
      <c r="J778"/>
      <c r="K778"/>
      <c r="L778"/>
      <c r="M778"/>
      <c r="N778"/>
      <c r="O778"/>
    </row>
    <row r="779" spans="1:15" x14ac:dyDescent="0.35">
      <c r="A779"/>
      <c r="B779"/>
      <c r="C779"/>
      <c r="D779"/>
      <c r="E779"/>
      <c r="F779"/>
      <c r="G779"/>
      <c r="H779"/>
      <c r="I779"/>
      <c r="J779"/>
      <c r="K779"/>
      <c r="L779"/>
      <c r="M779"/>
      <c r="N779"/>
      <c r="O779"/>
    </row>
    <row r="780" spans="1:15" x14ac:dyDescent="0.35">
      <c r="A780"/>
      <c r="B780"/>
      <c r="C780"/>
      <c r="D780"/>
      <c r="E780"/>
      <c r="F780"/>
      <c r="G780"/>
      <c r="H780"/>
      <c r="I780"/>
      <c r="J780"/>
      <c r="K780"/>
      <c r="L780"/>
      <c r="M780"/>
      <c r="N780"/>
      <c r="O780"/>
    </row>
    <row r="781" spans="1:15" x14ac:dyDescent="0.35">
      <c r="A781"/>
      <c r="B781"/>
      <c r="C781"/>
      <c r="D781"/>
      <c r="E781"/>
      <c r="F781"/>
      <c r="G781"/>
      <c r="H781"/>
      <c r="I781"/>
      <c r="J781"/>
      <c r="K781"/>
      <c r="L781"/>
      <c r="M781"/>
      <c r="N781"/>
      <c r="O781"/>
    </row>
    <row r="782" spans="1:15" x14ac:dyDescent="0.35">
      <c r="A782"/>
      <c r="B782"/>
      <c r="C782"/>
      <c r="D782"/>
      <c r="E782"/>
      <c r="F782"/>
      <c r="G782"/>
      <c r="H782"/>
      <c r="I782"/>
      <c r="J782"/>
      <c r="K782"/>
      <c r="L782"/>
      <c r="M782"/>
      <c r="N782"/>
      <c r="O782"/>
    </row>
    <row r="783" spans="1:15" x14ac:dyDescent="0.35">
      <c r="A783"/>
      <c r="B783"/>
      <c r="C783"/>
      <c r="D783"/>
      <c r="E783"/>
      <c r="F783"/>
      <c r="G783"/>
      <c r="H783"/>
      <c r="I783"/>
      <c r="J783"/>
      <c r="K783"/>
      <c r="L783"/>
      <c r="M783"/>
      <c r="N783"/>
      <c r="O783"/>
    </row>
    <row r="784" spans="1:15" x14ac:dyDescent="0.35">
      <c r="A784"/>
      <c r="B784"/>
      <c r="C784"/>
      <c r="D784"/>
      <c r="E784"/>
      <c r="F784"/>
      <c r="G784"/>
      <c r="H784"/>
      <c r="I784"/>
      <c r="J784"/>
      <c r="K784"/>
      <c r="L784"/>
      <c r="M784"/>
      <c r="N784"/>
      <c r="O784"/>
    </row>
    <row r="785" spans="1:15" x14ac:dyDescent="0.35">
      <c r="A785"/>
      <c r="B785"/>
      <c r="C785"/>
      <c r="D785"/>
      <c r="E785"/>
      <c r="F785"/>
      <c r="G785"/>
      <c r="H785"/>
      <c r="I785"/>
      <c r="J785"/>
      <c r="K785"/>
      <c r="L785"/>
      <c r="M785"/>
      <c r="N785"/>
      <c r="O785"/>
    </row>
    <row r="786" spans="1:15" x14ac:dyDescent="0.35">
      <c r="A786"/>
      <c r="B786"/>
      <c r="C786"/>
      <c r="D786"/>
      <c r="E786"/>
      <c r="F786"/>
      <c r="G786"/>
      <c r="H786"/>
      <c r="I786"/>
      <c r="J786"/>
      <c r="K786"/>
      <c r="L786"/>
      <c r="M786"/>
      <c r="N786"/>
      <c r="O786"/>
    </row>
    <row r="787" spans="1:15" x14ac:dyDescent="0.35">
      <c r="A787"/>
      <c r="B787"/>
      <c r="C787"/>
      <c r="D787"/>
      <c r="E787"/>
      <c r="F787"/>
      <c r="G787"/>
      <c r="H787"/>
      <c r="I787"/>
      <c r="J787"/>
      <c r="K787"/>
      <c r="L787"/>
      <c r="M787"/>
      <c r="N787"/>
      <c r="O787"/>
    </row>
    <row r="788" spans="1:15" x14ac:dyDescent="0.35">
      <c r="A788"/>
      <c r="B788"/>
      <c r="C788"/>
      <c r="D788"/>
      <c r="E788"/>
      <c r="F788"/>
      <c r="G788"/>
      <c r="H788"/>
      <c r="I788"/>
      <c r="J788"/>
      <c r="K788"/>
      <c r="L788"/>
      <c r="M788"/>
      <c r="N788"/>
      <c r="O788"/>
    </row>
    <row r="789" spans="1:15" x14ac:dyDescent="0.35">
      <c r="A789"/>
      <c r="B789"/>
      <c r="C789"/>
      <c r="D789"/>
      <c r="E789"/>
      <c r="F789"/>
      <c r="G789"/>
      <c r="H789"/>
      <c r="I789"/>
      <c r="J789"/>
      <c r="K789"/>
      <c r="L789"/>
      <c r="M789"/>
      <c r="N789"/>
      <c r="O789"/>
    </row>
    <row r="790" spans="1:15" x14ac:dyDescent="0.35">
      <c r="A790"/>
      <c r="B790"/>
      <c r="C790"/>
      <c r="D790"/>
      <c r="E790"/>
      <c r="F790"/>
      <c r="G790"/>
      <c r="H790"/>
      <c r="I790"/>
      <c r="J790"/>
      <c r="K790"/>
      <c r="L790"/>
      <c r="M790"/>
      <c r="N790"/>
      <c r="O790"/>
    </row>
    <row r="791" spans="1:15" x14ac:dyDescent="0.35">
      <c r="A791"/>
      <c r="B791"/>
      <c r="C791"/>
      <c r="D791"/>
      <c r="E791"/>
      <c r="F791"/>
      <c r="G791"/>
      <c r="H791"/>
      <c r="I791"/>
      <c r="J791"/>
      <c r="K791"/>
      <c r="L791"/>
      <c r="M791"/>
      <c r="N791"/>
      <c r="O791"/>
    </row>
    <row r="792" spans="1:15" x14ac:dyDescent="0.35">
      <c r="A792"/>
      <c r="B792"/>
      <c r="C792"/>
      <c r="D792"/>
      <c r="E792"/>
      <c r="F792"/>
      <c r="G792"/>
      <c r="H792"/>
      <c r="I792"/>
      <c r="J792"/>
      <c r="K792"/>
      <c r="L792"/>
      <c r="M792"/>
      <c r="N792"/>
      <c r="O792"/>
    </row>
    <row r="793" spans="1:15" x14ac:dyDescent="0.35">
      <c r="A793"/>
      <c r="B793"/>
      <c r="C793"/>
      <c r="D793"/>
      <c r="E793"/>
      <c r="F793"/>
      <c r="G793"/>
      <c r="H793"/>
      <c r="I793"/>
      <c r="J793"/>
      <c r="K793"/>
      <c r="L793"/>
      <c r="M793"/>
      <c r="N793"/>
      <c r="O793"/>
    </row>
    <row r="794" spans="1:15" x14ac:dyDescent="0.35">
      <c r="A794"/>
      <c r="B794"/>
      <c r="C794"/>
      <c r="D794"/>
      <c r="E794"/>
      <c r="F794"/>
      <c r="G794"/>
      <c r="H794"/>
      <c r="I794"/>
      <c r="J794"/>
      <c r="K794"/>
      <c r="L794"/>
      <c r="M794"/>
      <c r="N794"/>
      <c r="O794"/>
    </row>
    <row r="795" spans="1:15" x14ac:dyDescent="0.35">
      <c r="A795"/>
      <c r="B795"/>
      <c r="C795"/>
      <c r="D795"/>
      <c r="E795"/>
      <c r="F795"/>
      <c r="G795"/>
      <c r="H795"/>
      <c r="I795"/>
      <c r="J795"/>
      <c r="K795"/>
      <c r="L795"/>
      <c r="M795"/>
      <c r="N795"/>
      <c r="O795"/>
    </row>
    <row r="796" spans="1:15" x14ac:dyDescent="0.35">
      <c r="A796"/>
      <c r="B796"/>
      <c r="C796"/>
      <c r="D796"/>
      <c r="E796"/>
      <c r="F796"/>
      <c r="G796"/>
      <c r="H796"/>
      <c r="I796"/>
      <c r="J796"/>
      <c r="K796"/>
      <c r="L796"/>
      <c r="M796"/>
      <c r="N796"/>
      <c r="O796"/>
    </row>
    <row r="797" spans="1:15" x14ac:dyDescent="0.35">
      <c r="A797"/>
      <c r="B797"/>
      <c r="C797"/>
      <c r="D797"/>
      <c r="E797"/>
      <c r="F797"/>
      <c r="G797"/>
      <c r="H797"/>
      <c r="I797"/>
      <c r="J797"/>
      <c r="K797"/>
      <c r="L797"/>
      <c r="M797"/>
      <c r="N797"/>
      <c r="O797"/>
    </row>
    <row r="798" spans="1:15" x14ac:dyDescent="0.35">
      <c r="A798"/>
      <c r="B798"/>
      <c r="C798"/>
      <c r="D798"/>
      <c r="E798"/>
      <c r="F798"/>
      <c r="G798"/>
      <c r="H798"/>
      <c r="I798"/>
      <c r="J798"/>
      <c r="K798"/>
      <c r="L798"/>
      <c r="M798"/>
      <c r="N798"/>
      <c r="O798"/>
    </row>
    <row r="799" spans="1:15" x14ac:dyDescent="0.35">
      <c r="A799"/>
      <c r="B799"/>
      <c r="C799"/>
      <c r="D799"/>
      <c r="E799"/>
      <c r="F799"/>
      <c r="G799"/>
      <c r="H799"/>
      <c r="I799"/>
      <c r="J799"/>
      <c r="K799"/>
      <c r="L799"/>
      <c r="M799"/>
      <c r="N799"/>
      <c r="O799"/>
    </row>
    <row r="800" spans="1:15" x14ac:dyDescent="0.35">
      <c r="A800"/>
      <c r="B800"/>
      <c r="C800"/>
      <c r="D800"/>
      <c r="E800"/>
      <c r="F800"/>
      <c r="G800"/>
      <c r="H800"/>
      <c r="I800"/>
      <c r="J800"/>
      <c r="K800"/>
      <c r="L800"/>
      <c r="M800"/>
      <c r="N800"/>
      <c r="O800"/>
    </row>
    <row r="801" spans="1:15" x14ac:dyDescent="0.35">
      <c r="A801"/>
      <c r="B801"/>
      <c r="C801"/>
      <c r="D801"/>
      <c r="E801"/>
      <c r="F801"/>
      <c r="G801"/>
      <c r="H801"/>
      <c r="I801"/>
      <c r="J801"/>
      <c r="K801"/>
      <c r="L801"/>
      <c r="M801"/>
      <c r="N801"/>
      <c r="O801"/>
    </row>
    <row r="802" spans="1:15" x14ac:dyDescent="0.35">
      <c r="A802"/>
      <c r="B802"/>
      <c r="C802"/>
      <c r="D802"/>
      <c r="E802"/>
      <c r="F802"/>
      <c r="G802"/>
      <c r="H802"/>
      <c r="I802"/>
      <c r="J802"/>
      <c r="K802"/>
      <c r="L802"/>
      <c r="M802"/>
      <c r="N802"/>
      <c r="O802"/>
    </row>
    <row r="803" spans="1:15" x14ac:dyDescent="0.35">
      <c r="A803"/>
      <c r="B803"/>
      <c r="C803"/>
      <c r="D803"/>
      <c r="E803"/>
      <c r="F803"/>
      <c r="G803"/>
      <c r="H803"/>
      <c r="I803"/>
      <c r="J803"/>
      <c r="K803"/>
      <c r="L803"/>
      <c r="M803"/>
      <c r="N803"/>
      <c r="O803"/>
    </row>
    <row r="804" spans="1:15" x14ac:dyDescent="0.35">
      <c r="A804"/>
      <c r="B804"/>
      <c r="C804"/>
      <c r="D804"/>
      <c r="E804"/>
      <c r="F804"/>
      <c r="G804"/>
      <c r="H804"/>
      <c r="I804"/>
      <c r="J804"/>
      <c r="K804"/>
      <c r="L804"/>
      <c r="M804"/>
      <c r="N804"/>
      <c r="O804"/>
    </row>
    <row r="805" spans="1:15" x14ac:dyDescent="0.35">
      <c r="A805"/>
      <c r="B805"/>
      <c r="C805"/>
      <c r="D805"/>
      <c r="E805"/>
      <c r="F805"/>
      <c r="G805"/>
      <c r="H805"/>
      <c r="I805"/>
      <c r="J805"/>
      <c r="K805"/>
      <c r="L805"/>
      <c r="M805"/>
      <c r="N805"/>
      <c r="O805"/>
    </row>
    <row r="806" spans="1:15" x14ac:dyDescent="0.35">
      <c r="A806"/>
      <c r="B806"/>
      <c r="C806"/>
      <c r="D806"/>
      <c r="E806"/>
      <c r="F806"/>
      <c r="G806"/>
      <c r="H806"/>
      <c r="I806"/>
      <c r="J806"/>
      <c r="K806"/>
      <c r="L806"/>
      <c r="M806"/>
      <c r="N806"/>
      <c r="O806"/>
    </row>
    <row r="807" spans="1:15" x14ac:dyDescent="0.35">
      <c r="A807"/>
      <c r="B807"/>
      <c r="C807"/>
      <c r="D807"/>
      <c r="E807"/>
      <c r="F807"/>
      <c r="G807"/>
      <c r="H807"/>
      <c r="I807"/>
      <c r="J807"/>
      <c r="K807"/>
      <c r="L807"/>
      <c r="M807"/>
      <c r="N807"/>
      <c r="O807"/>
    </row>
    <row r="808" spans="1:15" x14ac:dyDescent="0.35">
      <c r="A808"/>
      <c r="B808"/>
      <c r="C808"/>
      <c r="D808"/>
      <c r="E808"/>
      <c r="F808"/>
      <c r="G808"/>
      <c r="H808"/>
      <c r="I808"/>
      <c r="J808"/>
      <c r="K808"/>
      <c r="L808"/>
      <c r="M808"/>
      <c r="N808"/>
      <c r="O808"/>
    </row>
    <row r="809" spans="1:15" x14ac:dyDescent="0.35">
      <c r="A809"/>
      <c r="B809"/>
      <c r="C809"/>
      <c r="D809"/>
      <c r="E809"/>
      <c r="F809"/>
      <c r="G809"/>
      <c r="H809"/>
      <c r="I809"/>
      <c r="J809"/>
      <c r="K809"/>
      <c r="L809"/>
      <c r="M809"/>
      <c r="N809"/>
      <c r="O809"/>
    </row>
    <row r="810" spans="1:15" x14ac:dyDescent="0.35">
      <c r="A810"/>
      <c r="B810"/>
      <c r="C810"/>
      <c r="D810"/>
      <c r="E810"/>
      <c r="F810"/>
      <c r="G810"/>
      <c r="H810"/>
      <c r="I810"/>
      <c r="J810"/>
      <c r="K810"/>
      <c r="L810"/>
      <c r="M810"/>
      <c r="N810"/>
      <c r="O810"/>
    </row>
    <row r="811" spans="1:15" x14ac:dyDescent="0.35">
      <c r="A811"/>
      <c r="B811"/>
      <c r="C811"/>
      <c r="D811"/>
      <c r="E811"/>
      <c r="F811"/>
      <c r="G811"/>
      <c r="H811"/>
      <c r="I811"/>
      <c r="J811"/>
      <c r="K811"/>
      <c r="L811"/>
      <c r="M811"/>
      <c r="N811"/>
      <c r="O811"/>
    </row>
    <row r="812" spans="1:15" x14ac:dyDescent="0.35">
      <c r="A812"/>
      <c r="B812"/>
      <c r="C812"/>
      <c r="D812"/>
      <c r="E812"/>
      <c r="F812"/>
      <c r="G812"/>
      <c r="H812"/>
      <c r="I812"/>
      <c r="J812"/>
      <c r="K812"/>
      <c r="L812"/>
      <c r="M812"/>
      <c r="N812"/>
      <c r="O812"/>
    </row>
    <row r="813" spans="1:15" x14ac:dyDescent="0.35">
      <c r="A813"/>
      <c r="B813"/>
      <c r="C813"/>
      <c r="D813"/>
      <c r="E813"/>
      <c r="F813"/>
      <c r="G813"/>
      <c r="H813"/>
      <c r="I813"/>
      <c r="J813"/>
      <c r="K813"/>
      <c r="L813"/>
      <c r="M813"/>
      <c r="N813"/>
      <c r="O813"/>
    </row>
    <row r="814" spans="1:15" x14ac:dyDescent="0.35">
      <c r="A814"/>
      <c r="B814"/>
      <c r="C814"/>
      <c r="D814"/>
      <c r="E814"/>
      <c r="F814"/>
      <c r="G814"/>
      <c r="H814"/>
      <c r="I814"/>
      <c r="J814"/>
      <c r="K814"/>
      <c r="L814"/>
      <c r="M814"/>
      <c r="N814"/>
      <c r="O814"/>
    </row>
    <row r="815" spans="1:15" x14ac:dyDescent="0.35">
      <c r="A815"/>
      <c r="B815"/>
      <c r="C815"/>
      <c r="D815"/>
      <c r="E815"/>
      <c r="F815"/>
      <c r="G815"/>
      <c r="H815"/>
      <c r="I815"/>
      <c r="J815"/>
      <c r="K815"/>
      <c r="L815"/>
      <c r="M815"/>
      <c r="N815"/>
      <c r="O815"/>
    </row>
    <row r="816" spans="1:15" x14ac:dyDescent="0.35">
      <c r="A816"/>
      <c r="B816"/>
      <c r="C816"/>
      <c r="D816"/>
      <c r="E816"/>
      <c r="F816"/>
      <c r="G816"/>
      <c r="H816"/>
      <c r="I816"/>
      <c r="J816"/>
      <c r="K816"/>
      <c r="L816"/>
      <c r="M816"/>
      <c r="N816"/>
      <c r="O816"/>
    </row>
    <row r="817" spans="1:15" x14ac:dyDescent="0.35">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4" x14ac:dyDescent="0.3"/>
  <cols>
    <col min="1" max="2" width="7" style="5" customWidth="1"/>
    <col min="10" max="10" width="3.77734375" customWidth="1"/>
  </cols>
  <sheetData>
    <row r="3" spans="1:43" s="155" customFormat="1" ht="15" customHeight="1" x14ac:dyDescent="0.2">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
      <c r="J14" s="154">
        <v>10</v>
      </c>
    </row>
    <row r="15" spans="1:43" x14ac:dyDescent="0.3">
      <c r="J15" s="154">
        <v>11</v>
      </c>
    </row>
    <row r="16" spans="1:43" x14ac:dyDescent="0.3">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
      <c r="A27" s="5">
        <v>3</v>
      </c>
      <c r="C27">
        <f>VLOOKUP($A27+13*C$4-13,$J$5:$AQ$52,2+$B24)</f>
        <v>477</v>
      </c>
      <c r="D27">
        <f>VLOOKUP($A27+13*D$4-13,$J$5:$AQ$52,2+$B24)</f>
        <v>3616</v>
      </c>
      <c r="E27">
        <f>VLOOKUP($A27+13*E$4-13,$J$5:$AQ$52,2+$B24)</f>
        <v>111</v>
      </c>
      <c r="F27">
        <f>VLOOKUP($A27+13*F$4-13,$J$5:$AQ$52,2+$B24)</f>
        <v>4466</v>
      </c>
      <c r="J27" s="154">
        <v>23</v>
      </c>
    </row>
    <row r="28" spans="1:43" x14ac:dyDescent="0.3">
      <c r="A28" s="5">
        <v>4</v>
      </c>
      <c r="C28">
        <f>VLOOKUP($A28+13*C$4-13,$J$5:$AQ$52,2+$B24)</f>
        <v>476</v>
      </c>
      <c r="D28">
        <f>VLOOKUP($A28+13*D$4-13,$J$5:$AQ$52,2+$B24)</f>
        <v>3451</v>
      </c>
      <c r="E28">
        <f>VLOOKUP($A28+13*E$4-13,$J$5:$AQ$52,2+$B24)</f>
        <v>137</v>
      </c>
      <c r="F28">
        <f>VLOOKUP($A28+13*F$4-13,$J$5:$AQ$52,2+$B24)</f>
        <v>4376</v>
      </c>
      <c r="J28" s="154">
        <v>24</v>
      </c>
    </row>
    <row r="29" spans="1:43" x14ac:dyDescent="0.3">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
      <c r="J40" s="154">
        <v>36</v>
      </c>
    </row>
    <row r="41" spans="1:43" x14ac:dyDescent="0.3">
      <c r="J41" s="154">
        <v>37</v>
      </c>
    </row>
    <row r="42" spans="1:43" x14ac:dyDescent="0.3">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
      <c r="A53" s="5">
        <v>9</v>
      </c>
      <c r="C53">
        <f>VLOOKUP($A53+13*C$4-13,$J$5:$AQ$52,2+$B44)</f>
        <v>391</v>
      </c>
      <c r="D53">
        <f>VLOOKUP($A53+13*D$4-13,$J$5:$AQ$52,2+$B44)</f>
        <v>3019</v>
      </c>
      <c r="E53">
        <f>VLOOKUP($A53+13*E$4-13,$J$5:$AQ$52,2+$B44)</f>
        <v>206</v>
      </c>
      <c r="F53">
        <f>VLOOKUP($A53+13*F$4-13,$J$5:$AQ$52,2+$B44)</f>
        <v>3982</v>
      </c>
    </row>
    <row r="64" spans="1:43" x14ac:dyDescent="0.3">
      <c r="B64" s="157">
        <v>4</v>
      </c>
      <c r="C64" s="5">
        <v>1</v>
      </c>
      <c r="D64">
        <v>2</v>
      </c>
      <c r="E64" s="5">
        <v>3</v>
      </c>
      <c r="F64" s="5">
        <v>4</v>
      </c>
    </row>
    <row r="65" spans="1:6" x14ac:dyDescent="0.3">
      <c r="A65" s="5">
        <v>1</v>
      </c>
      <c r="C65">
        <f>VLOOKUP($A65+13*C$4-13,$J$5:$AQ$52,2+$B64)</f>
        <v>667</v>
      </c>
      <c r="D65">
        <f>VLOOKUP($A65+13*D$4-13,$J$5:$AQ$52,2+$B64)</f>
        <v>5838</v>
      </c>
      <c r="E65">
        <f>VLOOKUP($A65+13*E$4-13,$J$5:$AQ$52,2+$B64)</f>
        <v>352</v>
      </c>
      <c r="F65">
        <f>VLOOKUP($A65+13*F$4-13,$J$5:$AQ$52,2+$B64)</f>
        <v>7542</v>
      </c>
    </row>
    <row r="66" spans="1:6" x14ac:dyDescent="0.3">
      <c r="A66" s="5">
        <v>2</v>
      </c>
      <c r="C66">
        <f>VLOOKUP($A66+13*C$4-13,$J$5:$AQ$52,2+$B64)</f>
        <v>895</v>
      </c>
      <c r="D66">
        <f>VLOOKUP($A66+13*D$4-13,$J$5:$AQ$52,2+$B64)</f>
        <v>6280</v>
      </c>
      <c r="E66">
        <f>VLOOKUP($A66+13*E$4-13,$J$5:$AQ$52,2+$B64)</f>
        <v>331</v>
      </c>
      <c r="F66">
        <f>VLOOKUP($A66+13*F$4-13,$J$5:$AQ$52,2+$B64)</f>
        <v>8331</v>
      </c>
    </row>
    <row r="67" spans="1:6" x14ac:dyDescent="0.3">
      <c r="A67" s="5">
        <v>3</v>
      </c>
      <c r="C67">
        <f>VLOOKUP($A67+13*C$4-13,$J$5:$AQ$52,2+$B64)</f>
        <v>926</v>
      </c>
      <c r="D67">
        <f>VLOOKUP($A67+13*D$4-13,$J$5:$AQ$52,2+$B64)</f>
        <v>6006</v>
      </c>
      <c r="E67">
        <f>VLOOKUP($A67+13*E$4-13,$J$5:$AQ$52,2+$B64)</f>
        <v>335</v>
      </c>
      <c r="F67">
        <f>VLOOKUP($A67+13*F$4-13,$J$5:$AQ$52,2+$B64)</f>
        <v>8031</v>
      </c>
    </row>
    <row r="68" spans="1:6" x14ac:dyDescent="0.3">
      <c r="A68" s="5">
        <v>4</v>
      </c>
      <c r="C68">
        <f>VLOOKUP($A68+13*C$4-13,$J$5:$AQ$52,2+$B64)</f>
        <v>844</v>
      </c>
      <c r="D68">
        <f>VLOOKUP($A68+13*D$4-13,$J$5:$AQ$52,2+$B64)</f>
        <v>6759</v>
      </c>
      <c r="E68">
        <f>VLOOKUP($A68+13*E$4-13,$J$5:$AQ$52,2+$B64)</f>
        <v>333</v>
      </c>
      <c r="F68">
        <f>VLOOKUP($A68+13*F$4-13,$J$5:$AQ$52,2+$B64)</f>
        <v>8645</v>
      </c>
    </row>
    <row r="69" spans="1:6" x14ac:dyDescent="0.3">
      <c r="A69" s="5">
        <v>5</v>
      </c>
      <c r="C69">
        <f>VLOOKUP($A69+13*C$4-13,$J$5:$AQ$52,2+$B64)</f>
        <v>869</v>
      </c>
      <c r="D69">
        <f>VLOOKUP($A69+13*D$4-13,$J$5:$AQ$52,2+$B64)</f>
        <v>5975</v>
      </c>
      <c r="E69">
        <f>VLOOKUP($A69+13*E$4-13,$J$5:$AQ$52,2+$B64)</f>
        <v>442</v>
      </c>
      <c r="F69">
        <f>VLOOKUP($A69+13*F$4-13,$J$5:$AQ$52,2+$B64)</f>
        <v>8186</v>
      </c>
    </row>
    <row r="70" spans="1:6" x14ac:dyDescent="0.3">
      <c r="A70" s="5">
        <v>6</v>
      </c>
      <c r="C70">
        <f>VLOOKUP($A70+13*C$4-13,$J$5:$AQ$52,2+$B64)</f>
        <v>863</v>
      </c>
      <c r="D70">
        <f>VLOOKUP($A70+13*D$4-13,$J$5:$AQ$52,2+$B64)</f>
        <v>5681</v>
      </c>
      <c r="E70">
        <f>VLOOKUP($A70+13*E$4-13,$J$5:$AQ$52,2+$B64)</f>
        <v>415</v>
      </c>
      <c r="F70">
        <f>VLOOKUP($A70+13*F$4-13,$J$5:$AQ$52,2+$B64)</f>
        <v>7832</v>
      </c>
    </row>
    <row r="71" spans="1:6" x14ac:dyDescent="0.3">
      <c r="A71" s="5">
        <v>7</v>
      </c>
      <c r="C71">
        <f>VLOOKUP($A71+13*C$4-13,$J$5:$AQ$52,2+$B64)</f>
        <v>1041</v>
      </c>
      <c r="D71">
        <f>VLOOKUP($A71+13*D$4-13,$J$5:$AQ$52,2+$B64)</f>
        <v>6250</v>
      </c>
      <c r="E71">
        <f>VLOOKUP($A71+13*E$4-13,$J$5:$AQ$52,2+$B64)</f>
        <v>384</v>
      </c>
      <c r="F71">
        <f>VLOOKUP($A71+13*F$4-13,$J$5:$AQ$52,2+$B64)</f>
        <v>8633</v>
      </c>
    </row>
    <row r="72" spans="1:6" x14ac:dyDescent="0.3">
      <c r="A72" s="5">
        <v>8</v>
      </c>
      <c r="C72">
        <f>VLOOKUP($A72+13*C$4-13,$J$5:$AQ$52,2+$B64)</f>
        <v>1124</v>
      </c>
      <c r="D72">
        <f>VLOOKUP($A72+13*D$4-13,$J$5:$AQ$52,2+$B64)</f>
        <v>6436</v>
      </c>
      <c r="E72">
        <f>VLOOKUP($A72+13*E$4-13,$J$5:$AQ$52,2+$B64)</f>
        <v>476</v>
      </c>
      <c r="F72">
        <f>VLOOKUP($A72+13*F$4-13,$J$5:$AQ$52,2+$B64)</f>
        <v>9072</v>
      </c>
    </row>
    <row r="73" spans="1:6" x14ac:dyDescent="0.3">
      <c r="A73" s="5">
        <v>9</v>
      </c>
      <c r="C73">
        <f>VLOOKUP($A73+13*C$4-13,$J$5:$AQ$52,2+$B64)</f>
        <v>1232</v>
      </c>
      <c r="D73">
        <f>VLOOKUP($A73+13*D$4-13,$J$5:$AQ$52,2+$B64)</f>
        <v>6500</v>
      </c>
      <c r="E73">
        <f>VLOOKUP($A73+13*E$4-13,$J$5:$AQ$52,2+$B64)</f>
        <v>664</v>
      </c>
      <c r="F73">
        <f>VLOOKUP($A73+13*F$4-13,$J$5:$AQ$52,2+$B64)</f>
        <v>9766</v>
      </c>
    </row>
    <row r="84" spans="1:6" x14ac:dyDescent="0.3">
      <c r="B84" s="157">
        <v>5</v>
      </c>
      <c r="C84" s="5">
        <v>1</v>
      </c>
      <c r="D84">
        <v>2</v>
      </c>
      <c r="E84" s="5">
        <v>3</v>
      </c>
      <c r="F84" s="5">
        <v>4</v>
      </c>
    </row>
    <row r="85" spans="1:6" x14ac:dyDescent="0.3">
      <c r="A85" s="5">
        <v>1</v>
      </c>
      <c r="C85">
        <f>VLOOKUP($A85+13*C$4-13,$J$5:$AQ$52,2+$B84)</f>
        <v>647</v>
      </c>
      <c r="D85">
        <f>VLOOKUP($A85+13*D$4-13,$J$5:$AQ$52,2+$B84)</f>
        <v>4378</v>
      </c>
      <c r="E85">
        <f>VLOOKUP($A85+13*E$4-13,$J$5:$AQ$52,2+$B84)</f>
        <v>166</v>
      </c>
      <c r="F85">
        <f>VLOOKUP($A85+13*F$4-13,$J$5:$AQ$52,2+$B84)</f>
        <v>5883</v>
      </c>
    </row>
    <row r="86" spans="1:6" x14ac:dyDescent="0.3">
      <c r="A86" s="5">
        <v>2</v>
      </c>
      <c r="C86">
        <f>VLOOKUP($A86+13*C$4-13,$J$5:$AQ$52,2+$B84)</f>
        <v>671</v>
      </c>
      <c r="D86">
        <f>VLOOKUP($A86+13*D$4-13,$J$5:$AQ$52,2+$B84)</f>
        <v>4085</v>
      </c>
      <c r="E86">
        <f>VLOOKUP($A86+13*E$4-13,$J$5:$AQ$52,2+$B84)</f>
        <v>186</v>
      </c>
      <c r="F86">
        <f>VLOOKUP($A86+13*F$4-13,$J$5:$AQ$52,2+$B84)</f>
        <v>5453</v>
      </c>
    </row>
    <row r="87" spans="1:6" x14ac:dyDescent="0.3">
      <c r="A87" s="5">
        <v>3</v>
      </c>
      <c r="C87">
        <f>VLOOKUP($A87+13*C$4-13,$J$5:$AQ$52,2+$B84)</f>
        <v>795</v>
      </c>
      <c r="D87">
        <f>VLOOKUP($A87+13*D$4-13,$J$5:$AQ$52,2+$B84)</f>
        <v>4693</v>
      </c>
      <c r="E87">
        <f>VLOOKUP($A87+13*E$4-13,$J$5:$AQ$52,2+$B84)</f>
        <v>154</v>
      </c>
      <c r="F87">
        <f>VLOOKUP($A87+13*F$4-13,$J$5:$AQ$52,2+$B84)</f>
        <v>6247</v>
      </c>
    </row>
    <row r="88" spans="1:6" x14ac:dyDescent="0.3">
      <c r="A88" s="5">
        <v>4</v>
      </c>
      <c r="C88">
        <f>VLOOKUP($A88+13*C$4-13,$J$5:$AQ$52,2+$B84)</f>
        <v>874</v>
      </c>
      <c r="D88">
        <f>VLOOKUP($A88+13*D$4-13,$J$5:$AQ$52,2+$B84)</f>
        <v>4647</v>
      </c>
      <c r="E88">
        <f>VLOOKUP($A88+13*E$4-13,$J$5:$AQ$52,2+$B84)</f>
        <v>287</v>
      </c>
      <c r="F88">
        <f>VLOOKUP($A88+13*F$4-13,$J$5:$AQ$52,2+$B84)</f>
        <v>6545</v>
      </c>
    </row>
    <row r="89" spans="1:6" x14ac:dyDescent="0.3">
      <c r="A89" s="5">
        <v>5</v>
      </c>
      <c r="C89">
        <f>VLOOKUP($A89+13*C$4-13,$J$5:$AQ$52,2+$B84)</f>
        <v>985</v>
      </c>
      <c r="D89">
        <f>VLOOKUP($A89+13*D$4-13,$J$5:$AQ$52,2+$B84)</f>
        <v>4798</v>
      </c>
      <c r="E89">
        <f>VLOOKUP($A89+13*E$4-13,$J$5:$AQ$52,2+$B84)</f>
        <v>162</v>
      </c>
      <c r="F89">
        <f>VLOOKUP($A89+13*F$4-13,$J$5:$AQ$52,2+$B84)</f>
        <v>6615</v>
      </c>
    </row>
    <row r="90" spans="1:6" x14ac:dyDescent="0.3">
      <c r="A90" s="5">
        <v>6</v>
      </c>
      <c r="C90">
        <f>VLOOKUP($A90+13*C$4-13,$J$5:$AQ$52,2+$B84)</f>
        <v>1140</v>
      </c>
      <c r="D90">
        <f>VLOOKUP($A90+13*D$4-13,$J$5:$AQ$52,2+$B84)</f>
        <v>3926</v>
      </c>
      <c r="E90">
        <f>VLOOKUP($A90+13*E$4-13,$J$5:$AQ$52,2+$B84)</f>
        <v>153</v>
      </c>
      <c r="F90">
        <f>VLOOKUP($A90+13*F$4-13,$J$5:$AQ$52,2+$B84)</f>
        <v>5891</v>
      </c>
    </row>
    <row r="91" spans="1:6" x14ac:dyDescent="0.3">
      <c r="A91" s="5">
        <v>7</v>
      </c>
      <c r="C91">
        <f>VLOOKUP($A91+13*C$4-13,$J$5:$AQ$52,2+$B84)</f>
        <v>815</v>
      </c>
      <c r="D91">
        <f>VLOOKUP($A91+13*D$4-13,$J$5:$AQ$52,2+$B84)</f>
        <v>3577</v>
      </c>
      <c r="E91">
        <f>VLOOKUP($A91+13*E$4-13,$J$5:$AQ$52,2+$B84)</f>
        <v>215</v>
      </c>
      <c r="F91">
        <f>VLOOKUP($A91+13*F$4-13,$J$5:$AQ$52,2+$B84)</f>
        <v>5271</v>
      </c>
    </row>
    <row r="92" spans="1:6" x14ac:dyDescent="0.3">
      <c r="A92" s="5">
        <v>8</v>
      </c>
      <c r="C92">
        <f>VLOOKUP($A92+13*C$4-13,$J$5:$AQ$52,2+$B84)</f>
        <v>1119</v>
      </c>
      <c r="D92">
        <f>VLOOKUP($A92+13*D$4-13,$J$5:$AQ$52,2+$B84)</f>
        <v>3937</v>
      </c>
      <c r="E92">
        <f>VLOOKUP($A92+13*E$4-13,$J$5:$AQ$52,2+$B84)</f>
        <v>284</v>
      </c>
      <c r="F92">
        <f>VLOOKUP($A92+13*F$4-13,$J$5:$AQ$52,2+$B84)</f>
        <v>6108</v>
      </c>
    </row>
    <row r="93" spans="1:6" x14ac:dyDescent="0.3">
      <c r="A93" s="5">
        <v>9</v>
      </c>
      <c r="C93">
        <f>VLOOKUP($A93+13*C$4-13,$J$5:$AQ$52,2+$B84)</f>
        <v>1008</v>
      </c>
      <c r="D93">
        <f>VLOOKUP($A93+13*D$4-13,$J$5:$AQ$52,2+$B84)</f>
        <v>4101</v>
      </c>
      <c r="E93">
        <f>VLOOKUP($A93+13*E$4-13,$J$5:$AQ$52,2+$B84)</f>
        <v>344</v>
      </c>
      <c r="F93">
        <f>VLOOKUP($A93+13*F$4-13,$J$5:$AQ$52,2+$B84)</f>
        <v>6475</v>
      </c>
    </row>
    <row r="104" spans="1:6" x14ac:dyDescent="0.3">
      <c r="B104" s="157">
        <v>6</v>
      </c>
      <c r="C104" s="5">
        <v>1</v>
      </c>
      <c r="D104">
        <v>2</v>
      </c>
      <c r="E104" s="5">
        <v>3</v>
      </c>
      <c r="F104" s="5">
        <v>4</v>
      </c>
    </row>
    <row r="105" spans="1:6" x14ac:dyDescent="0.3">
      <c r="A105" s="5">
        <v>1</v>
      </c>
      <c r="C105">
        <f>VLOOKUP($A105+13*C$4-13,$J$5:$AQ$52,2+$B104)</f>
        <v>710</v>
      </c>
      <c r="D105">
        <f>VLOOKUP($A105+13*D$4-13,$J$5:$AQ$52,2+$B104)</f>
        <v>4325</v>
      </c>
      <c r="E105">
        <f>VLOOKUP($A105+13*E$4-13,$J$5:$AQ$52,2+$B104)</f>
        <v>129</v>
      </c>
      <c r="F105">
        <f>VLOOKUP($A105+13*F$4-13,$J$5:$AQ$52,2+$B104)</f>
        <v>5824</v>
      </c>
    </row>
    <row r="106" spans="1:6" x14ac:dyDescent="0.3">
      <c r="A106" s="5">
        <v>2</v>
      </c>
      <c r="C106">
        <f>VLOOKUP($A106+13*C$4-13,$J$5:$AQ$52,2+$B104)</f>
        <v>664</v>
      </c>
      <c r="D106">
        <f>VLOOKUP($A106+13*D$4-13,$J$5:$AQ$52,2+$B104)</f>
        <v>4176</v>
      </c>
      <c r="E106">
        <f>VLOOKUP($A106+13*E$4-13,$J$5:$AQ$52,2+$B104)</f>
        <v>167</v>
      </c>
      <c r="F106">
        <f>VLOOKUP($A106+13*F$4-13,$J$5:$AQ$52,2+$B104)</f>
        <v>5562</v>
      </c>
    </row>
    <row r="107" spans="1:6" x14ac:dyDescent="0.3">
      <c r="A107" s="5">
        <v>3</v>
      </c>
      <c r="C107">
        <f>VLOOKUP($A107+13*C$4-13,$J$5:$AQ$52,2+$B104)</f>
        <v>767</v>
      </c>
      <c r="D107">
        <f>VLOOKUP($A107+13*D$4-13,$J$5:$AQ$52,2+$B104)</f>
        <v>4478</v>
      </c>
      <c r="E107">
        <f>VLOOKUP($A107+13*E$4-13,$J$5:$AQ$52,2+$B104)</f>
        <v>203</v>
      </c>
      <c r="F107">
        <f>VLOOKUP($A107+13*F$4-13,$J$5:$AQ$52,2+$B104)</f>
        <v>5990</v>
      </c>
    </row>
    <row r="108" spans="1:6" x14ac:dyDescent="0.3">
      <c r="A108" s="5">
        <v>4</v>
      </c>
      <c r="C108">
        <f>VLOOKUP($A108+13*C$4-13,$J$5:$AQ$52,2+$B104)</f>
        <v>813</v>
      </c>
      <c r="D108">
        <f>VLOOKUP($A108+13*D$4-13,$J$5:$AQ$52,2+$B104)</f>
        <v>4746</v>
      </c>
      <c r="E108">
        <f>VLOOKUP($A108+13*E$4-13,$J$5:$AQ$52,2+$B104)</f>
        <v>176</v>
      </c>
      <c r="F108">
        <f>VLOOKUP($A108+13*F$4-13,$J$5:$AQ$52,2+$B104)</f>
        <v>6169</v>
      </c>
    </row>
    <row r="109" spans="1:6" x14ac:dyDescent="0.3">
      <c r="A109" s="5">
        <v>5</v>
      </c>
      <c r="C109">
        <f>VLOOKUP($A109+13*C$4-13,$J$5:$AQ$52,2+$B104)</f>
        <v>770</v>
      </c>
      <c r="D109">
        <f>VLOOKUP($A109+13*D$4-13,$J$5:$AQ$52,2+$B104)</f>
        <v>4221</v>
      </c>
      <c r="E109">
        <f>VLOOKUP($A109+13*E$4-13,$J$5:$AQ$52,2+$B104)</f>
        <v>151</v>
      </c>
      <c r="F109">
        <f>VLOOKUP($A109+13*F$4-13,$J$5:$AQ$52,2+$B104)</f>
        <v>5590</v>
      </c>
    </row>
    <row r="110" spans="1:6" x14ac:dyDescent="0.3">
      <c r="A110" s="5">
        <v>6</v>
      </c>
      <c r="C110">
        <f>VLOOKUP($A110+13*C$4-13,$J$5:$AQ$52,2+$B104)</f>
        <v>842</v>
      </c>
      <c r="D110">
        <f>VLOOKUP($A110+13*D$4-13,$J$5:$AQ$52,2+$B104)</f>
        <v>3925</v>
      </c>
      <c r="E110">
        <f>VLOOKUP($A110+13*E$4-13,$J$5:$AQ$52,2+$B104)</f>
        <v>126</v>
      </c>
      <c r="F110">
        <f>VLOOKUP($A110+13*F$4-13,$J$5:$AQ$52,2+$B104)</f>
        <v>5405</v>
      </c>
    </row>
    <row r="111" spans="1:6" x14ac:dyDescent="0.3">
      <c r="A111" s="5">
        <v>7</v>
      </c>
      <c r="C111">
        <f>VLOOKUP($A111+13*C$4-13,$J$5:$AQ$52,2+$B104)</f>
        <v>887</v>
      </c>
      <c r="D111">
        <f>VLOOKUP($A111+13*D$4-13,$J$5:$AQ$52,2+$B104)</f>
        <v>3825</v>
      </c>
      <c r="E111">
        <f>VLOOKUP($A111+13*E$4-13,$J$5:$AQ$52,2+$B104)</f>
        <v>140</v>
      </c>
      <c r="F111">
        <f>VLOOKUP($A111+13*F$4-13,$J$5:$AQ$52,2+$B104)</f>
        <v>5396</v>
      </c>
    </row>
    <row r="112" spans="1:6" x14ac:dyDescent="0.3">
      <c r="A112" s="5">
        <v>8</v>
      </c>
      <c r="C112">
        <f>VLOOKUP($A112+13*C$4-13,$J$5:$AQ$52,2+$B104)</f>
        <v>987</v>
      </c>
      <c r="D112">
        <f>VLOOKUP($A112+13*D$4-13,$J$5:$AQ$52,2+$B104)</f>
        <v>3517</v>
      </c>
      <c r="E112">
        <f>VLOOKUP($A112+13*E$4-13,$J$5:$AQ$52,2+$B104)</f>
        <v>279</v>
      </c>
      <c r="F112">
        <f>VLOOKUP($A112+13*F$4-13,$J$5:$AQ$52,2+$B104)</f>
        <v>5414</v>
      </c>
    </row>
    <row r="113" spans="1:6" x14ac:dyDescent="0.3">
      <c r="A113" s="5">
        <v>9</v>
      </c>
      <c r="C113">
        <f>VLOOKUP($A113+13*C$4-13,$J$5:$AQ$52,2+$B104)</f>
        <v>1004</v>
      </c>
      <c r="D113">
        <f>VLOOKUP($A113+13*D$4-13,$J$5:$AQ$52,2+$B104)</f>
        <v>3485</v>
      </c>
      <c r="E113">
        <f>VLOOKUP($A113+13*E$4-13,$J$5:$AQ$52,2+$B104)</f>
        <v>328</v>
      </c>
      <c r="F113">
        <f>VLOOKUP($A113+13*F$4-13,$J$5:$AQ$52,2+$B104)</f>
        <v>5621</v>
      </c>
    </row>
    <row r="124" spans="1:6" x14ac:dyDescent="0.3">
      <c r="B124" s="157">
        <v>7</v>
      </c>
      <c r="C124" s="5">
        <v>1</v>
      </c>
      <c r="D124">
        <v>2</v>
      </c>
      <c r="E124" s="5">
        <v>3</v>
      </c>
      <c r="F124" s="5">
        <v>4</v>
      </c>
    </row>
    <row r="125" spans="1:6" x14ac:dyDescent="0.3">
      <c r="A125" s="5">
        <v>1</v>
      </c>
      <c r="C125">
        <f>VLOOKUP($A125+13*C$4-13,$J$5:$AQ$52,2+$B124)</f>
        <v>802</v>
      </c>
      <c r="D125">
        <f>VLOOKUP($A125+13*D$4-13,$J$5:$AQ$52,2+$B124)</f>
        <v>7445</v>
      </c>
      <c r="E125">
        <f>VLOOKUP($A125+13*E$4-13,$J$5:$AQ$52,2+$B124)</f>
        <v>257</v>
      </c>
      <c r="F125">
        <f>VLOOKUP($A125+13*F$4-13,$J$5:$AQ$52,2+$B124)</f>
        <v>9158</v>
      </c>
    </row>
    <row r="126" spans="1:6" x14ac:dyDescent="0.3">
      <c r="A126" s="5">
        <v>2</v>
      </c>
      <c r="C126">
        <f>VLOOKUP($A126+13*C$4-13,$J$5:$AQ$52,2+$B124)</f>
        <v>816</v>
      </c>
      <c r="D126">
        <f>VLOOKUP($A126+13*D$4-13,$J$5:$AQ$52,2+$B124)</f>
        <v>7632</v>
      </c>
      <c r="E126">
        <f>VLOOKUP($A126+13*E$4-13,$J$5:$AQ$52,2+$B124)</f>
        <v>265</v>
      </c>
      <c r="F126">
        <f>VLOOKUP($A126+13*F$4-13,$J$5:$AQ$52,2+$B124)</f>
        <v>9413</v>
      </c>
    </row>
    <row r="127" spans="1:6" x14ac:dyDescent="0.3">
      <c r="A127" s="5">
        <v>3</v>
      </c>
      <c r="C127">
        <f>VLOOKUP($A127+13*C$4-13,$J$5:$AQ$52,2+$B124)</f>
        <v>867</v>
      </c>
      <c r="D127">
        <f>VLOOKUP($A127+13*D$4-13,$J$5:$AQ$52,2+$B124)</f>
        <v>7021</v>
      </c>
      <c r="E127">
        <f>VLOOKUP($A127+13*E$4-13,$J$5:$AQ$52,2+$B124)</f>
        <v>282</v>
      </c>
      <c r="F127">
        <f>VLOOKUP($A127+13*F$4-13,$J$5:$AQ$52,2+$B124)</f>
        <v>8826</v>
      </c>
    </row>
    <row r="128" spans="1:6" x14ac:dyDescent="0.3">
      <c r="A128" s="5">
        <v>4</v>
      </c>
      <c r="C128">
        <f>VLOOKUP($A128+13*C$4-13,$J$5:$AQ$52,2+$B124)</f>
        <v>851</v>
      </c>
      <c r="D128">
        <f>VLOOKUP($A128+13*D$4-13,$J$5:$AQ$52,2+$B124)</f>
        <v>7255</v>
      </c>
      <c r="E128">
        <f>VLOOKUP($A128+13*E$4-13,$J$5:$AQ$52,2+$B124)</f>
        <v>318</v>
      </c>
      <c r="F128">
        <f>VLOOKUP($A128+13*F$4-13,$J$5:$AQ$52,2+$B124)</f>
        <v>9142</v>
      </c>
    </row>
    <row r="129" spans="1:6" x14ac:dyDescent="0.3">
      <c r="A129" s="5">
        <v>5</v>
      </c>
      <c r="C129">
        <f>VLOOKUP($A129+13*C$4-13,$J$5:$AQ$52,2+$B124)</f>
        <v>817</v>
      </c>
      <c r="D129">
        <f>VLOOKUP($A129+13*D$4-13,$J$5:$AQ$52,2+$B124)</f>
        <v>6990</v>
      </c>
      <c r="E129">
        <f>VLOOKUP($A129+13*E$4-13,$J$5:$AQ$52,2+$B124)</f>
        <v>262</v>
      </c>
      <c r="F129">
        <f>VLOOKUP($A129+13*F$4-13,$J$5:$AQ$52,2+$B124)</f>
        <v>8631</v>
      </c>
    </row>
    <row r="130" spans="1:6" x14ac:dyDescent="0.3">
      <c r="A130" s="5">
        <v>6</v>
      </c>
      <c r="C130">
        <f>VLOOKUP($A130+13*C$4-13,$J$5:$AQ$52,2+$B124)</f>
        <v>846</v>
      </c>
      <c r="D130">
        <f>VLOOKUP($A130+13*D$4-13,$J$5:$AQ$52,2+$B124)</f>
        <v>5886</v>
      </c>
      <c r="E130">
        <f>VLOOKUP($A130+13*E$4-13,$J$5:$AQ$52,2+$B124)</f>
        <v>237</v>
      </c>
      <c r="F130">
        <f>VLOOKUP($A130+13*F$4-13,$J$5:$AQ$52,2+$B124)</f>
        <v>7524</v>
      </c>
    </row>
    <row r="131" spans="1:6" x14ac:dyDescent="0.3">
      <c r="A131" s="5">
        <v>7</v>
      </c>
      <c r="C131">
        <f>VLOOKUP($A131+13*C$4-13,$J$5:$AQ$52,2+$B124)</f>
        <v>815</v>
      </c>
      <c r="D131">
        <f>VLOOKUP($A131+13*D$4-13,$J$5:$AQ$52,2+$B124)</f>
        <v>5694</v>
      </c>
      <c r="E131">
        <f>VLOOKUP($A131+13*E$4-13,$J$5:$AQ$52,2+$B124)</f>
        <v>207</v>
      </c>
      <c r="F131">
        <f>VLOOKUP($A131+13*F$4-13,$J$5:$AQ$52,2+$B124)</f>
        <v>7235</v>
      </c>
    </row>
    <row r="132" spans="1:6" x14ac:dyDescent="0.3">
      <c r="A132" s="5">
        <v>8</v>
      </c>
      <c r="C132">
        <f>VLOOKUP($A132+13*C$4-13,$J$5:$AQ$52,2+$B124)</f>
        <v>906</v>
      </c>
      <c r="D132">
        <f>VLOOKUP($A132+13*D$4-13,$J$5:$AQ$52,2+$B124)</f>
        <v>6243</v>
      </c>
      <c r="E132">
        <f>VLOOKUP($A132+13*E$4-13,$J$5:$AQ$52,2+$B124)</f>
        <v>320</v>
      </c>
      <c r="F132">
        <f>VLOOKUP($A132+13*F$4-13,$J$5:$AQ$52,2+$B124)</f>
        <v>8134</v>
      </c>
    </row>
    <row r="133" spans="1:6" x14ac:dyDescent="0.3">
      <c r="A133" s="5">
        <v>9</v>
      </c>
      <c r="C133">
        <f>VLOOKUP($A133+13*C$4-13,$J$5:$AQ$52,2+$B124)</f>
        <v>1035</v>
      </c>
      <c r="D133">
        <f>VLOOKUP($A133+13*D$4-13,$J$5:$AQ$52,2+$B124)</f>
        <v>5388</v>
      </c>
      <c r="E133">
        <f>VLOOKUP($A133+13*E$4-13,$J$5:$AQ$52,2+$B124)</f>
        <v>380</v>
      </c>
      <c r="F133">
        <f>VLOOKUP($A133+13*F$4-13,$J$5:$AQ$52,2+$B124)</f>
        <v>7517</v>
      </c>
    </row>
    <row r="144" spans="1:6" x14ac:dyDescent="0.3">
      <c r="B144" s="157">
        <v>8</v>
      </c>
      <c r="C144" s="5">
        <v>1</v>
      </c>
      <c r="D144">
        <v>2</v>
      </c>
      <c r="E144" s="5">
        <v>3</v>
      </c>
      <c r="F144" s="5">
        <v>4</v>
      </c>
    </row>
    <row r="145" spans="1:6" x14ac:dyDescent="0.3">
      <c r="A145" s="5">
        <v>1</v>
      </c>
      <c r="C145">
        <f>VLOOKUP($A145+13*C$4-13,$J$5:$AQ$52,2+$B144)</f>
        <v>1189</v>
      </c>
      <c r="D145">
        <f>VLOOKUP($A145+13*D$4-13,$J$5:$AQ$52,2+$B144)</f>
        <v>6314</v>
      </c>
      <c r="E145">
        <f>VLOOKUP($A145+13*E$4-13,$J$5:$AQ$52,2+$B144)</f>
        <v>322</v>
      </c>
      <c r="F145">
        <f>VLOOKUP($A145+13*F$4-13,$J$5:$AQ$52,2+$B144)</f>
        <v>9070</v>
      </c>
    </row>
    <row r="146" spans="1:6" x14ac:dyDescent="0.3">
      <c r="A146" s="5">
        <v>2</v>
      </c>
      <c r="C146">
        <f>VLOOKUP($A146+13*C$4-13,$J$5:$AQ$52,2+$B144)</f>
        <v>1262</v>
      </c>
      <c r="D146">
        <f>VLOOKUP($A146+13*D$4-13,$J$5:$AQ$52,2+$B144)</f>
        <v>7348</v>
      </c>
      <c r="E146">
        <f>VLOOKUP($A146+13*E$4-13,$J$5:$AQ$52,2+$B144)</f>
        <v>273</v>
      </c>
      <c r="F146">
        <f>VLOOKUP($A146+13*F$4-13,$J$5:$AQ$52,2+$B144)</f>
        <v>10140</v>
      </c>
    </row>
    <row r="147" spans="1:6" x14ac:dyDescent="0.3">
      <c r="A147" s="5">
        <v>3</v>
      </c>
      <c r="C147">
        <f>VLOOKUP($A147+13*C$4-13,$J$5:$AQ$52,2+$B144)</f>
        <v>1147</v>
      </c>
      <c r="D147">
        <f>VLOOKUP($A147+13*D$4-13,$J$5:$AQ$52,2+$B144)</f>
        <v>7360</v>
      </c>
      <c r="E147">
        <f>VLOOKUP($A147+13*E$4-13,$J$5:$AQ$52,2+$B144)</f>
        <v>223</v>
      </c>
      <c r="F147">
        <f>VLOOKUP($A147+13*F$4-13,$J$5:$AQ$52,2+$B144)</f>
        <v>9913</v>
      </c>
    </row>
    <row r="148" spans="1:6" x14ac:dyDescent="0.3">
      <c r="A148" s="5">
        <v>4</v>
      </c>
      <c r="C148">
        <f>VLOOKUP($A148+13*C$4-13,$J$5:$AQ$52,2+$B144)</f>
        <v>1145</v>
      </c>
      <c r="D148">
        <f>VLOOKUP($A148+13*D$4-13,$J$5:$AQ$52,2+$B144)</f>
        <v>6586</v>
      </c>
      <c r="E148">
        <f>VLOOKUP($A148+13*E$4-13,$J$5:$AQ$52,2+$B144)</f>
        <v>309</v>
      </c>
      <c r="F148">
        <f>VLOOKUP($A148+13*F$4-13,$J$5:$AQ$52,2+$B144)</f>
        <v>9458</v>
      </c>
    </row>
    <row r="149" spans="1:6" x14ac:dyDescent="0.3">
      <c r="A149" s="5">
        <v>5</v>
      </c>
      <c r="C149">
        <f>VLOOKUP($A149+13*C$4-13,$J$5:$AQ$52,2+$B144)</f>
        <v>1226</v>
      </c>
      <c r="D149">
        <f>VLOOKUP($A149+13*D$4-13,$J$5:$AQ$52,2+$B144)</f>
        <v>7334</v>
      </c>
      <c r="E149">
        <f>VLOOKUP($A149+13*E$4-13,$J$5:$AQ$52,2+$B144)</f>
        <v>280</v>
      </c>
      <c r="F149">
        <f>VLOOKUP($A149+13*F$4-13,$J$5:$AQ$52,2+$B144)</f>
        <v>10048</v>
      </c>
    </row>
    <row r="150" spans="1:6" x14ac:dyDescent="0.3">
      <c r="A150" s="5">
        <v>6</v>
      </c>
      <c r="C150">
        <f>VLOOKUP($A150+13*C$4-13,$J$5:$AQ$52,2+$B144)</f>
        <v>1223</v>
      </c>
      <c r="D150">
        <f>VLOOKUP($A150+13*D$4-13,$J$5:$AQ$52,2+$B144)</f>
        <v>6412</v>
      </c>
      <c r="E150">
        <f>VLOOKUP($A150+13*E$4-13,$J$5:$AQ$52,2+$B144)</f>
        <v>290</v>
      </c>
      <c r="F150">
        <f>VLOOKUP($A150+13*F$4-13,$J$5:$AQ$52,2+$B144)</f>
        <v>8986</v>
      </c>
    </row>
    <row r="151" spans="1:6" x14ac:dyDescent="0.3">
      <c r="A151" s="5">
        <v>7</v>
      </c>
      <c r="C151">
        <f>VLOOKUP($A151+13*C$4-13,$J$5:$AQ$52,2+$B144)</f>
        <v>1156</v>
      </c>
      <c r="D151">
        <f>VLOOKUP($A151+13*D$4-13,$J$5:$AQ$52,2+$B144)</f>
        <v>5930</v>
      </c>
      <c r="E151">
        <f>VLOOKUP($A151+13*E$4-13,$J$5:$AQ$52,2+$B144)</f>
        <v>308</v>
      </c>
      <c r="F151">
        <f>VLOOKUP($A151+13*F$4-13,$J$5:$AQ$52,2+$B144)</f>
        <v>8665</v>
      </c>
    </row>
    <row r="152" spans="1:6" x14ac:dyDescent="0.3">
      <c r="A152" s="5">
        <v>8</v>
      </c>
      <c r="C152">
        <f>VLOOKUP($A152+13*C$4-13,$J$5:$AQ$52,2+$B144)</f>
        <v>1400</v>
      </c>
      <c r="D152">
        <f>VLOOKUP($A152+13*D$4-13,$J$5:$AQ$52,2+$B144)</f>
        <v>5549</v>
      </c>
      <c r="E152">
        <f>VLOOKUP($A152+13*E$4-13,$J$5:$AQ$52,2+$B144)</f>
        <v>453</v>
      </c>
      <c r="F152">
        <f>VLOOKUP($A152+13*F$4-13,$J$5:$AQ$52,2+$B144)</f>
        <v>9084</v>
      </c>
    </row>
    <row r="153" spans="1:6" x14ac:dyDescent="0.3">
      <c r="A153" s="5">
        <v>9</v>
      </c>
      <c r="C153">
        <f>VLOOKUP($A153+13*C$4-13,$J$5:$AQ$52,2+$B144)</f>
        <v>1440</v>
      </c>
      <c r="D153">
        <f>VLOOKUP($A153+13*D$4-13,$J$5:$AQ$52,2+$B144)</f>
        <v>5759</v>
      </c>
      <c r="E153">
        <f>VLOOKUP($A153+13*E$4-13,$J$5:$AQ$52,2+$B144)</f>
        <v>632</v>
      </c>
      <c r="F153">
        <f>VLOOKUP($A153+13*F$4-13,$J$5:$AQ$52,2+$B144)</f>
        <v>9779</v>
      </c>
    </row>
    <row r="164" spans="1:6" x14ac:dyDescent="0.3">
      <c r="B164" s="157">
        <v>9</v>
      </c>
      <c r="C164" s="5">
        <v>1</v>
      </c>
      <c r="D164">
        <v>2</v>
      </c>
      <c r="E164" s="5">
        <v>3</v>
      </c>
      <c r="F164" s="5">
        <v>4</v>
      </c>
    </row>
    <row r="165" spans="1:6" x14ac:dyDescent="0.3">
      <c r="A165" s="5">
        <v>1</v>
      </c>
      <c r="C165">
        <f>VLOOKUP($A165+13*C$4-13,$J$5:$AQ$52,2+$B164)</f>
        <v>384</v>
      </c>
      <c r="D165">
        <f>VLOOKUP($A165+13*D$4-13,$J$5:$AQ$52,2+$B164)</f>
        <v>4293</v>
      </c>
      <c r="E165">
        <f>VLOOKUP($A165+13*E$4-13,$J$5:$AQ$52,2+$B164)</f>
        <v>124</v>
      </c>
      <c r="F165">
        <f>VLOOKUP($A165+13*F$4-13,$J$5:$AQ$52,2+$B164)</f>
        <v>5199</v>
      </c>
    </row>
    <row r="166" spans="1:6" x14ac:dyDescent="0.3">
      <c r="A166" s="5">
        <v>2</v>
      </c>
      <c r="C166">
        <f>VLOOKUP($A166+13*C$4-13,$J$5:$AQ$52,2+$B164)</f>
        <v>370</v>
      </c>
      <c r="D166">
        <f>VLOOKUP($A166+13*D$4-13,$J$5:$AQ$52,2+$B164)</f>
        <v>4376</v>
      </c>
      <c r="E166">
        <f>VLOOKUP($A166+13*E$4-13,$J$5:$AQ$52,2+$B164)</f>
        <v>104</v>
      </c>
      <c r="F166">
        <f>VLOOKUP($A166+13*F$4-13,$J$5:$AQ$52,2+$B164)</f>
        <v>5274</v>
      </c>
    </row>
    <row r="167" spans="1:6" x14ac:dyDescent="0.3">
      <c r="A167" s="5">
        <v>3</v>
      </c>
      <c r="C167">
        <f>VLOOKUP($A167+13*C$4-13,$J$5:$AQ$52,2+$B164)</f>
        <v>497</v>
      </c>
      <c r="D167">
        <f>VLOOKUP($A167+13*D$4-13,$J$5:$AQ$52,2+$B164)</f>
        <v>3866</v>
      </c>
      <c r="E167">
        <f>VLOOKUP($A167+13*E$4-13,$J$5:$AQ$52,2+$B164)</f>
        <v>135</v>
      </c>
      <c r="F167">
        <f>VLOOKUP($A167+13*F$4-13,$J$5:$AQ$52,2+$B164)</f>
        <v>4793</v>
      </c>
    </row>
    <row r="168" spans="1:6" x14ac:dyDescent="0.3">
      <c r="A168" s="5">
        <v>4</v>
      </c>
      <c r="C168">
        <f>VLOOKUP($A168+13*C$4-13,$J$5:$AQ$52,2+$B164)</f>
        <v>454</v>
      </c>
      <c r="D168">
        <f>VLOOKUP($A168+13*D$4-13,$J$5:$AQ$52,2+$B164)</f>
        <v>3483</v>
      </c>
      <c r="E168">
        <f>VLOOKUP($A168+13*E$4-13,$J$5:$AQ$52,2+$B164)</f>
        <v>118</v>
      </c>
      <c r="F168">
        <f>VLOOKUP($A168+13*F$4-13,$J$5:$AQ$52,2+$B164)</f>
        <v>4335</v>
      </c>
    </row>
    <row r="169" spans="1:6" x14ac:dyDescent="0.3">
      <c r="A169" s="5">
        <v>5</v>
      </c>
      <c r="C169">
        <f>VLOOKUP($A169+13*C$4-13,$J$5:$AQ$52,2+$B164)</f>
        <v>414</v>
      </c>
      <c r="D169">
        <f>VLOOKUP($A169+13*D$4-13,$J$5:$AQ$52,2+$B164)</f>
        <v>3343</v>
      </c>
      <c r="E169">
        <f>VLOOKUP($A169+13*E$4-13,$J$5:$AQ$52,2+$B164)</f>
        <v>135</v>
      </c>
      <c r="F169">
        <f>VLOOKUP($A169+13*F$4-13,$J$5:$AQ$52,2+$B164)</f>
        <v>4180</v>
      </c>
    </row>
    <row r="170" spans="1:6" x14ac:dyDescent="0.3">
      <c r="A170" s="5">
        <v>6</v>
      </c>
      <c r="C170">
        <f>VLOOKUP($A170+13*C$4-13,$J$5:$AQ$52,2+$B164)</f>
        <v>481</v>
      </c>
      <c r="D170">
        <f>VLOOKUP($A170+13*D$4-13,$J$5:$AQ$52,2+$B164)</f>
        <v>3318</v>
      </c>
      <c r="E170">
        <f>VLOOKUP($A170+13*E$4-13,$J$5:$AQ$52,2+$B164)</f>
        <v>140</v>
      </c>
      <c r="F170">
        <f>VLOOKUP($A170+13*F$4-13,$J$5:$AQ$52,2+$B164)</f>
        <v>4226</v>
      </c>
    </row>
    <row r="171" spans="1:6" x14ac:dyDescent="0.3">
      <c r="A171" s="5">
        <v>7</v>
      </c>
      <c r="C171">
        <f>VLOOKUP($A171+13*C$4-13,$J$5:$AQ$52,2+$B164)</f>
        <v>463</v>
      </c>
      <c r="D171">
        <f>VLOOKUP($A171+13*D$4-13,$J$5:$AQ$52,2+$B164)</f>
        <v>2708</v>
      </c>
      <c r="E171">
        <f>VLOOKUP($A171+13*E$4-13,$J$5:$AQ$52,2+$B164)</f>
        <v>115</v>
      </c>
      <c r="F171">
        <f>VLOOKUP($A171+13*F$4-13,$J$5:$AQ$52,2+$B164)</f>
        <v>3602</v>
      </c>
    </row>
    <row r="172" spans="1:6" x14ac:dyDescent="0.3">
      <c r="A172" s="5">
        <v>8</v>
      </c>
      <c r="C172">
        <f>VLOOKUP($A172+13*C$4-13,$J$5:$AQ$52,2+$B164)</f>
        <v>408</v>
      </c>
      <c r="D172">
        <f>VLOOKUP($A172+13*D$4-13,$J$5:$AQ$52,2+$B164)</f>
        <v>2934</v>
      </c>
      <c r="E172">
        <f>VLOOKUP($A172+13*E$4-13,$J$5:$AQ$52,2+$B164)</f>
        <v>175</v>
      </c>
      <c r="F172">
        <f>VLOOKUP($A172+13*F$4-13,$J$5:$AQ$52,2+$B164)</f>
        <v>3869</v>
      </c>
    </row>
    <row r="173" spans="1:6" x14ac:dyDescent="0.3">
      <c r="A173" s="5">
        <v>9</v>
      </c>
      <c r="C173">
        <f>VLOOKUP($A173+13*C$4-13,$J$5:$AQ$52,2+$B164)</f>
        <v>443</v>
      </c>
      <c r="D173">
        <f>VLOOKUP($A173+13*D$4-13,$J$5:$AQ$52,2+$B164)</f>
        <v>2874</v>
      </c>
      <c r="E173">
        <f>VLOOKUP($A173+13*E$4-13,$J$5:$AQ$52,2+$B164)</f>
        <v>178</v>
      </c>
      <c r="F173">
        <f>VLOOKUP($A173+13*F$4-13,$J$5:$AQ$52,2+$B164)</f>
        <v>3902</v>
      </c>
    </row>
    <row r="184" spans="1:6" x14ac:dyDescent="0.3">
      <c r="B184" s="157">
        <v>10</v>
      </c>
      <c r="C184" s="5">
        <v>1</v>
      </c>
      <c r="D184">
        <v>2</v>
      </c>
      <c r="E184" s="5">
        <v>3</v>
      </c>
      <c r="F184" s="5">
        <v>4</v>
      </c>
    </row>
    <row r="185" spans="1:6" x14ac:dyDescent="0.3">
      <c r="A185" s="5">
        <v>1</v>
      </c>
      <c r="C185">
        <f>VLOOKUP($A185+13*C$4-13,$J$5:$AQ$52,2+$B184)</f>
        <v>1008</v>
      </c>
      <c r="D185">
        <f>VLOOKUP($A185+13*D$4-13,$J$5:$AQ$52,2+$B184)</f>
        <v>6705</v>
      </c>
      <c r="E185">
        <f>VLOOKUP($A185+13*E$4-13,$J$5:$AQ$52,2+$B184)</f>
        <v>504</v>
      </c>
      <c r="F185">
        <f>VLOOKUP($A185+13*F$4-13,$J$5:$AQ$52,2+$B184)</f>
        <v>9555</v>
      </c>
    </row>
    <row r="186" spans="1:6" x14ac:dyDescent="0.3">
      <c r="A186" s="5">
        <v>2</v>
      </c>
      <c r="C186">
        <f>VLOOKUP($A186+13*C$4-13,$J$5:$AQ$52,2+$B184)</f>
        <v>1149</v>
      </c>
      <c r="D186">
        <f>VLOOKUP($A186+13*D$4-13,$J$5:$AQ$52,2+$B184)</f>
        <v>7467</v>
      </c>
      <c r="E186">
        <f>VLOOKUP($A186+13*E$4-13,$J$5:$AQ$52,2+$B184)</f>
        <v>438</v>
      </c>
      <c r="F186">
        <f>VLOOKUP($A186+13*F$4-13,$J$5:$AQ$52,2+$B184)</f>
        <v>10562</v>
      </c>
    </row>
    <row r="187" spans="1:6" x14ac:dyDescent="0.3">
      <c r="A187" s="5">
        <v>3</v>
      </c>
      <c r="C187">
        <f>VLOOKUP($A187+13*C$4-13,$J$5:$AQ$52,2+$B184)</f>
        <v>1295</v>
      </c>
      <c r="D187">
        <f>VLOOKUP($A187+13*D$4-13,$J$5:$AQ$52,2+$B184)</f>
        <v>6750</v>
      </c>
      <c r="E187">
        <f>VLOOKUP($A187+13*E$4-13,$J$5:$AQ$52,2+$B184)</f>
        <v>400</v>
      </c>
      <c r="F187">
        <f>VLOOKUP($A187+13*F$4-13,$J$5:$AQ$52,2+$B184)</f>
        <v>9878</v>
      </c>
    </row>
    <row r="188" spans="1:6" x14ac:dyDescent="0.3">
      <c r="A188" s="5">
        <v>4</v>
      </c>
      <c r="C188">
        <f>VLOOKUP($A188+13*C$4-13,$J$5:$AQ$52,2+$B184)</f>
        <v>1272</v>
      </c>
      <c r="D188">
        <f>VLOOKUP($A188+13*D$4-13,$J$5:$AQ$52,2+$B184)</f>
        <v>6476</v>
      </c>
      <c r="E188">
        <f>VLOOKUP($A188+13*E$4-13,$J$5:$AQ$52,2+$B184)</f>
        <v>411</v>
      </c>
      <c r="F188">
        <f>VLOOKUP($A188+13*F$4-13,$J$5:$AQ$52,2+$B184)</f>
        <v>9438</v>
      </c>
    </row>
    <row r="189" spans="1:6" x14ac:dyDescent="0.3">
      <c r="A189" s="5">
        <v>5</v>
      </c>
      <c r="C189">
        <f>VLOOKUP($A189+13*C$4-13,$J$5:$AQ$52,2+$B184)</f>
        <v>1340</v>
      </c>
      <c r="D189">
        <f>VLOOKUP($A189+13*D$4-13,$J$5:$AQ$52,2+$B184)</f>
        <v>6445</v>
      </c>
      <c r="E189">
        <f>VLOOKUP($A189+13*E$4-13,$J$5:$AQ$52,2+$B184)</f>
        <v>460</v>
      </c>
      <c r="F189">
        <f>VLOOKUP($A189+13*F$4-13,$J$5:$AQ$52,2+$B184)</f>
        <v>9707</v>
      </c>
    </row>
    <row r="190" spans="1:6" x14ac:dyDescent="0.3">
      <c r="A190" s="5">
        <v>6</v>
      </c>
      <c r="C190">
        <f>VLOOKUP($A190+13*C$4-13,$J$5:$AQ$52,2+$B184)</f>
        <v>1370</v>
      </c>
      <c r="D190">
        <f>VLOOKUP($A190+13*D$4-13,$J$5:$AQ$52,2+$B184)</f>
        <v>6245</v>
      </c>
      <c r="E190">
        <f>VLOOKUP($A190+13*E$4-13,$J$5:$AQ$52,2+$B184)</f>
        <v>461</v>
      </c>
      <c r="F190">
        <f>VLOOKUP($A190+13*F$4-13,$J$5:$AQ$52,2+$B184)</f>
        <v>9762</v>
      </c>
    </row>
    <row r="191" spans="1:6" x14ac:dyDescent="0.3">
      <c r="A191" s="5">
        <v>7</v>
      </c>
      <c r="C191">
        <f>VLOOKUP($A191+13*C$4-13,$J$5:$AQ$52,2+$B184)</f>
        <v>1603</v>
      </c>
      <c r="D191">
        <f>VLOOKUP($A191+13*D$4-13,$J$5:$AQ$52,2+$B184)</f>
        <v>5616</v>
      </c>
      <c r="E191">
        <f>VLOOKUP($A191+13*E$4-13,$J$5:$AQ$52,2+$B184)</f>
        <v>607</v>
      </c>
      <c r="F191">
        <f>VLOOKUP($A191+13*F$4-13,$J$5:$AQ$52,2+$B184)</f>
        <v>9290</v>
      </c>
    </row>
    <row r="192" spans="1:6" x14ac:dyDescent="0.3">
      <c r="A192" s="5">
        <v>8</v>
      </c>
      <c r="C192">
        <f>VLOOKUP($A192+13*C$4-13,$J$5:$AQ$52,2+$B184)</f>
        <v>1560</v>
      </c>
      <c r="D192">
        <f>VLOOKUP($A192+13*D$4-13,$J$5:$AQ$52,2+$B184)</f>
        <v>5758</v>
      </c>
      <c r="E192">
        <f>VLOOKUP($A192+13*E$4-13,$J$5:$AQ$52,2+$B184)</f>
        <v>704</v>
      </c>
      <c r="F192">
        <f>VLOOKUP($A192+13*F$4-13,$J$5:$AQ$52,2+$B184)</f>
        <v>9747</v>
      </c>
    </row>
    <row r="193" spans="1:6" x14ac:dyDescent="0.3">
      <c r="A193" s="5">
        <v>9</v>
      </c>
      <c r="C193">
        <f>VLOOKUP($A193+13*C$4-13,$J$5:$AQ$52,2+$B184)</f>
        <v>1625</v>
      </c>
      <c r="D193">
        <f>VLOOKUP($A193+13*D$4-13,$J$5:$AQ$52,2+$B184)</f>
        <v>5957</v>
      </c>
      <c r="E193">
        <f>VLOOKUP($A193+13*E$4-13,$J$5:$AQ$52,2+$B184)</f>
        <v>685</v>
      </c>
      <c r="F193">
        <f>VLOOKUP($A193+13*F$4-13,$J$5:$AQ$52,2+$B184)</f>
        <v>10191</v>
      </c>
    </row>
    <row r="204" spans="1:6" x14ac:dyDescent="0.3">
      <c r="B204" s="157">
        <v>11</v>
      </c>
      <c r="C204" s="5">
        <v>1</v>
      </c>
      <c r="D204">
        <v>2</v>
      </c>
      <c r="E204" s="5">
        <v>3</v>
      </c>
      <c r="F204" s="5">
        <v>4</v>
      </c>
    </row>
    <row r="205" spans="1:6" x14ac:dyDescent="0.3">
      <c r="A205" s="5">
        <v>1</v>
      </c>
      <c r="C205">
        <f>VLOOKUP($A205+13*C$4-13,$J$5:$AQ$52,2+$B204)</f>
        <v>697</v>
      </c>
      <c r="D205">
        <f>VLOOKUP($A205+13*D$4-13,$J$5:$AQ$52,2+$B204)</f>
        <v>5106</v>
      </c>
      <c r="E205">
        <f>VLOOKUP($A205+13*E$4-13,$J$5:$AQ$52,2+$B204)</f>
        <v>292</v>
      </c>
      <c r="F205">
        <f>VLOOKUP($A205+13*F$4-13,$J$5:$AQ$52,2+$B204)</f>
        <v>6646</v>
      </c>
    </row>
    <row r="206" spans="1:6" x14ac:dyDescent="0.3">
      <c r="A206" s="5">
        <v>2</v>
      </c>
      <c r="C206">
        <f>VLOOKUP($A206+13*C$4-13,$J$5:$AQ$52,2+$B204)</f>
        <v>676</v>
      </c>
      <c r="D206">
        <f>VLOOKUP($A206+13*D$4-13,$J$5:$AQ$52,2+$B204)</f>
        <v>5376</v>
      </c>
      <c r="E206">
        <f>VLOOKUP($A206+13*E$4-13,$J$5:$AQ$52,2+$B204)</f>
        <v>329</v>
      </c>
      <c r="F206">
        <f>VLOOKUP($A206+13*F$4-13,$J$5:$AQ$52,2+$B204)</f>
        <v>6984</v>
      </c>
    </row>
    <row r="207" spans="1:6" x14ac:dyDescent="0.3">
      <c r="A207" s="5">
        <v>3</v>
      </c>
      <c r="C207">
        <f>VLOOKUP($A207+13*C$4-13,$J$5:$AQ$52,2+$B204)</f>
        <v>873</v>
      </c>
      <c r="D207">
        <f>VLOOKUP($A207+13*D$4-13,$J$5:$AQ$52,2+$B204)</f>
        <v>5391</v>
      </c>
      <c r="E207">
        <f>VLOOKUP($A207+13*E$4-13,$J$5:$AQ$52,2+$B204)</f>
        <v>199</v>
      </c>
      <c r="F207">
        <f>VLOOKUP($A207+13*F$4-13,$J$5:$AQ$52,2+$B204)</f>
        <v>7004</v>
      </c>
    </row>
    <row r="208" spans="1:6" x14ac:dyDescent="0.3">
      <c r="A208" s="5">
        <v>4</v>
      </c>
      <c r="C208">
        <f>VLOOKUP($A208+13*C$4-13,$J$5:$AQ$52,2+$B204)</f>
        <v>791</v>
      </c>
      <c r="D208">
        <f>VLOOKUP($A208+13*D$4-13,$J$5:$AQ$52,2+$B204)</f>
        <v>6407</v>
      </c>
      <c r="E208">
        <f>VLOOKUP($A208+13*E$4-13,$J$5:$AQ$52,2+$B204)</f>
        <v>224</v>
      </c>
      <c r="F208">
        <f>VLOOKUP($A208+13*F$4-13,$J$5:$AQ$52,2+$B204)</f>
        <v>7878</v>
      </c>
    </row>
    <row r="209" spans="1:6" x14ac:dyDescent="0.3">
      <c r="A209" s="5">
        <v>5</v>
      </c>
      <c r="C209">
        <f>VLOOKUP($A209+13*C$4-13,$J$5:$AQ$52,2+$B204)</f>
        <v>739</v>
      </c>
      <c r="D209">
        <f>VLOOKUP($A209+13*D$4-13,$J$5:$AQ$52,2+$B204)</f>
        <v>5281</v>
      </c>
      <c r="E209">
        <f>VLOOKUP($A209+13*E$4-13,$J$5:$AQ$52,2+$B204)</f>
        <v>255</v>
      </c>
      <c r="F209">
        <f>VLOOKUP($A209+13*F$4-13,$J$5:$AQ$52,2+$B204)</f>
        <v>6864</v>
      </c>
    </row>
    <row r="210" spans="1:6" x14ac:dyDescent="0.3">
      <c r="A210" s="5">
        <v>6</v>
      </c>
      <c r="C210">
        <f>VLOOKUP($A210+13*C$4-13,$J$5:$AQ$52,2+$B204)</f>
        <v>762</v>
      </c>
      <c r="D210">
        <f>VLOOKUP($A210+13*D$4-13,$J$5:$AQ$52,2+$B204)</f>
        <v>4919</v>
      </c>
      <c r="E210">
        <f>VLOOKUP($A210+13*E$4-13,$J$5:$AQ$52,2+$B204)</f>
        <v>235</v>
      </c>
      <c r="F210">
        <f>VLOOKUP($A210+13*F$4-13,$J$5:$AQ$52,2+$B204)</f>
        <v>6570</v>
      </c>
    </row>
    <row r="211" spans="1:6" x14ac:dyDescent="0.3">
      <c r="A211" s="5">
        <v>7</v>
      </c>
      <c r="C211">
        <f>VLOOKUP($A211+13*C$4-13,$J$5:$AQ$52,2+$B204)</f>
        <v>819</v>
      </c>
      <c r="D211">
        <f>VLOOKUP($A211+13*D$4-13,$J$5:$AQ$52,2+$B204)</f>
        <v>4271</v>
      </c>
      <c r="E211">
        <f>VLOOKUP($A211+13*E$4-13,$J$5:$AQ$52,2+$B204)</f>
        <v>248</v>
      </c>
      <c r="F211">
        <f>VLOOKUP($A211+13*F$4-13,$J$5:$AQ$52,2+$B204)</f>
        <v>6023</v>
      </c>
    </row>
    <row r="212" spans="1:6" x14ac:dyDescent="0.3">
      <c r="A212" s="5">
        <v>8</v>
      </c>
      <c r="C212">
        <f>VLOOKUP($A212+13*C$4-13,$J$5:$AQ$52,2+$B204)</f>
        <v>853</v>
      </c>
      <c r="D212">
        <f>VLOOKUP($A212+13*D$4-13,$J$5:$AQ$52,2+$B204)</f>
        <v>5412</v>
      </c>
      <c r="E212">
        <f>VLOOKUP($A212+13*E$4-13,$J$5:$AQ$52,2+$B204)</f>
        <v>287</v>
      </c>
      <c r="F212">
        <f>VLOOKUP($A212+13*F$4-13,$J$5:$AQ$52,2+$B204)</f>
        <v>7322</v>
      </c>
    </row>
    <row r="213" spans="1:6" x14ac:dyDescent="0.3">
      <c r="A213" s="5">
        <v>9</v>
      </c>
      <c r="C213">
        <f>VLOOKUP($A213+13*C$4-13,$J$5:$AQ$52,2+$B204)</f>
        <v>906</v>
      </c>
      <c r="D213">
        <f>VLOOKUP($A213+13*D$4-13,$J$5:$AQ$52,2+$B204)</f>
        <v>5609</v>
      </c>
      <c r="E213">
        <f>VLOOKUP($A213+13*E$4-13,$J$5:$AQ$52,2+$B204)</f>
        <v>356</v>
      </c>
      <c r="F213">
        <f>VLOOKUP($A213+13*F$4-13,$J$5:$AQ$52,2+$B204)</f>
        <v>7688</v>
      </c>
    </row>
    <row r="224" spans="1:6" x14ac:dyDescent="0.3">
      <c r="B224" s="157">
        <v>12</v>
      </c>
      <c r="C224" s="5">
        <v>1</v>
      </c>
      <c r="D224">
        <v>2</v>
      </c>
      <c r="E224" s="5">
        <v>3</v>
      </c>
      <c r="F224" s="5">
        <v>4</v>
      </c>
    </row>
    <row r="225" spans="1:6" x14ac:dyDescent="0.3">
      <c r="A225" s="5">
        <v>1</v>
      </c>
      <c r="C225">
        <f>VLOOKUP($A225+13*C$4-13,$J$5:$AQ$52,2+$B224)</f>
        <v>821</v>
      </c>
      <c r="D225">
        <f>VLOOKUP($A225+13*D$4-13,$J$5:$AQ$52,2+$B224)</f>
        <v>5580</v>
      </c>
      <c r="E225">
        <f>VLOOKUP($A225+13*E$4-13,$J$5:$AQ$52,2+$B224)</f>
        <v>213</v>
      </c>
      <c r="F225">
        <f>VLOOKUP($A225+13*F$4-13,$J$5:$AQ$52,2+$B224)</f>
        <v>7322</v>
      </c>
    </row>
    <row r="226" spans="1:6" x14ac:dyDescent="0.3">
      <c r="A226" s="5">
        <v>2</v>
      </c>
      <c r="C226">
        <f>VLOOKUP($A226+13*C$4-13,$J$5:$AQ$52,2+$B224)</f>
        <v>745</v>
      </c>
      <c r="D226">
        <f>VLOOKUP($A226+13*D$4-13,$J$5:$AQ$52,2+$B224)</f>
        <v>5735</v>
      </c>
      <c r="E226">
        <f>VLOOKUP($A226+13*E$4-13,$J$5:$AQ$52,2+$B224)</f>
        <v>218</v>
      </c>
      <c r="F226">
        <f>VLOOKUP($A226+13*F$4-13,$J$5:$AQ$52,2+$B224)</f>
        <v>7511</v>
      </c>
    </row>
    <row r="227" spans="1:6" x14ac:dyDescent="0.3">
      <c r="A227" s="5">
        <v>3</v>
      </c>
      <c r="C227">
        <f>VLOOKUP($A227+13*C$4-13,$J$5:$AQ$52,2+$B224)</f>
        <v>797</v>
      </c>
      <c r="D227">
        <f>VLOOKUP($A227+13*D$4-13,$J$5:$AQ$52,2+$B224)</f>
        <v>5809</v>
      </c>
      <c r="E227">
        <f>VLOOKUP($A227+13*E$4-13,$J$5:$AQ$52,2+$B224)</f>
        <v>322</v>
      </c>
      <c r="F227">
        <f>VLOOKUP($A227+13*F$4-13,$J$5:$AQ$52,2+$B224)</f>
        <v>7831</v>
      </c>
    </row>
    <row r="228" spans="1:6" x14ac:dyDescent="0.3">
      <c r="A228" s="5">
        <v>4</v>
      </c>
      <c r="C228">
        <f>VLOOKUP($A228+13*C$4-13,$J$5:$AQ$52,2+$B224)</f>
        <v>872</v>
      </c>
      <c r="D228">
        <f>VLOOKUP($A228+13*D$4-13,$J$5:$AQ$52,2+$B224)</f>
        <v>6084</v>
      </c>
      <c r="E228">
        <f>VLOOKUP($A228+13*E$4-13,$J$5:$AQ$52,2+$B224)</f>
        <v>254</v>
      </c>
      <c r="F228">
        <f>VLOOKUP($A228+13*F$4-13,$J$5:$AQ$52,2+$B224)</f>
        <v>7978</v>
      </c>
    </row>
    <row r="229" spans="1:6" x14ac:dyDescent="0.3">
      <c r="A229" s="5">
        <v>5</v>
      </c>
      <c r="C229">
        <f>VLOOKUP($A229+13*C$4-13,$J$5:$AQ$52,2+$B224)</f>
        <v>924</v>
      </c>
      <c r="D229">
        <f>VLOOKUP($A229+13*D$4-13,$J$5:$AQ$52,2+$B224)</f>
        <v>5353</v>
      </c>
      <c r="E229">
        <f>VLOOKUP($A229+13*E$4-13,$J$5:$AQ$52,2+$B224)</f>
        <v>265</v>
      </c>
      <c r="F229">
        <f>VLOOKUP($A229+13*F$4-13,$J$5:$AQ$52,2+$B224)</f>
        <v>7420</v>
      </c>
    </row>
    <row r="230" spans="1:6" x14ac:dyDescent="0.3">
      <c r="A230" s="5">
        <v>6</v>
      </c>
      <c r="C230">
        <f>VLOOKUP($A230+13*C$4-13,$J$5:$AQ$52,2+$B224)</f>
        <v>1076</v>
      </c>
      <c r="D230">
        <f>VLOOKUP($A230+13*D$4-13,$J$5:$AQ$52,2+$B224)</f>
        <v>5202</v>
      </c>
      <c r="E230">
        <f>VLOOKUP($A230+13*E$4-13,$J$5:$AQ$52,2+$B224)</f>
        <v>319</v>
      </c>
      <c r="F230">
        <f>VLOOKUP($A230+13*F$4-13,$J$5:$AQ$52,2+$B224)</f>
        <v>7568</v>
      </c>
    </row>
    <row r="231" spans="1:6" x14ac:dyDescent="0.3">
      <c r="A231" s="5">
        <v>7</v>
      </c>
      <c r="C231">
        <f>VLOOKUP($A231+13*C$4-13,$J$5:$AQ$52,2+$B224)</f>
        <v>1130</v>
      </c>
      <c r="D231">
        <f>VLOOKUP($A231+13*D$4-13,$J$5:$AQ$52,2+$B224)</f>
        <v>5187</v>
      </c>
      <c r="E231">
        <f>VLOOKUP($A231+13*E$4-13,$J$5:$AQ$52,2+$B224)</f>
        <v>283</v>
      </c>
      <c r="F231">
        <f>VLOOKUP($A231+13*F$4-13,$J$5:$AQ$52,2+$B224)</f>
        <v>7438</v>
      </c>
    </row>
    <row r="232" spans="1:6" x14ac:dyDescent="0.3">
      <c r="A232" s="5">
        <v>8</v>
      </c>
      <c r="C232">
        <f>VLOOKUP($A232+13*C$4-13,$J$5:$AQ$52,2+$B224)</f>
        <v>1358</v>
      </c>
      <c r="D232">
        <f>VLOOKUP($A232+13*D$4-13,$J$5:$AQ$52,2+$B224)</f>
        <v>5611</v>
      </c>
      <c r="E232">
        <f>VLOOKUP($A232+13*E$4-13,$J$5:$AQ$52,2+$B224)</f>
        <v>424</v>
      </c>
      <c r="F232">
        <f>VLOOKUP($A232+13*F$4-13,$J$5:$AQ$52,2+$B224)</f>
        <v>8467</v>
      </c>
    </row>
    <row r="233" spans="1:6" x14ac:dyDescent="0.3">
      <c r="A233" s="5">
        <v>9</v>
      </c>
      <c r="C233">
        <f>VLOOKUP($A233+13*C$4-13,$J$5:$AQ$52,2+$B224)</f>
        <v>1331</v>
      </c>
      <c r="D233">
        <f>VLOOKUP($A233+13*D$4-13,$J$5:$AQ$52,2+$B224)</f>
        <v>5324</v>
      </c>
      <c r="E233">
        <f>VLOOKUP($A233+13*E$4-13,$J$5:$AQ$52,2+$B224)</f>
        <v>400</v>
      </c>
      <c r="F233">
        <f>VLOOKUP($A233+13*F$4-13,$J$5:$AQ$52,2+$B224)</f>
        <v>8397</v>
      </c>
    </row>
    <row r="244" spans="1:6" x14ac:dyDescent="0.3">
      <c r="B244" s="157">
        <v>13</v>
      </c>
      <c r="C244" s="5">
        <v>1</v>
      </c>
      <c r="D244">
        <v>2</v>
      </c>
      <c r="E244" s="5">
        <v>3</v>
      </c>
      <c r="F244" s="5">
        <v>4</v>
      </c>
    </row>
    <row r="245" spans="1:6" x14ac:dyDescent="0.3">
      <c r="A245" s="5">
        <v>1</v>
      </c>
      <c r="C245">
        <f>VLOOKUP($A245+13*C$4-13,$J$5:$AQ$52,2+$B244)</f>
        <v>721</v>
      </c>
      <c r="D245">
        <f>VLOOKUP($A245+13*D$4-13,$J$5:$AQ$52,2+$B244)</f>
        <v>5306</v>
      </c>
      <c r="E245">
        <f>VLOOKUP($A245+13*E$4-13,$J$5:$AQ$52,2+$B244)</f>
        <v>173</v>
      </c>
      <c r="F245">
        <f>VLOOKUP($A245+13*F$4-13,$J$5:$AQ$52,2+$B244)</f>
        <v>6894</v>
      </c>
    </row>
    <row r="246" spans="1:6" x14ac:dyDescent="0.3">
      <c r="A246" s="5">
        <v>2</v>
      </c>
      <c r="C246">
        <f>VLOOKUP($A246+13*C$4-13,$J$5:$AQ$52,2+$B244)</f>
        <v>648</v>
      </c>
      <c r="D246">
        <f>VLOOKUP($A246+13*D$4-13,$J$5:$AQ$52,2+$B244)</f>
        <v>5188</v>
      </c>
      <c r="E246">
        <f>VLOOKUP($A246+13*E$4-13,$J$5:$AQ$52,2+$B244)</f>
        <v>166</v>
      </c>
      <c r="F246">
        <f>VLOOKUP($A246+13*F$4-13,$J$5:$AQ$52,2+$B244)</f>
        <v>6586</v>
      </c>
    </row>
    <row r="247" spans="1:6" x14ac:dyDescent="0.3">
      <c r="A247" s="5">
        <v>3</v>
      </c>
      <c r="C247">
        <f>VLOOKUP($A247+13*C$4-13,$J$5:$AQ$52,2+$B244)</f>
        <v>782</v>
      </c>
      <c r="D247">
        <f>VLOOKUP($A247+13*D$4-13,$J$5:$AQ$52,2+$B244)</f>
        <v>4909</v>
      </c>
      <c r="E247">
        <f>VLOOKUP($A247+13*E$4-13,$J$5:$AQ$52,2+$B244)</f>
        <v>177</v>
      </c>
      <c r="F247">
        <f>VLOOKUP($A247+13*F$4-13,$J$5:$AQ$52,2+$B244)</f>
        <v>6383</v>
      </c>
    </row>
    <row r="248" spans="1:6" x14ac:dyDescent="0.3">
      <c r="A248" s="5">
        <v>4</v>
      </c>
      <c r="C248">
        <f>VLOOKUP($A248+13*C$4-13,$J$5:$AQ$52,2+$B244)</f>
        <v>621</v>
      </c>
      <c r="D248">
        <f>VLOOKUP($A248+13*D$4-13,$J$5:$AQ$52,2+$B244)</f>
        <v>4385</v>
      </c>
      <c r="E248">
        <f>VLOOKUP($A248+13*E$4-13,$J$5:$AQ$52,2+$B244)</f>
        <v>174</v>
      </c>
      <c r="F248">
        <f>VLOOKUP($A248+13*F$4-13,$J$5:$AQ$52,2+$B244)</f>
        <v>5811</v>
      </c>
    </row>
    <row r="249" spans="1:6" x14ac:dyDescent="0.3">
      <c r="A249" s="5">
        <v>5</v>
      </c>
      <c r="C249">
        <f>VLOOKUP($A249+13*C$4-13,$J$5:$AQ$52,2+$B244)</f>
        <v>661</v>
      </c>
      <c r="D249">
        <f>VLOOKUP($A249+13*D$4-13,$J$5:$AQ$52,2+$B244)</f>
        <v>5271</v>
      </c>
      <c r="E249">
        <f>VLOOKUP($A249+13*E$4-13,$J$5:$AQ$52,2+$B244)</f>
        <v>237</v>
      </c>
      <c r="F249">
        <f>VLOOKUP($A249+13*F$4-13,$J$5:$AQ$52,2+$B244)</f>
        <v>6923</v>
      </c>
    </row>
    <row r="250" spans="1:6" x14ac:dyDescent="0.3">
      <c r="A250" s="5">
        <v>6</v>
      </c>
      <c r="C250">
        <f>VLOOKUP($A250+13*C$4-13,$J$5:$AQ$52,2+$B244)</f>
        <v>588</v>
      </c>
      <c r="D250">
        <f>VLOOKUP($A250+13*D$4-13,$J$5:$AQ$52,2+$B244)</f>
        <v>4732</v>
      </c>
      <c r="E250">
        <f>VLOOKUP($A250+13*E$4-13,$J$5:$AQ$52,2+$B244)</f>
        <v>181</v>
      </c>
      <c r="F250">
        <f>VLOOKUP($A250+13*F$4-13,$J$5:$AQ$52,2+$B244)</f>
        <v>6151</v>
      </c>
    </row>
    <row r="251" spans="1:6" x14ac:dyDescent="0.3">
      <c r="A251" s="5">
        <v>7</v>
      </c>
      <c r="C251">
        <f>VLOOKUP($A251+13*C$4-13,$J$5:$AQ$52,2+$B244)</f>
        <v>725</v>
      </c>
      <c r="D251">
        <f>VLOOKUP($A251+13*D$4-13,$J$5:$AQ$52,2+$B244)</f>
        <v>4283</v>
      </c>
      <c r="E251">
        <f>VLOOKUP($A251+13*E$4-13,$J$5:$AQ$52,2+$B244)</f>
        <v>214</v>
      </c>
      <c r="F251">
        <f>VLOOKUP($A251+13*F$4-13,$J$5:$AQ$52,2+$B244)</f>
        <v>5899</v>
      </c>
    </row>
    <row r="252" spans="1:6" x14ac:dyDescent="0.3">
      <c r="A252" s="5">
        <v>8</v>
      </c>
      <c r="C252">
        <f>VLOOKUP($A252+13*C$4-13,$J$5:$AQ$52,2+$B244)</f>
        <v>798</v>
      </c>
      <c r="D252">
        <f>VLOOKUP($A252+13*D$4-13,$J$5:$AQ$52,2+$B244)</f>
        <v>3891</v>
      </c>
      <c r="E252">
        <f>VLOOKUP($A252+13*E$4-13,$J$5:$AQ$52,2+$B244)</f>
        <v>248</v>
      </c>
      <c r="F252">
        <f>VLOOKUP($A252+13*F$4-13,$J$5:$AQ$52,2+$B244)</f>
        <v>5880</v>
      </c>
    </row>
    <row r="253" spans="1:6" x14ac:dyDescent="0.3">
      <c r="A253" s="5">
        <v>9</v>
      </c>
      <c r="C253">
        <f>VLOOKUP($A253+13*C$4-13,$J$5:$AQ$52,2+$B244)</f>
        <v>812</v>
      </c>
      <c r="D253">
        <f>VLOOKUP($A253+13*D$4-13,$J$5:$AQ$52,2+$B244)</f>
        <v>4268</v>
      </c>
      <c r="E253">
        <f>VLOOKUP($A253+13*E$4-13,$J$5:$AQ$52,2+$B244)</f>
        <v>333</v>
      </c>
      <c r="F253">
        <f>VLOOKUP($A253+13*F$4-13,$J$5:$AQ$52,2+$B244)</f>
        <v>6317</v>
      </c>
    </row>
    <row r="264" spans="1:6" x14ac:dyDescent="0.3">
      <c r="B264" s="157">
        <v>14</v>
      </c>
      <c r="C264" s="5">
        <v>1</v>
      </c>
      <c r="D264">
        <v>2</v>
      </c>
      <c r="E264" s="5">
        <v>3</v>
      </c>
      <c r="F264" s="5">
        <v>4</v>
      </c>
    </row>
    <row r="265" spans="1:6" x14ac:dyDescent="0.3">
      <c r="A265" s="5">
        <v>1</v>
      </c>
      <c r="C265">
        <f>VLOOKUP($A265+13*C$4-13,$J$5:$AQ$52,2+$B264)</f>
        <v>702</v>
      </c>
      <c r="D265">
        <f>VLOOKUP($A265+13*D$4-13,$J$5:$AQ$52,2+$B264)</f>
        <v>4426</v>
      </c>
      <c r="E265">
        <f>VLOOKUP($A265+13*E$4-13,$J$5:$AQ$52,2+$B264)</f>
        <v>157</v>
      </c>
      <c r="F265">
        <f>VLOOKUP($A265+13*F$4-13,$J$5:$AQ$52,2+$B264)</f>
        <v>5960</v>
      </c>
    </row>
    <row r="266" spans="1:6" x14ac:dyDescent="0.3">
      <c r="A266" s="5">
        <v>2</v>
      </c>
      <c r="C266">
        <f>VLOOKUP($A266+13*C$4-13,$J$5:$AQ$52,2+$B264)</f>
        <v>643</v>
      </c>
      <c r="D266">
        <f>VLOOKUP($A266+13*D$4-13,$J$5:$AQ$52,2+$B264)</f>
        <v>4801</v>
      </c>
      <c r="E266">
        <f>VLOOKUP($A266+13*E$4-13,$J$5:$AQ$52,2+$B264)</f>
        <v>184</v>
      </c>
      <c r="F266">
        <f>VLOOKUP($A266+13*F$4-13,$J$5:$AQ$52,2+$B264)</f>
        <v>6204</v>
      </c>
    </row>
    <row r="267" spans="1:6" x14ac:dyDescent="0.3">
      <c r="A267" s="5">
        <v>3</v>
      </c>
      <c r="C267">
        <f>VLOOKUP($A267+13*C$4-13,$J$5:$AQ$52,2+$B264)</f>
        <v>709</v>
      </c>
      <c r="D267">
        <f>VLOOKUP($A267+13*D$4-13,$J$5:$AQ$52,2+$B264)</f>
        <v>4735</v>
      </c>
      <c r="E267">
        <f>VLOOKUP($A267+13*E$4-13,$J$5:$AQ$52,2+$B264)</f>
        <v>215</v>
      </c>
      <c r="F267">
        <f>VLOOKUP($A267+13*F$4-13,$J$5:$AQ$52,2+$B264)</f>
        <v>6236</v>
      </c>
    </row>
    <row r="268" spans="1:6" x14ac:dyDescent="0.3">
      <c r="A268" s="5">
        <v>4</v>
      </c>
      <c r="C268">
        <f>VLOOKUP($A268+13*C$4-13,$J$5:$AQ$52,2+$B264)</f>
        <v>706</v>
      </c>
      <c r="D268">
        <f>VLOOKUP($A268+13*D$4-13,$J$5:$AQ$52,2+$B264)</f>
        <v>4220</v>
      </c>
      <c r="E268">
        <f>VLOOKUP($A268+13*E$4-13,$J$5:$AQ$52,2+$B264)</f>
        <v>236</v>
      </c>
      <c r="F268">
        <f>VLOOKUP($A268+13*F$4-13,$J$5:$AQ$52,2+$B264)</f>
        <v>5851</v>
      </c>
    </row>
    <row r="269" spans="1:6" x14ac:dyDescent="0.3">
      <c r="A269" s="5">
        <v>5</v>
      </c>
      <c r="C269">
        <f>VLOOKUP($A269+13*C$4-13,$J$5:$AQ$52,2+$B264)</f>
        <v>584</v>
      </c>
      <c r="D269">
        <f>VLOOKUP($A269+13*D$4-13,$J$5:$AQ$52,2+$B264)</f>
        <v>4086</v>
      </c>
      <c r="E269">
        <f>VLOOKUP($A269+13*E$4-13,$J$5:$AQ$52,2+$B264)</f>
        <v>226</v>
      </c>
      <c r="F269">
        <f>VLOOKUP($A269+13*F$4-13,$J$5:$AQ$52,2+$B264)</f>
        <v>5443</v>
      </c>
    </row>
    <row r="270" spans="1:6" x14ac:dyDescent="0.3">
      <c r="A270" s="5">
        <v>6</v>
      </c>
      <c r="C270">
        <f>VLOOKUP($A270+13*C$4-13,$J$5:$AQ$52,2+$B264)</f>
        <v>549</v>
      </c>
      <c r="D270">
        <f>VLOOKUP($A270+13*D$4-13,$J$5:$AQ$52,2+$B264)</f>
        <v>4160</v>
      </c>
      <c r="E270">
        <f>VLOOKUP($A270+13*E$4-13,$J$5:$AQ$52,2+$B264)</f>
        <v>211</v>
      </c>
      <c r="F270">
        <f>VLOOKUP($A270+13*F$4-13,$J$5:$AQ$52,2+$B264)</f>
        <v>5340</v>
      </c>
    </row>
    <row r="271" spans="1:6" x14ac:dyDescent="0.3">
      <c r="A271" s="5">
        <v>7</v>
      </c>
      <c r="C271">
        <f>VLOOKUP($A271+13*C$4-13,$J$5:$AQ$52,2+$B264)</f>
        <v>612</v>
      </c>
      <c r="D271">
        <f>VLOOKUP($A271+13*D$4-13,$J$5:$AQ$52,2+$B264)</f>
        <v>3412</v>
      </c>
      <c r="E271">
        <f>VLOOKUP($A271+13*E$4-13,$J$5:$AQ$52,2+$B264)</f>
        <v>186</v>
      </c>
      <c r="F271">
        <f>VLOOKUP($A271+13*F$4-13,$J$5:$AQ$52,2+$B264)</f>
        <v>4737</v>
      </c>
    </row>
    <row r="272" spans="1:6" x14ac:dyDescent="0.3">
      <c r="A272" s="5">
        <v>8</v>
      </c>
      <c r="C272">
        <f>VLOOKUP($A272+13*C$4-13,$J$5:$AQ$52,2+$B264)</f>
        <v>678</v>
      </c>
      <c r="D272">
        <f>VLOOKUP($A272+13*D$4-13,$J$5:$AQ$52,2+$B264)</f>
        <v>3874</v>
      </c>
      <c r="E272">
        <f>VLOOKUP($A272+13*E$4-13,$J$5:$AQ$52,2+$B264)</f>
        <v>222</v>
      </c>
      <c r="F272">
        <f>VLOOKUP($A272+13*F$4-13,$J$5:$AQ$52,2+$B264)</f>
        <v>5434</v>
      </c>
    </row>
    <row r="273" spans="1:6" x14ac:dyDescent="0.3">
      <c r="A273" s="5">
        <v>9</v>
      </c>
      <c r="C273">
        <f>VLOOKUP($A273+13*C$4-13,$J$5:$AQ$52,2+$B264)</f>
        <v>779</v>
      </c>
      <c r="D273">
        <f>VLOOKUP($A273+13*D$4-13,$J$5:$AQ$52,2+$B264)</f>
        <v>3969</v>
      </c>
      <c r="E273">
        <f>VLOOKUP($A273+13*E$4-13,$J$5:$AQ$52,2+$B264)</f>
        <v>319</v>
      </c>
      <c r="F273">
        <f>VLOOKUP($A273+13*F$4-13,$J$5:$AQ$52,2+$B264)</f>
        <v>5719</v>
      </c>
    </row>
    <row r="284" spans="1:6" x14ac:dyDescent="0.3">
      <c r="B284" s="157">
        <v>15</v>
      </c>
      <c r="C284" s="5">
        <v>1</v>
      </c>
      <c r="D284">
        <v>2</v>
      </c>
      <c r="E284" s="5">
        <v>3</v>
      </c>
      <c r="F284" s="5">
        <v>4</v>
      </c>
    </row>
    <row r="285" spans="1:6" x14ac:dyDescent="0.3">
      <c r="A285" s="5">
        <v>1</v>
      </c>
      <c r="C285">
        <f>VLOOKUP($A285+13*C$4-13,$J$5:$AQ$52,2+$B284)</f>
        <v>311</v>
      </c>
      <c r="D285">
        <f>VLOOKUP($A285+13*D$4-13,$J$5:$AQ$52,2+$B284)</f>
        <v>2675</v>
      </c>
      <c r="E285">
        <f>VLOOKUP($A285+13*E$4-13,$J$5:$AQ$52,2+$B284)</f>
        <v>91</v>
      </c>
      <c r="F285">
        <f>VLOOKUP($A285+13*F$4-13,$J$5:$AQ$52,2+$B284)</f>
        <v>3321</v>
      </c>
    </row>
    <row r="286" spans="1:6" x14ac:dyDescent="0.3">
      <c r="A286" s="5">
        <v>2</v>
      </c>
      <c r="C286">
        <f>VLOOKUP($A286+13*C$4-13,$J$5:$AQ$52,2+$B284)</f>
        <v>282</v>
      </c>
      <c r="D286">
        <f>VLOOKUP($A286+13*D$4-13,$J$5:$AQ$52,2+$B284)</f>
        <v>2449</v>
      </c>
      <c r="E286">
        <f>VLOOKUP($A286+13*E$4-13,$J$5:$AQ$52,2+$B284)</f>
        <v>123</v>
      </c>
      <c r="F286">
        <f>VLOOKUP($A286+13*F$4-13,$J$5:$AQ$52,2+$B284)</f>
        <v>3086</v>
      </c>
    </row>
    <row r="287" spans="1:6" x14ac:dyDescent="0.3">
      <c r="A287" s="5">
        <v>3</v>
      </c>
      <c r="C287">
        <f>VLOOKUP($A287+13*C$4-13,$J$5:$AQ$52,2+$B284)</f>
        <v>293</v>
      </c>
      <c r="D287">
        <f>VLOOKUP($A287+13*D$4-13,$J$5:$AQ$52,2+$B284)</f>
        <v>2326</v>
      </c>
      <c r="E287">
        <f>VLOOKUP($A287+13*E$4-13,$J$5:$AQ$52,2+$B284)</f>
        <v>129</v>
      </c>
      <c r="F287">
        <f>VLOOKUP($A287+13*F$4-13,$J$5:$AQ$52,2+$B284)</f>
        <v>3133</v>
      </c>
    </row>
    <row r="288" spans="1:6" x14ac:dyDescent="0.3">
      <c r="A288" s="5">
        <v>4</v>
      </c>
      <c r="C288">
        <f>VLOOKUP($A288+13*C$4-13,$J$5:$AQ$52,2+$B284)</f>
        <v>333</v>
      </c>
      <c r="D288">
        <f>VLOOKUP($A288+13*D$4-13,$J$5:$AQ$52,2+$B284)</f>
        <v>2259</v>
      </c>
      <c r="E288">
        <f>VLOOKUP($A288+13*E$4-13,$J$5:$AQ$52,2+$B284)</f>
        <v>112</v>
      </c>
      <c r="F288">
        <f>VLOOKUP($A288+13*F$4-13,$J$5:$AQ$52,2+$B284)</f>
        <v>2942</v>
      </c>
    </row>
    <row r="289" spans="1:6" x14ac:dyDescent="0.3">
      <c r="A289" s="5">
        <v>5</v>
      </c>
      <c r="C289">
        <f>VLOOKUP($A289+13*C$4-13,$J$5:$AQ$52,2+$B284)</f>
        <v>303</v>
      </c>
      <c r="D289">
        <f>VLOOKUP($A289+13*D$4-13,$J$5:$AQ$52,2+$B284)</f>
        <v>2544</v>
      </c>
      <c r="E289">
        <f>VLOOKUP($A289+13*E$4-13,$J$5:$AQ$52,2+$B284)</f>
        <v>115</v>
      </c>
      <c r="F289">
        <f>VLOOKUP($A289+13*F$4-13,$J$5:$AQ$52,2+$B284)</f>
        <v>3180</v>
      </c>
    </row>
    <row r="290" spans="1:6" x14ac:dyDescent="0.3">
      <c r="A290" s="5">
        <v>6</v>
      </c>
      <c r="C290">
        <f>VLOOKUP($A290+13*C$4-13,$J$5:$AQ$52,2+$B284)</f>
        <v>328</v>
      </c>
      <c r="D290">
        <f>VLOOKUP($A290+13*D$4-13,$J$5:$AQ$52,2+$B284)</f>
        <v>2396</v>
      </c>
      <c r="E290">
        <f>VLOOKUP($A290+13*E$4-13,$J$5:$AQ$52,2+$B284)</f>
        <v>120</v>
      </c>
      <c r="F290">
        <f>VLOOKUP($A290+13*F$4-13,$J$5:$AQ$52,2+$B284)</f>
        <v>3058</v>
      </c>
    </row>
    <row r="291" spans="1:6" x14ac:dyDescent="0.3">
      <c r="A291" s="5">
        <v>7</v>
      </c>
      <c r="C291">
        <f>VLOOKUP($A291+13*C$4-13,$J$5:$AQ$52,2+$B284)</f>
        <v>313</v>
      </c>
      <c r="D291">
        <f>VLOOKUP($A291+13*D$4-13,$J$5:$AQ$52,2+$B284)</f>
        <v>2274</v>
      </c>
      <c r="E291">
        <f>VLOOKUP($A291+13*E$4-13,$J$5:$AQ$52,2+$B284)</f>
        <v>83</v>
      </c>
      <c r="F291">
        <f>VLOOKUP($A291+13*F$4-13,$J$5:$AQ$52,2+$B284)</f>
        <v>2877</v>
      </c>
    </row>
    <row r="292" spans="1:6" x14ac:dyDescent="0.3">
      <c r="A292" s="5">
        <v>8</v>
      </c>
      <c r="C292">
        <f>VLOOKUP($A292+13*C$4-13,$J$5:$AQ$52,2+$B284)</f>
        <v>363</v>
      </c>
      <c r="D292">
        <f>VLOOKUP($A292+13*D$4-13,$J$5:$AQ$52,2+$B284)</f>
        <v>2635</v>
      </c>
      <c r="E292">
        <f>VLOOKUP($A292+13*E$4-13,$J$5:$AQ$52,2+$B284)</f>
        <v>145</v>
      </c>
      <c r="F292">
        <f>VLOOKUP($A292+13*F$4-13,$J$5:$AQ$52,2+$B284)</f>
        <v>3435</v>
      </c>
    </row>
    <row r="293" spans="1:6" x14ac:dyDescent="0.3">
      <c r="A293" s="5">
        <v>9</v>
      </c>
      <c r="C293">
        <f>VLOOKUP($A293+13*C$4-13,$J$5:$AQ$52,2+$B284)</f>
        <v>393</v>
      </c>
      <c r="D293">
        <f>VLOOKUP($A293+13*D$4-13,$J$5:$AQ$52,2+$B284)</f>
        <v>2091</v>
      </c>
      <c r="E293">
        <f>VLOOKUP($A293+13*E$4-13,$J$5:$AQ$52,2+$B284)</f>
        <v>147</v>
      </c>
      <c r="F293">
        <f>VLOOKUP($A293+13*F$4-13,$J$5:$AQ$52,2+$B284)</f>
        <v>2957</v>
      </c>
    </row>
    <row r="304" spans="1:6" x14ac:dyDescent="0.3">
      <c r="B304" s="157">
        <v>16</v>
      </c>
      <c r="C304" s="5">
        <v>1</v>
      </c>
      <c r="D304">
        <v>2</v>
      </c>
      <c r="E304" s="5">
        <v>3</v>
      </c>
      <c r="F304" s="5">
        <v>4</v>
      </c>
    </row>
    <row r="305" spans="1:6" x14ac:dyDescent="0.3">
      <c r="A305" s="5">
        <v>1</v>
      </c>
      <c r="C305">
        <f>VLOOKUP($A305+13*C$4-13,$J$5:$AQ$52,2+$B304)</f>
        <v>1018</v>
      </c>
      <c r="D305">
        <f>VLOOKUP($A305+13*D$4-13,$J$5:$AQ$52,2+$B304)</f>
        <v>12997</v>
      </c>
      <c r="E305">
        <f>VLOOKUP($A305+13*E$4-13,$J$5:$AQ$52,2+$B304)</f>
        <v>866</v>
      </c>
      <c r="F305">
        <f>VLOOKUP($A305+13*F$4-13,$J$5:$AQ$52,2+$B304)</f>
        <v>15866</v>
      </c>
    </row>
    <row r="306" spans="1:6" x14ac:dyDescent="0.3">
      <c r="A306" s="5">
        <v>2</v>
      </c>
      <c r="C306">
        <f>VLOOKUP($A306+13*C$4-13,$J$5:$AQ$52,2+$B304)</f>
        <v>1118</v>
      </c>
      <c r="D306">
        <f>VLOOKUP($A306+13*D$4-13,$J$5:$AQ$52,2+$B304)</f>
        <v>9993</v>
      </c>
      <c r="E306">
        <f>VLOOKUP($A306+13*E$4-13,$J$5:$AQ$52,2+$B304)</f>
        <v>668</v>
      </c>
      <c r="F306">
        <f>VLOOKUP($A306+13*F$4-13,$J$5:$AQ$52,2+$B304)</f>
        <v>12599</v>
      </c>
    </row>
    <row r="307" spans="1:6" x14ac:dyDescent="0.3">
      <c r="A307" s="5">
        <v>3</v>
      </c>
      <c r="C307">
        <f>VLOOKUP($A307+13*C$4-13,$J$5:$AQ$52,2+$B304)</f>
        <v>1006</v>
      </c>
      <c r="D307">
        <f>VLOOKUP($A307+13*D$4-13,$J$5:$AQ$52,2+$B304)</f>
        <v>8994</v>
      </c>
      <c r="E307">
        <f>VLOOKUP($A307+13*E$4-13,$J$5:$AQ$52,2+$B304)</f>
        <v>799</v>
      </c>
      <c r="F307">
        <f>VLOOKUP($A307+13*F$4-13,$J$5:$AQ$52,2+$B304)</f>
        <v>11445</v>
      </c>
    </row>
    <row r="308" spans="1:6" x14ac:dyDescent="0.3">
      <c r="A308" s="5">
        <v>4</v>
      </c>
      <c r="C308">
        <f>VLOOKUP($A308+13*C$4-13,$J$5:$AQ$52,2+$B304)</f>
        <v>925</v>
      </c>
      <c r="D308">
        <f>VLOOKUP($A308+13*D$4-13,$J$5:$AQ$52,2+$B304)</f>
        <v>9777</v>
      </c>
      <c r="E308">
        <f>VLOOKUP($A308+13*E$4-13,$J$5:$AQ$52,2+$B304)</f>
        <v>679</v>
      </c>
      <c r="F308">
        <f>VLOOKUP($A308+13*F$4-13,$J$5:$AQ$52,2+$B304)</f>
        <v>12110</v>
      </c>
    </row>
    <row r="309" spans="1:6" x14ac:dyDescent="0.3">
      <c r="A309" s="5">
        <v>5</v>
      </c>
      <c r="C309">
        <f>VLOOKUP($A309+13*C$4-13,$J$5:$AQ$52,2+$B304)</f>
        <v>1067</v>
      </c>
      <c r="D309">
        <f>VLOOKUP($A309+13*D$4-13,$J$5:$AQ$52,2+$B304)</f>
        <v>8853</v>
      </c>
      <c r="E309">
        <f>VLOOKUP($A309+13*E$4-13,$J$5:$AQ$52,2+$B304)</f>
        <v>1023</v>
      </c>
      <c r="F309">
        <f>VLOOKUP($A309+13*F$4-13,$J$5:$AQ$52,2+$B304)</f>
        <v>11940</v>
      </c>
    </row>
    <row r="310" spans="1:6" x14ac:dyDescent="0.3">
      <c r="A310" s="5">
        <v>6</v>
      </c>
      <c r="C310">
        <f>VLOOKUP($A310+13*C$4-13,$J$5:$AQ$52,2+$B304)</f>
        <v>1040</v>
      </c>
      <c r="D310">
        <f>VLOOKUP($A310+13*D$4-13,$J$5:$AQ$52,2+$B304)</f>
        <v>7801</v>
      </c>
      <c r="E310">
        <f>VLOOKUP($A310+13*E$4-13,$J$5:$AQ$52,2+$B304)</f>
        <v>693</v>
      </c>
      <c r="F310">
        <f>VLOOKUP($A310+13*F$4-13,$J$5:$AQ$52,2+$B304)</f>
        <v>10507</v>
      </c>
    </row>
    <row r="311" spans="1:6" x14ac:dyDescent="0.3">
      <c r="A311" s="5">
        <v>7</v>
      </c>
      <c r="C311">
        <f>VLOOKUP($A311+13*C$4-13,$J$5:$AQ$52,2+$B304)</f>
        <v>1138</v>
      </c>
      <c r="D311">
        <f>VLOOKUP($A311+13*D$4-13,$J$5:$AQ$52,2+$B304)</f>
        <v>8353</v>
      </c>
      <c r="E311">
        <f>VLOOKUP($A311+13*E$4-13,$J$5:$AQ$52,2+$B304)</f>
        <v>822</v>
      </c>
      <c r="F311">
        <f>VLOOKUP($A311+13*F$4-13,$J$5:$AQ$52,2+$B304)</f>
        <v>11085</v>
      </c>
    </row>
    <row r="312" spans="1:6" x14ac:dyDescent="0.3">
      <c r="A312" s="5">
        <v>8</v>
      </c>
      <c r="C312">
        <f>VLOOKUP($A312+13*C$4-13,$J$5:$AQ$52,2+$B304)</f>
        <v>1165</v>
      </c>
      <c r="D312">
        <f>VLOOKUP($A312+13*D$4-13,$J$5:$AQ$52,2+$B304)</f>
        <v>8515</v>
      </c>
      <c r="E312">
        <f>VLOOKUP($A312+13*E$4-13,$J$5:$AQ$52,2+$B304)</f>
        <v>1282</v>
      </c>
      <c r="F312">
        <f>VLOOKUP($A312+13*F$4-13,$J$5:$AQ$52,2+$B304)</f>
        <v>11834</v>
      </c>
    </row>
    <row r="313" spans="1:6" x14ac:dyDescent="0.3">
      <c r="A313" s="5">
        <v>9</v>
      </c>
      <c r="C313">
        <f>VLOOKUP($A313+13*C$4-13,$J$5:$AQ$52,2+$B304)</f>
        <v>1277</v>
      </c>
      <c r="D313">
        <f>VLOOKUP($A313+13*D$4-13,$J$5:$AQ$52,2+$B304)</f>
        <v>7359</v>
      </c>
      <c r="E313">
        <f>VLOOKUP($A313+13*E$4-13,$J$5:$AQ$52,2+$B304)</f>
        <v>684</v>
      </c>
      <c r="F313">
        <f>VLOOKUP($A313+13*F$4-13,$J$5:$AQ$52,2+$B304)</f>
        <v>10230</v>
      </c>
    </row>
    <row r="324" spans="1:6" x14ac:dyDescent="0.3">
      <c r="B324" s="157">
        <v>17</v>
      </c>
      <c r="C324" s="5">
        <v>1</v>
      </c>
      <c r="D324">
        <v>2</v>
      </c>
      <c r="E324" s="5">
        <v>3</v>
      </c>
      <c r="F324" s="5">
        <v>4</v>
      </c>
    </row>
    <row r="325" spans="1:6" x14ac:dyDescent="0.3">
      <c r="A325" s="5">
        <v>1</v>
      </c>
      <c r="C325">
        <f>VLOOKUP($A325+13*C$4-13,$J$5:$AQ$52,2+$B324)</f>
        <v>663</v>
      </c>
      <c r="D325">
        <f>VLOOKUP($A325+13*D$4-13,$J$5:$AQ$52,2+$B324)</f>
        <v>5508</v>
      </c>
      <c r="E325">
        <f>VLOOKUP($A325+13*E$4-13,$J$5:$AQ$52,2+$B324)</f>
        <v>158</v>
      </c>
      <c r="F325">
        <f>VLOOKUP($A325+13*F$4-13,$J$5:$AQ$52,2+$B324)</f>
        <v>7496</v>
      </c>
    </row>
    <row r="326" spans="1:6" x14ac:dyDescent="0.3">
      <c r="A326" s="5">
        <v>2</v>
      </c>
      <c r="C326">
        <f>VLOOKUP($A326+13*C$4-13,$J$5:$AQ$52,2+$B324)</f>
        <v>812</v>
      </c>
      <c r="D326">
        <f>VLOOKUP($A326+13*D$4-13,$J$5:$AQ$52,2+$B324)</f>
        <v>5066</v>
      </c>
      <c r="E326">
        <f>VLOOKUP($A326+13*E$4-13,$J$5:$AQ$52,2+$B324)</f>
        <v>158</v>
      </c>
      <c r="F326">
        <f>VLOOKUP($A326+13*F$4-13,$J$5:$AQ$52,2+$B324)</f>
        <v>7141</v>
      </c>
    </row>
    <row r="327" spans="1:6" x14ac:dyDescent="0.3">
      <c r="A327" s="5">
        <v>3</v>
      </c>
      <c r="C327">
        <f>VLOOKUP($A327+13*C$4-13,$J$5:$AQ$52,2+$B324)</f>
        <v>769</v>
      </c>
      <c r="D327">
        <f>VLOOKUP($A327+13*D$4-13,$J$5:$AQ$52,2+$B324)</f>
        <v>5052</v>
      </c>
      <c r="E327">
        <f>VLOOKUP($A327+13*E$4-13,$J$5:$AQ$52,2+$B324)</f>
        <v>192</v>
      </c>
      <c r="F327">
        <f>VLOOKUP($A327+13*F$4-13,$J$5:$AQ$52,2+$B324)</f>
        <v>7007</v>
      </c>
    </row>
    <row r="328" spans="1:6" x14ac:dyDescent="0.3">
      <c r="A328" s="5">
        <v>4</v>
      </c>
      <c r="C328">
        <f>VLOOKUP($A328+13*C$4-13,$J$5:$AQ$52,2+$B324)</f>
        <v>596</v>
      </c>
      <c r="D328">
        <f>VLOOKUP($A328+13*D$4-13,$J$5:$AQ$52,2+$B324)</f>
        <v>5009</v>
      </c>
      <c r="E328">
        <f>VLOOKUP($A328+13*E$4-13,$J$5:$AQ$52,2+$B324)</f>
        <v>181</v>
      </c>
      <c r="F328">
        <f>VLOOKUP($A328+13*F$4-13,$J$5:$AQ$52,2+$B324)</f>
        <v>6551</v>
      </c>
    </row>
    <row r="329" spans="1:6" x14ac:dyDescent="0.3">
      <c r="A329" s="5">
        <v>5</v>
      </c>
      <c r="C329">
        <f>VLOOKUP($A329+13*C$4-13,$J$5:$AQ$52,2+$B324)</f>
        <v>595</v>
      </c>
      <c r="D329">
        <f>VLOOKUP($A329+13*D$4-13,$J$5:$AQ$52,2+$B324)</f>
        <v>4455</v>
      </c>
      <c r="E329">
        <f>VLOOKUP($A329+13*E$4-13,$J$5:$AQ$52,2+$B324)</f>
        <v>167</v>
      </c>
      <c r="F329">
        <f>VLOOKUP($A329+13*F$4-13,$J$5:$AQ$52,2+$B324)</f>
        <v>5992</v>
      </c>
    </row>
    <row r="330" spans="1:6" x14ac:dyDescent="0.3">
      <c r="A330" s="5">
        <v>6</v>
      </c>
      <c r="C330">
        <f>VLOOKUP($A330+13*C$4-13,$J$5:$AQ$52,2+$B324)</f>
        <v>628</v>
      </c>
      <c r="D330">
        <f>VLOOKUP($A330+13*D$4-13,$J$5:$AQ$52,2+$B324)</f>
        <v>4609</v>
      </c>
      <c r="E330">
        <f>VLOOKUP($A330+13*E$4-13,$J$5:$AQ$52,2+$B324)</f>
        <v>162</v>
      </c>
      <c r="F330">
        <f>VLOOKUP($A330+13*F$4-13,$J$5:$AQ$52,2+$B324)</f>
        <v>6281</v>
      </c>
    </row>
    <row r="331" spans="1:6" x14ac:dyDescent="0.3">
      <c r="A331" s="5">
        <v>7</v>
      </c>
      <c r="C331">
        <f>VLOOKUP($A331+13*C$4-13,$J$5:$AQ$52,2+$B324)</f>
        <v>720</v>
      </c>
      <c r="D331">
        <f>VLOOKUP($A331+13*D$4-13,$J$5:$AQ$52,2+$B324)</f>
        <v>3618</v>
      </c>
      <c r="E331">
        <f>VLOOKUP($A331+13*E$4-13,$J$5:$AQ$52,2+$B324)</f>
        <v>184</v>
      </c>
      <c r="F331">
        <f>VLOOKUP($A331+13*F$4-13,$J$5:$AQ$52,2+$B324)</f>
        <v>5345</v>
      </c>
    </row>
    <row r="332" spans="1:6" x14ac:dyDescent="0.3">
      <c r="A332" s="5">
        <v>8</v>
      </c>
      <c r="C332">
        <f>VLOOKUP($A332+13*C$4-13,$J$5:$AQ$52,2+$B324)</f>
        <v>616</v>
      </c>
      <c r="D332">
        <f>VLOOKUP($A332+13*D$4-13,$J$5:$AQ$52,2+$B324)</f>
        <v>3717</v>
      </c>
      <c r="E332">
        <f>VLOOKUP($A332+13*E$4-13,$J$5:$AQ$52,2+$B324)</f>
        <v>222</v>
      </c>
      <c r="F332">
        <f>VLOOKUP($A332+13*F$4-13,$J$5:$AQ$52,2+$B324)</f>
        <v>5783</v>
      </c>
    </row>
    <row r="333" spans="1:6" x14ac:dyDescent="0.3">
      <c r="A333" s="5">
        <v>9</v>
      </c>
      <c r="C333">
        <f>VLOOKUP($A333+13*C$4-13,$J$5:$AQ$52,2+$B324)</f>
        <v>744</v>
      </c>
      <c r="D333">
        <f>VLOOKUP($A333+13*D$4-13,$J$5:$AQ$52,2+$B324)</f>
        <v>3345</v>
      </c>
      <c r="E333">
        <f>VLOOKUP($A333+13*E$4-13,$J$5:$AQ$52,2+$B324)</f>
        <v>333</v>
      </c>
      <c r="F333">
        <f>VLOOKUP($A333+13*F$4-13,$J$5:$AQ$52,2+$B324)</f>
        <v>5634</v>
      </c>
    </row>
    <row r="344" spans="1:6" x14ac:dyDescent="0.3">
      <c r="B344" s="157">
        <v>18</v>
      </c>
      <c r="C344" s="5">
        <v>1</v>
      </c>
      <c r="D344">
        <v>2</v>
      </c>
      <c r="E344" s="5">
        <v>3</v>
      </c>
      <c r="F344" s="5">
        <v>4</v>
      </c>
    </row>
    <row r="345" spans="1:6" x14ac:dyDescent="0.3">
      <c r="A345" s="5">
        <v>1</v>
      </c>
      <c r="C345">
        <f>VLOOKUP($A345+13*C$4-13,$J$5:$AQ$52,2+$B344)</f>
        <v>3849</v>
      </c>
      <c r="D345">
        <f>VLOOKUP($A345+13*D$4-13,$J$5:$AQ$52,2+$B344)</f>
        <v>38291</v>
      </c>
      <c r="E345">
        <f>VLOOKUP($A345+13*E$4-13,$J$5:$AQ$52,2+$B344)</f>
        <v>2277</v>
      </c>
      <c r="F345">
        <f>VLOOKUP($A345+13*F$4-13,$J$5:$AQ$52,2+$B344)</f>
        <v>49859</v>
      </c>
    </row>
    <row r="346" spans="1:6" x14ac:dyDescent="0.3">
      <c r="A346" s="5">
        <v>2</v>
      </c>
      <c r="C346">
        <f>VLOOKUP($A346+13*C$4-13,$J$5:$AQ$52,2+$B344)</f>
        <v>3619</v>
      </c>
      <c r="D346">
        <f>VLOOKUP($A346+13*D$4-13,$J$5:$AQ$52,2+$B344)</f>
        <v>31495</v>
      </c>
      <c r="E346">
        <f>VLOOKUP($A346+13*E$4-13,$J$5:$AQ$52,2+$B344)</f>
        <v>1827</v>
      </c>
      <c r="F346">
        <f>VLOOKUP($A346+13*F$4-13,$J$5:$AQ$52,2+$B344)</f>
        <v>42824</v>
      </c>
    </row>
    <row r="347" spans="1:6" x14ac:dyDescent="0.3">
      <c r="A347" s="5">
        <v>3</v>
      </c>
      <c r="C347">
        <f>VLOOKUP($A347+13*C$4-13,$J$5:$AQ$52,2+$B344)</f>
        <v>3651</v>
      </c>
      <c r="D347">
        <f>VLOOKUP($A347+13*D$4-13,$J$5:$AQ$52,2+$B344)</f>
        <v>29980</v>
      </c>
      <c r="E347">
        <f>VLOOKUP($A347+13*E$4-13,$J$5:$AQ$52,2+$B344)</f>
        <v>1709</v>
      </c>
      <c r="F347">
        <f>VLOOKUP($A347+13*F$4-13,$J$5:$AQ$52,2+$B344)</f>
        <v>40309</v>
      </c>
    </row>
    <row r="348" spans="1:6" x14ac:dyDescent="0.3">
      <c r="A348" s="5">
        <v>4</v>
      </c>
      <c r="C348">
        <f>VLOOKUP($A348+13*C$4-13,$J$5:$AQ$52,2+$B344)</f>
        <v>3328</v>
      </c>
      <c r="D348">
        <f>VLOOKUP($A348+13*D$4-13,$J$5:$AQ$52,2+$B344)</f>
        <v>26066</v>
      </c>
      <c r="E348">
        <f>VLOOKUP($A348+13*E$4-13,$J$5:$AQ$52,2+$B344)</f>
        <v>1433</v>
      </c>
      <c r="F348">
        <f>VLOOKUP($A348+13*F$4-13,$J$5:$AQ$52,2+$B344)</f>
        <v>34592</v>
      </c>
    </row>
    <row r="349" spans="1:6" x14ac:dyDescent="0.3">
      <c r="A349" s="5">
        <v>5</v>
      </c>
      <c r="C349">
        <f>VLOOKUP($A349+13*C$4-13,$J$5:$AQ$52,2+$B344)</f>
        <v>3468</v>
      </c>
      <c r="D349">
        <f>VLOOKUP($A349+13*D$4-13,$J$5:$AQ$52,2+$B344)</f>
        <v>25505</v>
      </c>
      <c r="E349">
        <f>VLOOKUP($A349+13*E$4-13,$J$5:$AQ$52,2+$B344)</f>
        <v>1571</v>
      </c>
      <c r="F349">
        <f>VLOOKUP($A349+13*F$4-13,$J$5:$AQ$52,2+$B344)</f>
        <v>36298</v>
      </c>
    </row>
    <row r="350" spans="1:6" x14ac:dyDescent="0.3">
      <c r="A350" s="5">
        <v>6</v>
      </c>
      <c r="C350">
        <f>VLOOKUP($A350+13*C$4-13,$J$5:$AQ$52,2+$B344)</f>
        <v>3496</v>
      </c>
      <c r="D350">
        <f>VLOOKUP($A350+13*D$4-13,$J$5:$AQ$52,2+$B344)</f>
        <v>19720</v>
      </c>
      <c r="E350">
        <f>VLOOKUP($A350+13*E$4-13,$J$5:$AQ$52,2+$B344)</f>
        <v>1553</v>
      </c>
      <c r="F350">
        <f>VLOOKUP($A350+13*F$4-13,$J$5:$AQ$52,2+$B344)</f>
        <v>31015</v>
      </c>
    </row>
    <row r="351" spans="1:6" x14ac:dyDescent="0.3">
      <c r="A351" s="5">
        <v>7</v>
      </c>
      <c r="C351">
        <f>VLOOKUP($A351+13*C$4-13,$J$5:$AQ$52,2+$B344)</f>
        <v>3489</v>
      </c>
      <c r="D351">
        <f>VLOOKUP($A351+13*D$4-13,$J$5:$AQ$52,2+$B344)</f>
        <v>17389</v>
      </c>
      <c r="E351">
        <f>VLOOKUP($A351+13*E$4-13,$J$5:$AQ$52,2+$B344)</f>
        <v>1469</v>
      </c>
      <c r="F351">
        <f>VLOOKUP($A351+13*F$4-13,$J$5:$AQ$52,2+$B344)</f>
        <v>26870</v>
      </c>
    </row>
    <row r="352" spans="1:6" x14ac:dyDescent="0.3">
      <c r="A352" s="5">
        <v>8</v>
      </c>
      <c r="C352">
        <f>VLOOKUP($A352+13*C$4-13,$J$5:$AQ$52,2+$B344)</f>
        <v>3396</v>
      </c>
      <c r="D352">
        <f>VLOOKUP($A352+13*D$4-13,$J$5:$AQ$52,2+$B344)</f>
        <v>17858</v>
      </c>
      <c r="E352">
        <f>VLOOKUP($A352+13*E$4-13,$J$5:$AQ$52,2+$B344)</f>
        <v>1556</v>
      </c>
      <c r="F352">
        <f>VLOOKUP($A352+13*F$4-13,$J$5:$AQ$52,2+$B344)</f>
        <v>28015</v>
      </c>
    </row>
    <row r="353" spans="1:6" x14ac:dyDescent="0.3">
      <c r="A353" s="5">
        <v>9</v>
      </c>
      <c r="C353">
        <f>VLOOKUP($A353+13*C$4-13,$J$5:$AQ$52,2+$B344)</f>
        <v>3212</v>
      </c>
      <c r="D353">
        <f>VLOOKUP($A353+13*D$4-13,$J$5:$AQ$52,2+$B344)</f>
        <v>18382</v>
      </c>
      <c r="E353">
        <f>VLOOKUP($A353+13*E$4-13,$J$5:$AQ$52,2+$B344)</f>
        <v>1778</v>
      </c>
      <c r="F353">
        <f>VLOOKUP($A353+13*F$4-13,$J$5:$AQ$52,2+$B344)</f>
        <v>28889</v>
      </c>
    </row>
    <row r="364" spans="1:6" x14ac:dyDescent="0.3">
      <c r="B364" s="157">
        <v>19</v>
      </c>
      <c r="C364" s="5">
        <v>1</v>
      </c>
      <c r="D364">
        <v>2</v>
      </c>
      <c r="E364" s="5">
        <v>3</v>
      </c>
      <c r="F364" s="5">
        <v>4</v>
      </c>
    </row>
    <row r="365" spans="1:6" x14ac:dyDescent="0.3">
      <c r="A365" s="5">
        <v>1</v>
      </c>
      <c r="C365">
        <f>VLOOKUP($A365+13*C$4-13,$J$5:$AQ$52,2+$B364)</f>
        <v>694</v>
      </c>
      <c r="D365">
        <f>VLOOKUP($A365+13*D$4-13,$J$5:$AQ$52,2+$B364)</f>
        <v>4983</v>
      </c>
      <c r="E365">
        <f>VLOOKUP($A365+13*E$4-13,$J$5:$AQ$52,2+$B364)</f>
        <v>249</v>
      </c>
      <c r="F365">
        <f>VLOOKUP($A365+13*F$4-13,$J$5:$AQ$52,2+$B364)</f>
        <v>6474</v>
      </c>
    </row>
    <row r="366" spans="1:6" x14ac:dyDescent="0.3">
      <c r="A366" s="5">
        <v>2</v>
      </c>
      <c r="C366">
        <f>VLOOKUP($A366+13*C$4-13,$J$5:$AQ$52,2+$B364)</f>
        <v>662</v>
      </c>
      <c r="D366">
        <f>VLOOKUP($A366+13*D$4-13,$J$5:$AQ$52,2+$B364)</f>
        <v>4568</v>
      </c>
      <c r="E366">
        <f>VLOOKUP($A366+13*E$4-13,$J$5:$AQ$52,2+$B364)</f>
        <v>310</v>
      </c>
      <c r="F366">
        <f>VLOOKUP($A366+13*F$4-13,$J$5:$AQ$52,2+$B364)</f>
        <v>6111</v>
      </c>
    </row>
    <row r="367" spans="1:6" x14ac:dyDescent="0.3">
      <c r="A367" s="5">
        <v>3</v>
      </c>
      <c r="C367">
        <f>VLOOKUP($A367+13*C$4-13,$J$5:$AQ$52,2+$B364)</f>
        <v>893</v>
      </c>
      <c r="D367">
        <f>VLOOKUP($A367+13*D$4-13,$J$5:$AQ$52,2+$B364)</f>
        <v>4435</v>
      </c>
      <c r="E367">
        <f>VLOOKUP($A367+13*E$4-13,$J$5:$AQ$52,2+$B364)</f>
        <v>349</v>
      </c>
      <c r="F367">
        <f>VLOOKUP($A367+13*F$4-13,$J$5:$AQ$52,2+$B364)</f>
        <v>6283</v>
      </c>
    </row>
    <row r="368" spans="1:6" x14ac:dyDescent="0.3">
      <c r="A368" s="5">
        <v>4</v>
      </c>
      <c r="C368">
        <f>VLOOKUP($A368+13*C$4-13,$J$5:$AQ$52,2+$B364)</f>
        <v>802</v>
      </c>
      <c r="D368">
        <f>VLOOKUP($A368+13*D$4-13,$J$5:$AQ$52,2+$B364)</f>
        <v>4697</v>
      </c>
      <c r="E368">
        <f>VLOOKUP($A368+13*E$4-13,$J$5:$AQ$52,2+$B364)</f>
        <v>288</v>
      </c>
      <c r="F368">
        <f>VLOOKUP($A368+13*F$4-13,$J$5:$AQ$52,2+$B364)</f>
        <v>6233</v>
      </c>
    </row>
    <row r="369" spans="1:6" x14ac:dyDescent="0.3">
      <c r="A369" s="5">
        <v>5</v>
      </c>
      <c r="C369">
        <f>VLOOKUP($A369+13*C$4-13,$J$5:$AQ$52,2+$B364)</f>
        <v>790</v>
      </c>
      <c r="D369">
        <f>VLOOKUP($A369+13*D$4-13,$J$5:$AQ$52,2+$B364)</f>
        <v>4404</v>
      </c>
      <c r="E369">
        <f>VLOOKUP($A369+13*E$4-13,$J$5:$AQ$52,2+$B364)</f>
        <v>249</v>
      </c>
      <c r="F369">
        <f>VLOOKUP($A369+13*F$4-13,$J$5:$AQ$52,2+$B364)</f>
        <v>5858</v>
      </c>
    </row>
    <row r="370" spans="1:6" x14ac:dyDescent="0.3">
      <c r="A370" s="5">
        <v>6</v>
      </c>
      <c r="C370">
        <f>VLOOKUP($A370+13*C$4-13,$J$5:$AQ$52,2+$B364)</f>
        <v>826</v>
      </c>
      <c r="D370">
        <f>VLOOKUP($A370+13*D$4-13,$J$5:$AQ$52,2+$B364)</f>
        <v>4611</v>
      </c>
      <c r="E370">
        <f>VLOOKUP($A370+13*E$4-13,$J$5:$AQ$52,2+$B364)</f>
        <v>227</v>
      </c>
      <c r="F370">
        <f>VLOOKUP($A370+13*F$4-13,$J$5:$AQ$52,2+$B364)</f>
        <v>6162</v>
      </c>
    </row>
    <row r="371" spans="1:6" x14ac:dyDescent="0.3">
      <c r="A371" s="5">
        <v>7</v>
      </c>
      <c r="C371">
        <f>VLOOKUP($A371+13*C$4-13,$J$5:$AQ$52,2+$B364)</f>
        <v>1065</v>
      </c>
      <c r="D371">
        <f>VLOOKUP($A371+13*D$4-13,$J$5:$AQ$52,2+$B364)</f>
        <v>4518</v>
      </c>
      <c r="E371">
        <f>VLOOKUP($A371+13*E$4-13,$J$5:$AQ$52,2+$B364)</f>
        <v>276</v>
      </c>
      <c r="F371">
        <f>VLOOKUP($A371+13*F$4-13,$J$5:$AQ$52,2+$B364)</f>
        <v>6351</v>
      </c>
    </row>
    <row r="372" spans="1:6" x14ac:dyDescent="0.3">
      <c r="A372" s="5">
        <v>8</v>
      </c>
      <c r="C372">
        <f>VLOOKUP($A372+13*C$4-13,$J$5:$AQ$52,2+$B364)</f>
        <v>1131</v>
      </c>
      <c r="D372">
        <f>VLOOKUP($A372+13*D$4-13,$J$5:$AQ$52,2+$B364)</f>
        <v>5293</v>
      </c>
      <c r="E372">
        <f>VLOOKUP($A372+13*E$4-13,$J$5:$AQ$52,2+$B364)</f>
        <v>312</v>
      </c>
      <c r="F372">
        <f>VLOOKUP($A372+13*F$4-13,$J$5:$AQ$52,2+$B364)</f>
        <v>7396</v>
      </c>
    </row>
    <row r="373" spans="1:6" x14ac:dyDescent="0.3">
      <c r="A373" s="5">
        <v>9</v>
      </c>
      <c r="C373">
        <f>VLOOKUP($A373+13*C$4-13,$J$5:$AQ$52,2+$B364)</f>
        <v>1214</v>
      </c>
      <c r="D373">
        <f>VLOOKUP($A373+13*D$4-13,$J$5:$AQ$52,2+$B364)</f>
        <v>4561</v>
      </c>
      <c r="E373">
        <f>VLOOKUP($A373+13*E$4-13,$J$5:$AQ$52,2+$B364)</f>
        <v>327</v>
      </c>
      <c r="F373">
        <f>VLOOKUP($A373+13*F$4-13,$J$5:$AQ$52,2+$B364)</f>
        <v>7073</v>
      </c>
    </row>
    <row r="384" spans="1:6" x14ac:dyDescent="0.3">
      <c r="B384" s="157">
        <v>20</v>
      </c>
      <c r="C384" s="5">
        <v>1</v>
      </c>
      <c r="D384">
        <v>2</v>
      </c>
      <c r="E384" s="5">
        <v>3</v>
      </c>
      <c r="F384" s="5">
        <v>4</v>
      </c>
    </row>
    <row r="385" spans="1:6" x14ac:dyDescent="0.3">
      <c r="A385" s="5">
        <v>1</v>
      </c>
      <c r="C385">
        <f>VLOOKUP($A385+13*C$4-13,$J$5:$AQ$52,2+$B384)</f>
        <v>454</v>
      </c>
      <c r="D385">
        <f>VLOOKUP($A385+13*D$4-13,$J$5:$AQ$52,2+$B384)</f>
        <v>4455</v>
      </c>
      <c r="E385">
        <f>VLOOKUP($A385+13*E$4-13,$J$5:$AQ$52,2+$B384)</f>
        <v>129</v>
      </c>
      <c r="F385">
        <f>VLOOKUP($A385+13*F$4-13,$J$5:$AQ$52,2+$B384)</f>
        <v>5428</v>
      </c>
    </row>
    <row r="386" spans="1:6" x14ac:dyDescent="0.3">
      <c r="A386" s="5">
        <v>2</v>
      </c>
      <c r="C386">
        <f>VLOOKUP($A386+13*C$4-13,$J$5:$AQ$52,2+$B384)</f>
        <v>533</v>
      </c>
      <c r="D386">
        <f>VLOOKUP($A386+13*D$4-13,$J$5:$AQ$52,2+$B384)</f>
        <v>4648</v>
      </c>
      <c r="E386">
        <f>VLOOKUP($A386+13*E$4-13,$J$5:$AQ$52,2+$B384)</f>
        <v>122</v>
      </c>
      <c r="F386">
        <f>VLOOKUP($A386+13*F$4-13,$J$5:$AQ$52,2+$B384)</f>
        <v>5621</v>
      </c>
    </row>
    <row r="387" spans="1:6" x14ac:dyDescent="0.3">
      <c r="A387" s="5">
        <v>3</v>
      </c>
      <c r="C387">
        <f>VLOOKUP($A387+13*C$4-13,$J$5:$AQ$52,2+$B384)</f>
        <v>490</v>
      </c>
      <c r="D387">
        <f>VLOOKUP($A387+13*D$4-13,$J$5:$AQ$52,2+$B384)</f>
        <v>3896</v>
      </c>
      <c r="E387">
        <f>VLOOKUP($A387+13*E$4-13,$J$5:$AQ$52,2+$B384)</f>
        <v>132</v>
      </c>
      <c r="F387">
        <f>VLOOKUP($A387+13*F$4-13,$J$5:$AQ$52,2+$B384)</f>
        <v>4796</v>
      </c>
    </row>
    <row r="388" spans="1:6" x14ac:dyDescent="0.3">
      <c r="A388" s="5">
        <v>4</v>
      </c>
      <c r="C388">
        <f>VLOOKUP($A388+13*C$4-13,$J$5:$AQ$52,2+$B384)</f>
        <v>479</v>
      </c>
      <c r="D388">
        <f>VLOOKUP($A388+13*D$4-13,$J$5:$AQ$52,2+$B384)</f>
        <v>4025</v>
      </c>
      <c r="E388">
        <f>VLOOKUP($A388+13*E$4-13,$J$5:$AQ$52,2+$B384)</f>
        <v>100</v>
      </c>
      <c r="F388">
        <f>VLOOKUP($A388+13*F$4-13,$J$5:$AQ$52,2+$B384)</f>
        <v>4863</v>
      </c>
    </row>
    <row r="389" spans="1:6" x14ac:dyDescent="0.3">
      <c r="A389" s="5">
        <v>5</v>
      </c>
      <c r="C389">
        <f>VLOOKUP($A389+13*C$4-13,$J$5:$AQ$52,2+$B384)</f>
        <v>475</v>
      </c>
      <c r="D389">
        <f>VLOOKUP($A389+13*D$4-13,$J$5:$AQ$52,2+$B384)</f>
        <v>4360</v>
      </c>
      <c r="E389">
        <f>VLOOKUP($A389+13*E$4-13,$J$5:$AQ$52,2+$B384)</f>
        <v>128</v>
      </c>
      <c r="F389">
        <f>VLOOKUP($A389+13*F$4-13,$J$5:$AQ$52,2+$B384)</f>
        <v>5216</v>
      </c>
    </row>
    <row r="390" spans="1:6" x14ac:dyDescent="0.3">
      <c r="A390" s="5">
        <v>6</v>
      </c>
      <c r="C390">
        <f>VLOOKUP($A390+13*C$4-13,$J$5:$AQ$52,2+$B384)</f>
        <v>434</v>
      </c>
      <c r="D390">
        <f>VLOOKUP($A390+13*D$4-13,$J$5:$AQ$52,2+$B384)</f>
        <v>3678</v>
      </c>
      <c r="E390">
        <f>VLOOKUP($A390+13*E$4-13,$J$5:$AQ$52,2+$B384)</f>
        <v>104</v>
      </c>
      <c r="F390">
        <f>VLOOKUP($A390+13*F$4-13,$J$5:$AQ$52,2+$B384)</f>
        <v>4485</v>
      </c>
    </row>
    <row r="391" spans="1:6" x14ac:dyDescent="0.3">
      <c r="A391" s="5">
        <v>7</v>
      </c>
      <c r="C391">
        <f>VLOOKUP($A391+13*C$4-13,$J$5:$AQ$52,2+$B384)</f>
        <v>410</v>
      </c>
      <c r="D391">
        <f>VLOOKUP($A391+13*D$4-13,$J$5:$AQ$52,2+$B384)</f>
        <v>3638</v>
      </c>
      <c r="E391">
        <f>VLOOKUP($A391+13*E$4-13,$J$5:$AQ$52,2+$B384)</f>
        <v>95</v>
      </c>
      <c r="F391">
        <f>VLOOKUP($A391+13*F$4-13,$J$5:$AQ$52,2+$B384)</f>
        <v>4348</v>
      </c>
    </row>
    <row r="392" spans="1:6" x14ac:dyDescent="0.3">
      <c r="A392" s="5">
        <v>8</v>
      </c>
      <c r="C392">
        <f>VLOOKUP($A392+13*C$4-13,$J$5:$AQ$52,2+$B384)</f>
        <v>525</v>
      </c>
      <c r="D392">
        <f>VLOOKUP($A392+13*D$4-13,$J$5:$AQ$52,2+$B384)</f>
        <v>3654</v>
      </c>
      <c r="E392">
        <f>VLOOKUP($A392+13*E$4-13,$J$5:$AQ$52,2+$B384)</f>
        <v>115</v>
      </c>
      <c r="F392">
        <f>VLOOKUP($A392+13*F$4-13,$J$5:$AQ$52,2+$B384)</f>
        <v>4582</v>
      </c>
    </row>
    <row r="393" spans="1:6" x14ac:dyDescent="0.3">
      <c r="A393" s="5">
        <v>9</v>
      </c>
      <c r="C393">
        <f>VLOOKUP($A393+13*C$4-13,$J$5:$AQ$52,2+$B384)</f>
        <v>511</v>
      </c>
      <c r="D393">
        <f>VLOOKUP($A393+13*D$4-13,$J$5:$AQ$52,2+$B384)</f>
        <v>3644</v>
      </c>
      <c r="E393">
        <f>VLOOKUP($A393+13*E$4-13,$J$5:$AQ$52,2+$B384)</f>
        <v>122</v>
      </c>
      <c r="F393">
        <f>VLOOKUP($A393+13*F$4-13,$J$5:$AQ$52,2+$B384)</f>
        <v>4627</v>
      </c>
    </row>
    <row r="404" spans="1:6" x14ac:dyDescent="0.3">
      <c r="B404" s="157">
        <v>21</v>
      </c>
      <c r="C404" s="5">
        <v>1</v>
      </c>
      <c r="D404">
        <v>2</v>
      </c>
      <c r="E404" s="5">
        <v>3</v>
      </c>
      <c r="F404" s="5">
        <v>4</v>
      </c>
    </row>
    <row r="405" spans="1:6" x14ac:dyDescent="0.3">
      <c r="A405" s="5">
        <v>1</v>
      </c>
      <c r="C405">
        <f>VLOOKUP($A405+13*C$4-13,$J$5:$AQ$52,2+$B404)</f>
        <v>784</v>
      </c>
      <c r="D405">
        <f>VLOOKUP($A405+13*D$4-13,$J$5:$AQ$52,2+$B404)</f>
        <v>6458</v>
      </c>
      <c r="E405">
        <f>VLOOKUP($A405+13*E$4-13,$J$5:$AQ$52,2+$B404)</f>
        <v>309</v>
      </c>
      <c r="F405">
        <f>VLOOKUP($A405+13*F$4-13,$J$5:$AQ$52,2+$B404)</f>
        <v>8173</v>
      </c>
    </row>
    <row r="406" spans="1:6" x14ac:dyDescent="0.3">
      <c r="A406" s="5">
        <v>2</v>
      </c>
      <c r="C406">
        <f>VLOOKUP($A406+13*C$4-13,$J$5:$AQ$52,2+$B404)</f>
        <v>752</v>
      </c>
      <c r="D406">
        <f>VLOOKUP($A406+13*D$4-13,$J$5:$AQ$52,2+$B404)</f>
        <v>5993</v>
      </c>
      <c r="E406">
        <f>VLOOKUP($A406+13*E$4-13,$J$5:$AQ$52,2+$B404)</f>
        <v>253</v>
      </c>
      <c r="F406">
        <f>VLOOKUP($A406+13*F$4-13,$J$5:$AQ$52,2+$B404)</f>
        <v>7785</v>
      </c>
    </row>
    <row r="407" spans="1:6" x14ac:dyDescent="0.3">
      <c r="A407" s="5">
        <v>3</v>
      </c>
      <c r="C407">
        <f>VLOOKUP($A407+13*C$4-13,$J$5:$AQ$52,2+$B404)</f>
        <v>767</v>
      </c>
      <c r="D407">
        <f>VLOOKUP($A407+13*D$4-13,$J$5:$AQ$52,2+$B404)</f>
        <v>6007</v>
      </c>
      <c r="E407">
        <f>VLOOKUP($A407+13*E$4-13,$J$5:$AQ$52,2+$B404)</f>
        <v>321</v>
      </c>
      <c r="F407">
        <f>VLOOKUP($A407+13*F$4-13,$J$5:$AQ$52,2+$B404)</f>
        <v>7699</v>
      </c>
    </row>
    <row r="408" spans="1:6" x14ac:dyDescent="0.3">
      <c r="A408" s="5">
        <v>4</v>
      </c>
      <c r="C408">
        <f>VLOOKUP($A408+13*C$4-13,$J$5:$AQ$52,2+$B404)</f>
        <v>751</v>
      </c>
      <c r="D408">
        <f>VLOOKUP($A408+13*D$4-13,$J$5:$AQ$52,2+$B404)</f>
        <v>5900</v>
      </c>
      <c r="E408">
        <f>VLOOKUP($A408+13*E$4-13,$J$5:$AQ$52,2+$B404)</f>
        <v>257</v>
      </c>
      <c r="F408">
        <f>VLOOKUP($A408+13*F$4-13,$J$5:$AQ$52,2+$B404)</f>
        <v>7478</v>
      </c>
    </row>
    <row r="409" spans="1:6" x14ac:dyDescent="0.3">
      <c r="A409" s="5">
        <v>5</v>
      </c>
      <c r="C409">
        <f>VLOOKUP($A409+13*C$4-13,$J$5:$AQ$52,2+$B404)</f>
        <v>797</v>
      </c>
      <c r="D409">
        <f>VLOOKUP($A409+13*D$4-13,$J$5:$AQ$52,2+$B404)</f>
        <v>4995</v>
      </c>
      <c r="E409">
        <f>VLOOKUP($A409+13*E$4-13,$J$5:$AQ$52,2+$B404)</f>
        <v>269</v>
      </c>
      <c r="F409">
        <f>VLOOKUP($A409+13*F$4-13,$J$5:$AQ$52,2+$B404)</f>
        <v>6653</v>
      </c>
    </row>
    <row r="410" spans="1:6" x14ac:dyDescent="0.3">
      <c r="A410" s="5">
        <v>6</v>
      </c>
      <c r="C410">
        <f>VLOOKUP($A410+13*C$4-13,$J$5:$AQ$52,2+$B404)</f>
        <v>784</v>
      </c>
      <c r="D410">
        <f>VLOOKUP($A410+13*D$4-13,$J$5:$AQ$52,2+$B404)</f>
        <v>4662</v>
      </c>
      <c r="E410">
        <f>VLOOKUP($A410+13*E$4-13,$J$5:$AQ$52,2+$B404)</f>
        <v>234</v>
      </c>
      <c r="F410">
        <f>VLOOKUP($A410+13*F$4-13,$J$5:$AQ$52,2+$B404)</f>
        <v>6262</v>
      </c>
    </row>
    <row r="411" spans="1:6" x14ac:dyDescent="0.3">
      <c r="A411" s="5">
        <v>7</v>
      </c>
      <c r="C411">
        <f>VLOOKUP($A411+13*C$4-13,$J$5:$AQ$52,2+$B404)</f>
        <v>801</v>
      </c>
      <c r="D411">
        <f>VLOOKUP($A411+13*D$4-13,$J$5:$AQ$52,2+$B404)</f>
        <v>4496</v>
      </c>
      <c r="E411">
        <f>VLOOKUP($A411+13*E$4-13,$J$5:$AQ$52,2+$B404)</f>
        <v>254</v>
      </c>
      <c r="F411">
        <f>VLOOKUP($A411+13*F$4-13,$J$5:$AQ$52,2+$B404)</f>
        <v>6101</v>
      </c>
    </row>
    <row r="412" spans="1:6" x14ac:dyDescent="0.3">
      <c r="A412" s="5">
        <v>8</v>
      </c>
      <c r="C412">
        <f>VLOOKUP($A412+13*C$4-13,$J$5:$AQ$52,2+$B404)</f>
        <v>796</v>
      </c>
      <c r="D412">
        <f>VLOOKUP($A412+13*D$4-13,$J$5:$AQ$52,2+$B404)</f>
        <v>4798</v>
      </c>
      <c r="E412">
        <f>VLOOKUP($A412+13*E$4-13,$J$5:$AQ$52,2+$B404)</f>
        <v>315</v>
      </c>
      <c r="F412">
        <f>VLOOKUP($A412+13*F$4-13,$J$5:$AQ$52,2+$B404)</f>
        <v>6540</v>
      </c>
    </row>
    <row r="413" spans="1:6" x14ac:dyDescent="0.3">
      <c r="A413" s="5">
        <v>9</v>
      </c>
      <c r="C413">
        <f>VLOOKUP($A413+13*C$4-13,$J$5:$AQ$52,2+$B404)</f>
        <v>780</v>
      </c>
      <c r="D413">
        <f>VLOOKUP($A413+13*D$4-13,$J$5:$AQ$52,2+$B404)</f>
        <v>4873</v>
      </c>
      <c r="E413">
        <f>VLOOKUP($A413+13*E$4-13,$J$5:$AQ$52,2+$B404)</f>
        <v>314</v>
      </c>
      <c r="F413">
        <f>VLOOKUP($A413+13*F$4-13,$J$5:$AQ$52,2+$B404)</f>
        <v>6771</v>
      </c>
    </row>
    <row r="424" spans="1:6" x14ac:dyDescent="0.3">
      <c r="B424" s="157">
        <v>22</v>
      </c>
      <c r="C424" s="5">
        <v>1</v>
      </c>
      <c r="D424">
        <v>2</v>
      </c>
      <c r="E424" s="5">
        <v>3</v>
      </c>
      <c r="F424" s="5">
        <v>4</v>
      </c>
    </row>
    <row r="425" spans="1:6" x14ac:dyDescent="0.3">
      <c r="A425" s="5">
        <v>1</v>
      </c>
      <c r="C425">
        <f>VLOOKUP($A425+13*C$4-13,$J$5:$AQ$52,2+$B424)</f>
        <v>820</v>
      </c>
      <c r="D425">
        <f>VLOOKUP($A425+13*D$4-13,$J$5:$AQ$52,2+$B424)</f>
        <v>5825</v>
      </c>
      <c r="E425">
        <f>VLOOKUP($A425+13*E$4-13,$J$5:$AQ$52,2+$B424)</f>
        <v>236</v>
      </c>
      <c r="F425">
        <f>VLOOKUP($A425+13*F$4-13,$J$5:$AQ$52,2+$B424)</f>
        <v>7508</v>
      </c>
    </row>
    <row r="426" spans="1:6" x14ac:dyDescent="0.3">
      <c r="A426" s="5">
        <v>2</v>
      </c>
      <c r="C426">
        <f>VLOOKUP($A426+13*C$4-13,$J$5:$AQ$52,2+$B424)</f>
        <v>713</v>
      </c>
      <c r="D426">
        <f>VLOOKUP($A426+13*D$4-13,$J$5:$AQ$52,2+$B424)</f>
        <v>5873</v>
      </c>
      <c r="E426">
        <f>VLOOKUP($A426+13*E$4-13,$J$5:$AQ$52,2+$B424)</f>
        <v>291</v>
      </c>
      <c r="F426">
        <f>VLOOKUP($A426+13*F$4-13,$J$5:$AQ$52,2+$B424)</f>
        <v>7404</v>
      </c>
    </row>
    <row r="427" spans="1:6" x14ac:dyDescent="0.3">
      <c r="A427" s="5">
        <v>3</v>
      </c>
      <c r="C427">
        <f>VLOOKUP($A427+13*C$4-13,$J$5:$AQ$52,2+$B424)</f>
        <v>667</v>
      </c>
      <c r="D427">
        <f>VLOOKUP($A427+13*D$4-13,$J$5:$AQ$52,2+$B424)</f>
        <v>5997</v>
      </c>
      <c r="E427">
        <f>VLOOKUP($A427+13*E$4-13,$J$5:$AQ$52,2+$B424)</f>
        <v>331</v>
      </c>
      <c r="F427">
        <f>VLOOKUP($A427+13*F$4-13,$J$5:$AQ$52,2+$B424)</f>
        <v>7495</v>
      </c>
    </row>
    <row r="428" spans="1:6" x14ac:dyDescent="0.3">
      <c r="A428" s="5">
        <v>4</v>
      </c>
      <c r="C428">
        <f>VLOOKUP($A428+13*C$4-13,$J$5:$AQ$52,2+$B424)</f>
        <v>711</v>
      </c>
      <c r="D428">
        <f>VLOOKUP($A428+13*D$4-13,$J$5:$AQ$52,2+$B424)</f>
        <v>5878</v>
      </c>
      <c r="E428">
        <f>VLOOKUP($A428+13*E$4-13,$J$5:$AQ$52,2+$B424)</f>
        <v>334</v>
      </c>
      <c r="F428">
        <f>VLOOKUP($A428+13*F$4-13,$J$5:$AQ$52,2+$B424)</f>
        <v>7380</v>
      </c>
    </row>
    <row r="429" spans="1:6" x14ac:dyDescent="0.3">
      <c r="A429" s="5">
        <v>5</v>
      </c>
      <c r="C429">
        <f>VLOOKUP($A429+13*C$4-13,$J$5:$AQ$52,2+$B424)</f>
        <v>756</v>
      </c>
      <c r="D429">
        <f>VLOOKUP($A429+13*D$4-13,$J$5:$AQ$52,2+$B424)</f>
        <v>5414</v>
      </c>
      <c r="E429">
        <f>VLOOKUP($A429+13*E$4-13,$J$5:$AQ$52,2+$B424)</f>
        <v>307</v>
      </c>
      <c r="F429">
        <f>VLOOKUP($A429+13*F$4-13,$J$5:$AQ$52,2+$B424)</f>
        <v>6964</v>
      </c>
    </row>
    <row r="430" spans="1:6" x14ac:dyDescent="0.3">
      <c r="A430" s="5">
        <v>6</v>
      </c>
      <c r="C430">
        <f>VLOOKUP($A430+13*C$4-13,$J$5:$AQ$52,2+$B424)</f>
        <v>798</v>
      </c>
      <c r="D430">
        <f>VLOOKUP($A430+13*D$4-13,$J$5:$AQ$52,2+$B424)</f>
        <v>4690</v>
      </c>
      <c r="E430">
        <f>VLOOKUP($A430+13*E$4-13,$J$5:$AQ$52,2+$B424)</f>
        <v>218</v>
      </c>
      <c r="F430">
        <f>VLOOKUP($A430+13*F$4-13,$J$5:$AQ$52,2+$B424)</f>
        <v>6156</v>
      </c>
    </row>
    <row r="431" spans="1:6" x14ac:dyDescent="0.3">
      <c r="A431" s="5">
        <v>7</v>
      </c>
      <c r="C431">
        <f>VLOOKUP($A431+13*C$4-13,$J$5:$AQ$52,2+$B424)</f>
        <v>837</v>
      </c>
      <c r="D431">
        <f>VLOOKUP($A431+13*D$4-13,$J$5:$AQ$52,2+$B424)</f>
        <v>5158</v>
      </c>
      <c r="E431">
        <f>VLOOKUP($A431+13*E$4-13,$J$5:$AQ$52,2+$B424)</f>
        <v>258</v>
      </c>
      <c r="F431">
        <f>VLOOKUP($A431+13*F$4-13,$J$5:$AQ$52,2+$B424)</f>
        <v>6766</v>
      </c>
    </row>
    <row r="432" spans="1:6" x14ac:dyDescent="0.3">
      <c r="A432" s="5">
        <v>8</v>
      </c>
      <c r="C432">
        <f>VLOOKUP($A432+13*C$4-13,$J$5:$AQ$52,2+$B424)</f>
        <v>907</v>
      </c>
      <c r="D432">
        <f>VLOOKUP($A432+13*D$4-13,$J$5:$AQ$52,2+$B424)</f>
        <v>5564</v>
      </c>
      <c r="E432">
        <f>VLOOKUP($A432+13*E$4-13,$J$5:$AQ$52,2+$B424)</f>
        <v>307</v>
      </c>
      <c r="F432">
        <f>VLOOKUP($A432+13*F$4-13,$J$5:$AQ$52,2+$B424)</f>
        <v>7406</v>
      </c>
    </row>
    <row r="433" spans="1:6" x14ac:dyDescent="0.3">
      <c r="A433" s="5">
        <v>9</v>
      </c>
      <c r="C433">
        <f>VLOOKUP($A433+13*C$4-13,$J$5:$AQ$52,2+$B424)</f>
        <v>893</v>
      </c>
      <c r="D433">
        <f>VLOOKUP($A433+13*D$4-13,$J$5:$AQ$52,2+$B424)</f>
        <v>5141</v>
      </c>
      <c r="E433">
        <f>VLOOKUP($A433+13*E$4-13,$J$5:$AQ$52,2+$B424)</f>
        <v>276</v>
      </c>
      <c r="F433">
        <f>VLOOKUP($A433+13*F$4-13,$J$5:$AQ$52,2+$B424)</f>
        <v>7137</v>
      </c>
    </row>
    <row r="444" spans="1:6" x14ac:dyDescent="0.3">
      <c r="B444" s="157">
        <v>23</v>
      </c>
      <c r="C444" s="5">
        <v>1</v>
      </c>
      <c r="D444">
        <v>2</v>
      </c>
      <c r="E444" s="5">
        <v>3</v>
      </c>
      <c r="F444" s="5">
        <v>4</v>
      </c>
    </row>
    <row r="445" spans="1:6" x14ac:dyDescent="0.3">
      <c r="A445" s="5">
        <v>1</v>
      </c>
      <c r="C445">
        <f>VLOOKUP($A445+13*C$4-13,$J$5:$AQ$52,2+$B444)</f>
        <v>775</v>
      </c>
      <c r="D445">
        <f>VLOOKUP($A445+13*D$4-13,$J$5:$AQ$52,2+$B444)</f>
        <v>4467</v>
      </c>
      <c r="E445">
        <f>VLOOKUP($A445+13*E$4-13,$J$5:$AQ$52,2+$B444)</f>
        <v>142</v>
      </c>
      <c r="F445">
        <f>VLOOKUP($A445+13*F$4-13,$J$5:$AQ$52,2+$B444)</f>
        <v>6051</v>
      </c>
    </row>
    <row r="446" spans="1:6" x14ac:dyDescent="0.3">
      <c r="A446" s="5">
        <v>2</v>
      </c>
      <c r="C446">
        <f>VLOOKUP($A446+13*C$4-13,$J$5:$AQ$52,2+$B444)</f>
        <v>662</v>
      </c>
      <c r="D446">
        <f>VLOOKUP($A446+13*D$4-13,$J$5:$AQ$52,2+$B444)</f>
        <v>4682</v>
      </c>
      <c r="E446">
        <f>VLOOKUP($A446+13*E$4-13,$J$5:$AQ$52,2+$B444)</f>
        <v>134</v>
      </c>
      <c r="F446">
        <f>VLOOKUP($A446+13*F$4-13,$J$5:$AQ$52,2+$B444)</f>
        <v>6078</v>
      </c>
    </row>
    <row r="447" spans="1:6" x14ac:dyDescent="0.3">
      <c r="A447" s="5">
        <v>3</v>
      </c>
      <c r="C447">
        <f>VLOOKUP($A447+13*C$4-13,$J$5:$AQ$52,2+$B444)</f>
        <v>715</v>
      </c>
      <c r="D447">
        <f>VLOOKUP($A447+13*D$4-13,$J$5:$AQ$52,2+$B444)</f>
        <v>4274</v>
      </c>
      <c r="E447">
        <f>VLOOKUP($A447+13*E$4-13,$J$5:$AQ$52,2+$B444)</f>
        <v>127</v>
      </c>
      <c r="F447">
        <f>VLOOKUP($A447+13*F$4-13,$J$5:$AQ$52,2+$B444)</f>
        <v>5620</v>
      </c>
    </row>
    <row r="448" spans="1:6" x14ac:dyDescent="0.3">
      <c r="A448" s="5">
        <v>4</v>
      </c>
      <c r="C448">
        <f>VLOOKUP($A448+13*C$4-13,$J$5:$AQ$52,2+$B444)</f>
        <v>816</v>
      </c>
      <c r="D448">
        <f>VLOOKUP($A448+13*D$4-13,$J$5:$AQ$52,2+$B444)</f>
        <v>4492</v>
      </c>
      <c r="E448">
        <f>VLOOKUP($A448+13*E$4-13,$J$5:$AQ$52,2+$B444)</f>
        <v>135</v>
      </c>
      <c r="F448">
        <f>VLOOKUP($A448+13*F$4-13,$J$5:$AQ$52,2+$B444)</f>
        <v>5910</v>
      </c>
    </row>
    <row r="449" spans="1:6" x14ac:dyDescent="0.3">
      <c r="A449" s="5">
        <v>5</v>
      </c>
      <c r="C449">
        <f>VLOOKUP($A449+13*C$4-13,$J$5:$AQ$52,2+$B444)</f>
        <v>739</v>
      </c>
      <c r="D449">
        <f>VLOOKUP($A449+13*D$4-13,$J$5:$AQ$52,2+$B444)</f>
        <v>4297</v>
      </c>
      <c r="E449">
        <f>VLOOKUP($A449+13*E$4-13,$J$5:$AQ$52,2+$B444)</f>
        <v>157</v>
      </c>
      <c r="F449">
        <f>VLOOKUP($A449+13*F$4-13,$J$5:$AQ$52,2+$B444)</f>
        <v>5759</v>
      </c>
    </row>
    <row r="450" spans="1:6" x14ac:dyDescent="0.3">
      <c r="A450" s="5">
        <v>6</v>
      </c>
      <c r="C450">
        <f>VLOOKUP($A450+13*C$4-13,$J$5:$AQ$52,2+$B444)</f>
        <v>741</v>
      </c>
      <c r="D450">
        <f>VLOOKUP($A450+13*D$4-13,$J$5:$AQ$52,2+$B444)</f>
        <v>4132</v>
      </c>
      <c r="E450">
        <f>VLOOKUP($A450+13*E$4-13,$J$5:$AQ$52,2+$B444)</f>
        <v>202</v>
      </c>
      <c r="F450">
        <f>VLOOKUP($A450+13*F$4-13,$J$5:$AQ$52,2+$B444)</f>
        <v>5695</v>
      </c>
    </row>
    <row r="451" spans="1:6" x14ac:dyDescent="0.3">
      <c r="A451" s="5">
        <v>7</v>
      </c>
      <c r="C451">
        <f>VLOOKUP($A451+13*C$4-13,$J$5:$AQ$52,2+$B444)</f>
        <v>729</v>
      </c>
      <c r="D451">
        <f>VLOOKUP($A451+13*D$4-13,$J$5:$AQ$52,2+$B444)</f>
        <v>3656</v>
      </c>
      <c r="E451">
        <f>VLOOKUP($A451+13*E$4-13,$J$5:$AQ$52,2+$B444)</f>
        <v>205</v>
      </c>
      <c r="F451">
        <f>VLOOKUP($A451+13*F$4-13,$J$5:$AQ$52,2+$B444)</f>
        <v>5309</v>
      </c>
    </row>
    <row r="452" spans="1:6" x14ac:dyDescent="0.3">
      <c r="A452" s="5">
        <v>8</v>
      </c>
      <c r="C452">
        <f>VLOOKUP($A452+13*C$4-13,$J$5:$AQ$52,2+$B444)</f>
        <v>788</v>
      </c>
      <c r="D452">
        <f>VLOOKUP($A452+13*D$4-13,$J$5:$AQ$52,2+$B444)</f>
        <v>3842</v>
      </c>
      <c r="E452">
        <f>VLOOKUP($A452+13*E$4-13,$J$5:$AQ$52,2+$B444)</f>
        <v>218</v>
      </c>
      <c r="F452">
        <f>VLOOKUP($A452+13*F$4-13,$J$5:$AQ$52,2+$B444)</f>
        <v>5809</v>
      </c>
    </row>
    <row r="453" spans="1:6" x14ac:dyDescent="0.3">
      <c r="A453" s="5">
        <v>9</v>
      </c>
      <c r="C453">
        <f>VLOOKUP($A453+13*C$4-13,$J$5:$AQ$52,2+$B444)</f>
        <v>899</v>
      </c>
      <c r="D453">
        <f>VLOOKUP($A453+13*D$4-13,$J$5:$AQ$52,2+$B444)</f>
        <v>3652</v>
      </c>
      <c r="E453">
        <f>VLOOKUP($A453+13*E$4-13,$J$5:$AQ$52,2+$B444)</f>
        <v>251</v>
      </c>
      <c r="F453">
        <f>VLOOKUP($A453+13*F$4-13,$J$5:$AQ$52,2+$B444)</f>
        <v>5750</v>
      </c>
    </row>
    <row r="464" spans="1:6" x14ac:dyDescent="0.3">
      <c r="B464" s="157">
        <v>24</v>
      </c>
      <c r="C464" s="5">
        <v>1</v>
      </c>
      <c r="D464">
        <v>2</v>
      </c>
      <c r="E464" s="5">
        <v>3</v>
      </c>
      <c r="F464" s="5">
        <v>4</v>
      </c>
    </row>
    <row r="465" spans="1:6" x14ac:dyDescent="0.3">
      <c r="A465" s="5">
        <v>1</v>
      </c>
      <c r="C465">
        <f>VLOOKUP($A465+13*C$4-13,$J$5:$AQ$52,2+$B464)</f>
        <v>311</v>
      </c>
      <c r="D465">
        <f>VLOOKUP($A465+13*D$4-13,$J$5:$AQ$52,2+$B464)</f>
        <v>2156</v>
      </c>
      <c r="E465">
        <f>VLOOKUP($A465+13*E$4-13,$J$5:$AQ$52,2+$B464)</f>
        <v>50</v>
      </c>
      <c r="F465">
        <f>VLOOKUP($A465+13*F$4-13,$J$5:$AQ$52,2+$B464)</f>
        <v>2979</v>
      </c>
    </row>
    <row r="466" spans="1:6" x14ac:dyDescent="0.3">
      <c r="A466" s="5">
        <v>2</v>
      </c>
      <c r="C466">
        <f>VLOOKUP($A466+13*C$4-13,$J$5:$AQ$52,2+$B464)</f>
        <v>259</v>
      </c>
      <c r="D466">
        <f>VLOOKUP($A466+13*D$4-13,$J$5:$AQ$52,2+$B464)</f>
        <v>1958</v>
      </c>
      <c r="E466">
        <f>VLOOKUP($A466+13*E$4-13,$J$5:$AQ$52,2+$B464)</f>
        <v>76</v>
      </c>
      <c r="F466">
        <f>VLOOKUP($A466+13*F$4-13,$J$5:$AQ$52,2+$B464)</f>
        <v>2526</v>
      </c>
    </row>
    <row r="467" spans="1:6" x14ac:dyDescent="0.3">
      <c r="A467" s="5">
        <v>3</v>
      </c>
      <c r="C467">
        <f>VLOOKUP($A467+13*C$4-13,$J$5:$AQ$52,2+$B464)</f>
        <v>337</v>
      </c>
      <c r="D467">
        <f>VLOOKUP($A467+13*D$4-13,$J$5:$AQ$52,2+$B464)</f>
        <v>2069</v>
      </c>
      <c r="E467">
        <f>VLOOKUP($A467+13*E$4-13,$J$5:$AQ$52,2+$B464)</f>
        <v>81</v>
      </c>
      <c r="F467">
        <f>VLOOKUP($A467+13*F$4-13,$J$5:$AQ$52,2+$B464)</f>
        <v>2822</v>
      </c>
    </row>
    <row r="468" spans="1:6" x14ac:dyDescent="0.3">
      <c r="A468" s="5">
        <v>4</v>
      </c>
      <c r="C468">
        <f>VLOOKUP($A468+13*C$4-13,$J$5:$AQ$52,2+$B464)</f>
        <v>331</v>
      </c>
      <c r="D468">
        <f>VLOOKUP($A468+13*D$4-13,$J$5:$AQ$52,2+$B464)</f>
        <v>1759</v>
      </c>
      <c r="E468">
        <f>VLOOKUP($A468+13*E$4-13,$J$5:$AQ$52,2+$B464)</f>
        <v>114</v>
      </c>
      <c r="F468">
        <f>VLOOKUP($A468+13*F$4-13,$J$5:$AQ$52,2+$B464)</f>
        <v>2535</v>
      </c>
    </row>
    <row r="469" spans="1:6" x14ac:dyDescent="0.3">
      <c r="A469" s="5">
        <v>5</v>
      </c>
      <c r="C469">
        <f>VLOOKUP($A469+13*C$4-13,$J$5:$AQ$52,2+$B464)</f>
        <v>418</v>
      </c>
      <c r="D469">
        <f>VLOOKUP($A469+13*D$4-13,$J$5:$AQ$52,2+$B464)</f>
        <v>2159</v>
      </c>
      <c r="E469">
        <f>VLOOKUP($A469+13*E$4-13,$J$5:$AQ$52,2+$B464)</f>
        <v>92</v>
      </c>
      <c r="F469">
        <f>VLOOKUP($A469+13*F$4-13,$J$5:$AQ$52,2+$B464)</f>
        <v>2906</v>
      </c>
    </row>
    <row r="470" spans="1:6" x14ac:dyDescent="0.3">
      <c r="A470" s="5">
        <v>6</v>
      </c>
      <c r="C470">
        <f>VLOOKUP($A470+13*C$4-13,$J$5:$AQ$52,2+$B464)</f>
        <v>376</v>
      </c>
      <c r="D470">
        <f>VLOOKUP($A470+13*D$4-13,$J$5:$AQ$52,2+$B464)</f>
        <v>1762</v>
      </c>
      <c r="E470">
        <f>VLOOKUP($A470+13*E$4-13,$J$5:$AQ$52,2+$B464)</f>
        <v>72</v>
      </c>
      <c r="F470">
        <f>VLOOKUP($A470+13*F$4-13,$J$5:$AQ$52,2+$B464)</f>
        <v>2471</v>
      </c>
    </row>
    <row r="471" spans="1:6" x14ac:dyDescent="0.3">
      <c r="A471" s="5">
        <v>7</v>
      </c>
      <c r="C471">
        <f>VLOOKUP($A471+13*C$4-13,$J$5:$AQ$52,2+$B464)</f>
        <v>395</v>
      </c>
      <c r="D471">
        <f>VLOOKUP($A471+13*D$4-13,$J$5:$AQ$52,2+$B464)</f>
        <v>1861</v>
      </c>
      <c r="E471">
        <f>VLOOKUP($A471+13*E$4-13,$J$5:$AQ$52,2+$B464)</f>
        <v>77</v>
      </c>
      <c r="F471">
        <f>VLOOKUP($A471+13*F$4-13,$J$5:$AQ$52,2+$B464)</f>
        <v>2677</v>
      </c>
    </row>
    <row r="472" spans="1:6" x14ac:dyDescent="0.3">
      <c r="A472" s="5">
        <v>8</v>
      </c>
      <c r="C472">
        <f>VLOOKUP($A472+13*C$4-13,$J$5:$AQ$52,2+$B464)</f>
        <v>510</v>
      </c>
      <c r="D472">
        <f>VLOOKUP($A472+13*D$4-13,$J$5:$AQ$52,2+$B464)</f>
        <v>1858</v>
      </c>
      <c r="E472">
        <f>VLOOKUP($A472+13*E$4-13,$J$5:$AQ$52,2+$B464)</f>
        <v>138</v>
      </c>
      <c r="F472">
        <f>VLOOKUP($A472+13*F$4-13,$J$5:$AQ$52,2+$B464)</f>
        <v>2911</v>
      </c>
    </row>
    <row r="473" spans="1:6" x14ac:dyDescent="0.3">
      <c r="A473" s="5">
        <v>9</v>
      </c>
      <c r="C473">
        <f>VLOOKUP($A473+13*C$4-13,$J$5:$AQ$52,2+$B464)</f>
        <v>500</v>
      </c>
      <c r="D473">
        <f>VLOOKUP($A473+13*D$4-13,$J$5:$AQ$52,2+$B464)</f>
        <v>1896</v>
      </c>
      <c r="E473">
        <f>VLOOKUP($A473+13*E$4-13,$J$5:$AQ$52,2+$B464)</f>
        <v>154</v>
      </c>
      <c r="F473">
        <f>VLOOKUP($A473+13*F$4-13,$J$5:$AQ$52,2+$B464)</f>
        <v>3083</v>
      </c>
    </row>
    <row r="484" spans="1:6" x14ac:dyDescent="0.3">
      <c r="B484" s="157">
        <v>25</v>
      </c>
      <c r="C484" s="5">
        <v>1</v>
      </c>
      <c r="D484">
        <v>2</v>
      </c>
      <c r="E484" s="5">
        <v>3</v>
      </c>
      <c r="F484" s="5">
        <v>4</v>
      </c>
    </row>
    <row r="485" spans="1:6" x14ac:dyDescent="0.3">
      <c r="A485" s="5">
        <v>1</v>
      </c>
      <c r="C485">
        <f>VLOOKUP($A485+13*C$4-13,$J$5:$AQ$52,2+$B484)</f>
        <v>1112</v>
      </c>
      <c r="D485">
        <f>VLOOKUP($A485+13*D$4-13,$J$5:$AQ$52,2+$B484)</f>
        <v>10238</v>
      </c>
      <c r="E485">
        <f>VLOOKUP($A485+13*E$4-13,$J$5:$AQ$52,2+$B484)</f>
        <v>687</v>
      </c>
      <c r="F485">
        <f>VLOOKUP($A485+13*F$4-13,$J$5:$AQ$52,2+$B484)</f>
        <v>13684</v>
      </c>
    </row>
    <row r="486" spans="1:6" x14ac:dyDescent="0.3">
      <c r="A486" s="5">
        <v>2</v>
      </c>
      <c r="C486">
        <f>VLOOKUP($A486+13*C$4-13,$J$5:$AQ$52,2+$B484)</f>
        <v>1188</v>
      </c>
      <c r="D486">
        <f>VLOOKUP($A486+13*D$4-13,$J$5:$AQ$52,2+$B484)</f>
        <v>10241</v>
      </c>
      <c r="E486">
        <f>VLOOKUP($A486+13*E$4-13,$J$5:$AQ$52,2+$B484)</f>
        <v>735</v>
      </c>
      <c r="F486">
        <f>VLOOKUP($A486+13*F$4-13,$J$5:$AQ$52,2+$B484)</f>
        <v>13430</v>
      </c>
    </row>
    <row r="487" spans="1:6" x14ac:dyDescent="0.3">
      <c r="A487" s="5">
        <v>3</v>
      </c>
      <c r="C487">
        <f>VLOOKUP($A487+13*C$4-13,$J$5:$AQ$52,2+$B484)</f>
        <v>1079</v>
      </c>
      <c r="D487">
        <f>VLOOKUP($A487+13*D$4-13,$J$5:$AQ$52,2+$B484)</f>
        <v>9878</v>
      </c>
      <c r="E487">
        <f>VLOOKUP($A487+13*E$4-13,$J$5:$AQ$52,2+$B484)</f>
        <v>731</v>
      </c>
      <c r="F487">
        <f>VLOOKUP($A487+13*F$4-13,$J$5:$AQ$52,2+$B484)</f>
        <v>12576</v>
      </c>
    </row>
    <row r="488" spans="1:6" x14ac:dyDescent="0.3">
      <c r="A488" s="5">
        <v>4</v>
      </c>
      <c r="C488">
        <f>VLOOKUP($A488+13*C$4-13,$J$5:$AQ$52,2+$B484)</f>
        <v>1148</v>
      </c>
      <c r="D488">
        <f>VLOOKUP($A488+13*D$4-13,$J$5:$AQ$52,2+$B484)</f>
        <v>9118</v>
      </c>
      <c r="E488">
        <f>VLOOKUP($A488+13*E$4-13,$J$5:$AQ$52,2+$B484)</f>
        <v>574</v>
      </c>
      <c r="F488">
        <f>VLOOKUP($A488+13*F$4-13,$J$5:$AQ$52,2+$B484)</f>
        <v>11731</v>
      </c>
    </row>
    <row r="489" spans="1:6" x14ac:dyDescent="0.3">
      <c r="A489" s="5">
        <v>5</v>
      </c>
      <c r="C489">
        <f>VLOOKUP($A489+13*C$4-13,$J$5:$AQ$52,2+$B484)</f>
        <v>1270</v>
      </c>
      <c r="D489">
        <f>VLOOKUP($A489+13*D$4-13,$J$5:$AQ$52,2+$B484)</f>
        <v>8190</v>
      </c>
      <c r="E489">
        <f>VLOOKUP($A489+13*E$4-13,$J$5:$AQ$52,2+$B484)</f>
        <v>516</v>
      </c>
      <c r="F489">
        <f>VLOOKUP($A489+13*F$4-13,$J$5:$AQ$52,2+$B484)</f>
        <v>10940</v>
      </c>
    </row>
    <row r="490" spans="1:6" x14ac:dyDescent="0.3">
      <c r="A490" s="5">
        <v>6</v>
      </c>
      <c r="C490">
        <f>VLOOKUP($A490+13*C$4-13,$J$5:$AQ$52,2+$B484)</f>
        <v>1160</v>
      </c>
      <c r="D490">
        <f>VLOOKUP($A490+13*D$4-13,$J$5:$AQ$52,2+$B484)</f>
        <v>6851</v>
      </c>
      <c r="E490">
        <f>VLOOKUP($A490+13*E$4-13,$J$5:$AQ$52,2+$B484)</f>
        <v>511</v>
      </c>
      <c r="F490">
        <f>VLOOKUP($A490+13*F$4-13,$J$5:$AQ$52,2+$B484)</f>
        <v>9933</v>
      </c>
    </row>
    <row r="491" spans="1:6" x14ac:dyDescent="0.3">
      <c r="A491" s="5">
        <v>7</v>
      </c>
      <c r="C491">
        <f>VLOOKUP($A491+13*C$4-13,$J$5:$AQ$52,2+$B484)</f>
        <v>1158</v>
      </c>
      <c r="D491">
        <f>VLOOKUP($A491+13*D$4-13,$J$5:$AQ$52,2+$B484)</f>
        <v>6588</v>
      </c>
      <c r="E491">
        <f>VLOOKUP($A491+13*E$4-13,$J$5:$AQ$52,2+$B484)</f>
        <v>437</v>
      </c>
      <c r="F491">
        <f>VLOOKUP($A491+13*F$4-13,$J$5:$AQ$52,2+$B484)</f>
        <v>9199</v>
      </c>
    </row>
    <row r="492" spans="1:6" x14ac:dyDescent="0.3">
      <c r="A492" s="5">
        <v>8</v>
      </c>
      <c r="C492">
        <f>VLOOKUP($A492+13*C$4-13,$J$5:$AQ$52,2+$B484)</f>
        <v>1337</v>
      </c>
      <c r="D492">
        <f>VLOOKUP($A492+13*D$4-13,$J$5:$AQ$52,2+$B484)</f>
        <v>7541</v>
      </c>
      <c r="E492">
        <f>VLOOKUP($A492+13*E$4-13,$J$5:$AQ$52,2+$B484)</f>
        <v>507</v>
      </c>
      <c r="F492">
        <f>VLOOKUP($A492+13*F$4-13,$J$5:$AQ$52,2+$B484)</f>
        <v>10822</v>
      </c>
    </row>
    <row r="493" spans="1:6" x14ac:dyDescent="0.3">
      <c r="A493" s="5">
        <v>9</v>
      </c>
      <c r="C493">
        <f>VLOOKUP($A493+13*C$4-13,$J$5:$AQ$52,2+$B484)</f>
        <v>1268</v>
      </c>
      <c r="D493">
        <f>VLOOKUP($A493+13*D$4-13,$J$5:$AQ$52,2+$B484)</f>
        <v>7038</v>
      </c>
      <c r="E493">
        <f>VLOOKUP($A493+13*E$4-13,$J$5:$AQ$52,2+$B484)</f>
        <v>586</v>
      </c>
      <c r="F493">
        <f>VLOOKUP($A493+13*F$4-13,$J$5:$AQ$52,2+$B484)</f>
        <v>10291</v>
      </c>
    </row>
    <row r="504" spans="1:6" x14ac:dyDescent="0.3">
      <c r="B504" s="157">
        <v>26</v>
      </c>
      <c r="C504" s="5">
        <v>1</v>
      </c>
      <c r="D504">
        <v>2</v>
      </c>
      <c r="E504" s="5">
        <v>3</v>
      </c>
      <c r="F504" s="5">
        <v>4</v>
      </c>
    </row>
    <row r="505" spans="1:6" x14ac:dyDescent="0.3">
      <c r="A505" s="5">
        <v>1</v>
      </c>
      <c r="C505">
        <f>VLOOKUP($A505+13*C$4-13,$J$5:$AQ$52,2+$B504)</f>
        <v>779</v>
      </c>
      <c r="D505">
        <f>VLOOKUP($A505+13*D$4-13,$J$5:$AQ$52,2+$B504)</f>
        <v>10773</v>
      </c>
      <c r="E505">
        <f>VLOOKUP($A505+13*E$4-13,$J$5:$AQ$52,2+$B504)</f>
        <v>394</v>
      </c>
      <c r="F505">
        <f>VLOOKUP($A505+13*F$4-13,$J$5:$AQ$52,2+$B504)</f>
        <v>13883</v>
      </c>
    </row>
    <row r="506" spans="1:6" x14ac:dyDescent="0.3">
      <c r="A506" s="5">
        <v>2</v>
      </c>
      <c r="C506">
        <f>VLOOKUP($A506+13*C$4-13,$J$5:$AQ$52,2+$B504)</f>
        <v>889</v>
      </c>
      <c r="D506">
        <f>VLOOKUP($A506+13*D$4-13,$J$5:$AQ$52,2+$B504)</f>
        <v>9839</v>
      </c>
      <c r="E506">
        <f>VLOOKUP($A506+13*E$4-13,$J$5:$AQ$52,2+$B504)</f>
        <v>478</v>
      </c>
      <c r="F506">
        <f>VLOOKUP($A506+13*F$4-13,$J$5:$AQ$52,2+$B504)</f>
        <v>11813</v>
      </c>
    </row>
    <row r="507" spans="1:6" x14ac:dyDescent="0.3">
      <c r="A507" s="5">
        <v>3</v>
      </c>
      <c r="C507">
        <f>VLOOKUP($A507+13*C$4-13,$J$5:$AQ$52,2+$B504)</f>
        <v>1006</v>
      </c>
      <c r="D507">
        <f>VLOOKUP($A507+13*D$4-13,$J$5:$AQ$52,2+$B504)</f>
        <v>9674</v>
      </c>
      <c r="E507">
        <f>VLOOKUP($A507+13*E$4-13,$J$5:$AQ$52,2+$B504)</f>
        <v>525</v>
      </c>
      <c r="F507">
        <f>VLOOKUP($A507+13*F$4-13,$J$5:$AQ$52,2+$B504)</f>
        <v>11792</v>
      </c>
    </row>
    <row r="508" spans="1:6" x14ac:dyDescent="0.3">
      <c r="A508" s="5">
        <v>4</v>
      </c>
      <c r="C508">
        <f>VLOOKUP($A508+13*C$4-13,$J$5:$AQ$52,2+$B504)</f>
        <v>921</v>
      </c>
      <c r="D508">
        <f>VLOOKUP($A508+13*D$4-13,$J$5:$AQ$52,2+$B504)</f>
        <v>8129</v>
      </c>
      <c r="E508">
        <f>VLOOKUP($A508+13*E$4-13,$J$5:$AQ$52,2+$B504)</f>
        <v>410</v>
      </c>
      <c r="F508">
        <f>VLOOKUP($A508+13*F$4-13,$J$5:$AQ$52,2+$B504)</f>
        <v>9944</v>
      </c>
    </row>
    <row r="509" spans="1:6" x14ac:dyDescent="0.3">
      <c r="A509" s="5">
        <v>5</v>
      </c>
      <c r="C509">
        <f>VLOOKUP($A509+13*C$4-13,$J$5:$AQ$52,2+$B504)</f>
        <v>960</v>
      </c>
      <c r="D509">
        <f>VLOOKUP($A509+13*D$4-13,$J$5:$AQ$52,2+$B504)</f>
        <v>7734</v>
      </c>
      <c r="E509">
        <f>VLOOKUP($A509+13*E$4-13,$J$5:$AQ$52,2+$B504)</f>
        <v>334</v>
      </c>
      <c r="F509">
        <f>VLOOKUP($A509+13*F$4-13,$J$5:$AQ$52,2+$B504)</f>
        <v>9742</v>
      </c>
    </row>
    <row r="510" spans="1:6" x14ac:dyDescent="0.3">
      <c r="A510" s="5">
        <v>6</v>
      </c>
      <c r="C510">
        <f>VLOOKUP($A510+13*C$4-13,$J$5:$AQ$52,2+$B504)</f>
        <v>883</v>
      </c>
      <c r="D510">
        <f>VLOOKUP($A510+13*D$4-13,$J$5:$AQ$52,2+$B504)</f>
        <v>6994</v>
      </c>
      <c r="E510">
        <f>VLOOKUP($A510+13*E$4-13,$J$5:$AQ$52,2+$B504)</f>
        <v>473</v>
      </c>
      <c r="F510">
        <f>VLOOKUP($A510+13*F$4-13,$J$5:$AQ$52,2+$B504)</f>
        <v>9230</v>
      </c>
    </row>
    <row r="511" spans="1:6" x14ac:dyDescent="0.3">
      <c r="A511" s="5">
        <v>7</v>
      </c>
      <c r="C511">
        <f>VLOOKUP($A511+13*C$4-13,$J$5:$AQ$52,2+$B504)</f>
        <v>913</v>
      </c>
      <c r="D511">
        <f>VLOOKUP($A511+13*D$4-13,$J$5:$AQ$52,2+$B504)</f>
        <v>5989</v>
      </c>
      <c r="E511">
        <f>VLOOKUP($A511+13*E$4-13,$J$5:$AQ$52,2+$B504)</f>
        <v>375</v>
      </c>
      <c r="F511">
        <f>VLOOKUP($A511+13*F$4-13,$J$5:$AQ$52,2+$B504)</f>
        <v>7969</v>
      </c>
    </row>
    <row r="512" spans="1:6" x14ac:dyDescent="0.3">
      <c r="A512" s="5">
        <v>8</v>
      </c>
      <c r="C512">
        <f>VLOOKUP($A512+13*C$4-13,$J$5:$AQ$52,2+$B504)</f>
        <v>992</v>
      </c>
      <c r="D512">
        <f>VLOOKUP($A512+13*D$4-13,$J$5:$AQ$52,2+$B504)</f>
        <v>6226</v>
      </c>
      <c r="E512">
        <f>VLOOKUP($A512+13*E$4-13,$J$5:$AQ$52,2+$B504)</f>
        <v>443</v>
      </c>
      <c r="F512">
        <f>VLOOKUP($A512+13*F$4-13,$J$5:$AQ$52,2+$B504)</f>
        <v>8424</v>
      </c>
    </row>
    <row r="513" spans="1:6" x14ac:dyDescent="0.3">
      <c r="A513" s="5">
        <v>9</v>
      </c>
      <c r="C513">
        <f>VLOOKUP($A513+13*C$4-13,$J$5:$AQ$52,2+$B504)</f>
        <v>855</v>
      </c>
      <c r="D513">
        <f>VLOOKUP($A513+13*D$4-13,$J$5:$AQ$52,2+$B504)</f>
        <v>6360</v>
      </c>
      <c r="E513">
        <f>VLOOKUP($A513+13*E$4-13,$J$5:$AQ$52,2+$B504)</f>
        <v>454</v>
      </c>
      <c r="F513">
        <f>VLOOKUP($A513+13*F$4-13,$J$5:$AQ$52,2+$B504)</f>
        <v>8558</v>
      </c>
    </row>
    <row r="524" spans="1:6" x14ac:dyDescent="0.3">
      <c r="B524" s="157">
        <v>27</v>
      </c>
      <c r="C524" s="5">
        <v>1</v>
      </c>
      <c r="D524">
        <v>2</v>
      </c>
      <c r="E524" s="5">
        <v>3</v>
      </c>
      <c r="F524" s="5">
        <v>4</v>
      </c>
    </row>
    <row r="525" spans="1:6" x14ac:dyDescent="0.3">
      <c r="A525" s="5">
        <v>1</v>
      </c>
      <c r="C525">
        <f>VLOOKUP($A525+13*C$4-13,$J$5:$AQ$52,2+$B524)</f>
        <v>444</v>
      </c>
      <c r="D525">
        <f>VLOOKUP($A525+13*D$4-13,$J$5:$AQ$52,2+$B524)</f>
        <v>4495</v>
      </c>
      <c r="E525">
        <f>VLOOKUP($A525+13*E$4-13,$J$5:$AQ$52,2+$B524)</f>
        <v>85</v>
      </c>
      <c r="F525">
        <f>VLOOKUP($A525+13*F$4-13,$J$5:$AQ$52,2+$B524)</f>
        <v>5398</v>
      </c>
    </row>
    <row r="526" spans="1:6" x14ac:dyDescent="0.3">
      <c r="A526" s="5">
        <v>2</v>
      </c>
      <c r="C526">
        <f>VLOOKUP($A526+13*C$4-13,$J$5:$AQ$52,2+$B524)</f>
        <v>570</v>
      </c>
      <c r="D526">
        <f>VLOOKUP($A526+13*D$4-13,$J$5:$AQ$52,2+$B524)</f>
        <v>4106</v>
      </c>
      <c r="E526">
        <f>VLOOKUP($A526+13*E$4-13,$J$5:$AQ$52,2+$B524)</f>
        <v>102</v>
      </c>
      <c r="F526">
        <f>VLOOKUP($A526+13*F$4-13,$J$5:$AQ$52,2+$B524)</f>
        <v>5196</v>
      </c>
    </row>
    <row r="527" spans="1:6" x14ac:dyDescent="0.3">
      <c r="A527" s="5">
        <v>3</v>
      </c>
      <c r="C527">
        <f>VLOOKUP($A527+13*C$4-13,$J$5:$AQ$52,2+$B524)</f>
        <v>455</v>
      </c>
      <c r="D527">
        <f>VLOOKUP($A527+13*D$4-13,$J$5:$AQ$52,2+$B524)</f>
        <v>3726</v>
      </c>
      <c r="E527">
        <f>VLOOKUP($A527+13*E$4-13,$J$5:$AQ$52,2+$B524)</f>
        <v>96</v>
      </c>
      <c r="F527">
        <f>VLOOKUP($A527+13*F$4-13,$J$5:$AQ$52,2+$B524)</f>
        <v>4645</v>
      </c>
    </row>
    <row r="528" spans="1:6" x14ac:dyDescent="0.3">
      <c r="A528" s="5">
        <v>4</v>
      </c>
      <c r="C528">
        <f>VLOOKUP($A528+13*C$4-13,$J$5:$AQ$52,2+$B524)</f>
        <v>454</v>
      </c>
      <c r="D528">
        <f>VLOOKUP($A528+13*D$4-13,$J$5:$AQ$52,2+$B524)</f>
        <v>3815</v>
      </c>
      <c r="E528">
        <f>VLOOKUP($A528+13*E$4-13,$J$5:$AQ$52,2+$B524)</f>
        <v>98</v>
      </c>
      <c r="F528">
        <f>VLOOKUP($A528+13*F$4-13,$J$5:$AQ$52,2+$B524)</f>
        <v>4717</v>
      </c>
    </row>
    <row r="529" spans="1:6" x14ac:dyDescent="0.3">
      <c r="A529" s="5">
        <v>5</v>
      </c>
      <c r="C529">
        <f>VLOOKUP($A529+13*C$4-13,$J$5:$AQ$52,2+$B524)</f>
        <v>468</v>
      </c>
      <c r="D529">
        <f>VLOOKUP($A529+13*D$4-13,$J$5:$AQ$52,2+$B524)</f>
        <v>3546</v>
      </c>
      <c r="E529">
        <f>VLOOKUP($A529+13*E$4-13,$J$5:$AQ$52,2+$B524)</f>
        <v>100</v>
      </c>
      <c r="F529">
        <f>VLOOKUP($A529+13*F$4-13,$J$5:$AQ$52,2+$B524)</f>
        <v>4393</v>
      </c>
    </row>
    <row r="530" spans="1:6" x14ac:dyDescent="0.3">
      <c r="A530" s="5">
        <v>6</v>
      </c>
      <c r="C530">
        <f>VLOOKUP($A530+13*C$4-13,$J$5:$AQ$52,2+$B524)</f>
        <v>427</v>
      </c>
      <c r="D530">
        <f>VLOOKUP($A530+13*D$4-13,$J$5:$AQ$52,2+$B524)</f>
        <v>3077</v>
      </c>
      <c r="E530">
        <f>VLOOKUP($A530+13*E$4-13,$J$5:$AQ$52,2+$B524)</f>
        <v>99</v>
      </c>
      <c r="F530">
        <f>VLOOKUP($A530+13*F$4-13,$J$5:$AQ$52,2+$B524)</f>
        <v>3904</v>
      </c>
    </row>
    <row r="531" spans="1:6" x14ac:dyDescent="0.3">
      <c r="A531" s="5">
        <v>7</v>
      </c>
      <c r="C531">
        <f>VLOOKUP($A531+13*C$4-13,$J$5:$AQ$52,2+$B524)</f>
        <v>430</v>
      </c>
      <c r="D531">
        <f>VLOOKUP($A531+13*D$4-13,$J$5:$AQ$52,2+$B524)</f>
        <v>3080</v>
      </c>
      <c r="E531">
        <f>VLOOKUP($A531+13*E$4-13,$J$5:$AQ$52,2+$B524)</f>
        <v>81</v>
      </c>
      <c r="F531">
        <f>VLOOKUP($A531+13*F$4-13,$J$5:$AQ$52,2+$B524)</f>
        <v>3909</v>
      </c>
    </row>
    <row r="532" spans="1:6" x14ac:dyDescent="0.3">
      <c r="A532" s="5">
        <v>8</v>
      </c>
      <c r="C532">
        <f>VLOOKUP($A532+13*C$4-13,$J$5:$AQ$52,2+$B524)</f>
        <v>462</v>
      </c>
      <c r="D532">
        <f>VLOOKUP($A532+13*D$4-13,$J$5:$AQ$52,2+$B524)</f>
        <v>3061</v>
      </c>
      <c r="E532">
        <f>VLOOKUP($A532+13*E$4-13,$J$5:$AQ$52,2+$B524)</f>
        <v>138</v>
      </c>
      <c r="F532">
        <f>VLOOKUP($A532+13*F$4-13,$J$5:$AQ$52,2+$B524)</f>
        <v>4007</v>
      </c>
    </row>
    <row r="533" spans="1:6" x14ac:dyDescent="0.3">
      <c r="A533" s="5">
        <v>9</v>
      </c>
      <c r="C533">
        <f>VLOOKUP($A533+13*C$4-13,$J$5:$AQ$52,2+$B524)</f>
        <v>503</v>
      </c>
      <c r="D533">
        <f>VLOOKUP($A533+13*D$4-13,$J$5:$AQ$52,2+$B524)</f>
        <v>3154</v>
      </c>
      <c r="E533">
        <f>VLOOKUP($A533+13*E$4-13,$J$5:$AQ$52,2+$B524)</f>
        <v>162</v>
      </c>
      <c r="F533">
        <f>VLOOKUP($A533+13*F$4-13,$J$5:$AQ$52,2+$B524)</f>
        <v>4223</v>
      </c>
    </row>
    <row r="544" spans="1:6" x14ac:dyDescent="0.3">
      <c r="B544" s="157">
        <v>28</v>
      </c>
      <c r="C544" s="5">
        <v>1</v>
      </c>
      <c r="D544">
        <v>2</v>
      </c>
      <c r="E544" s="5">
        <v>3</v>
      </c>
      <c r="F544" s="5">
        <v>4</v>
      </c>
    </row>
    <row r="545" spans="1:6" x14ac:dyDescent="0.3">
      <c r="A545" s="5">
        <v>1</v>
      </c>
      <c r="C545">
        <f>VLOOKUP($A545+13*C$4-13,$J$5:$AQ$52,2+$B544)</f>
        <v>641</v>
      </c>
      <c r="D545">
        <f>VLOOKUP($A545+13*D$4-13,$J$5:$AQ$52,2+$B544)</f>
        <v>4735</v>
      </c>
      <c r="E545">
        <f>VLOOKUP($A545+13*E$4-13,$J$5:$AQ$52,2+$B544)</f>
        <v>271</v>
      </c>
      <c r="F545">
        <f>VLOOKUP($A545+13*F$4-13,$J$5:$AQ$52,2+$B544)</f>
        <v>6225</v>
      </c>
    </row>
    <row r="546" spans="1:6" x14ac:dyDescent="0.3">
      <c r="A546" s="5">
        <v>2</v>
      </c>
      <c r="C546">
        <f>VLOOKUP($A546+13*C$4-13,$J$5:$AQ$52,2+$B544)</f>
        <v>710</v>
      </c>
      <c r="D546">
        <f>VLOOKUP($A546+13*D$4-13,$J$5:$AQ$52,2+$B544)</f>
        <v>4631</v>
      </c>
      <c r="E546">
        <f>VLOOKUP($A546+13*E$4-13,$J$5:$AQ$52,2+$B544)</f>
        <v>247</v>
      </c>
      <c r="F546">
        <f>VLOOKUP($A546+13*F$4-13,$J$5:$AQ$52,2+$B544)</f>
        <v>6146</v>
      </c>
    </row>
    <row r="547" spans="1:6" x14ac:dyDescent="0.3">
      <c r="A547" s="5">
        <v>3</v>
      </c>
      <c r="C547">
        <f>VLOOKUP($A547+13*C$4-13,$J$5:$AQ$52,2+$B544)</f>
        <v>799</v>
      </c>
      <c r="D547">
        <f>VLOOKUP($A547+13*D$4-13,$J$5:$AQ$52,2+$B544)</f>
        <v>5252</v>
      </c>
      <c r="E547">
        <f>VLOOKUP($A547+13*E$4-13,$J$5:$AQ$52,2+$B544)</f>
        <v>332</v>
      </c>
      <c r="F547">
        <f>VLOOKUP($A547+13*F$4-13,$J$5:$AQ$52,2+$B544)</f>
        <v>6972</v>
      </c>
    </row>
    <row r="548" spans="1:6" x14ac:dyDescent="0.3">
      <c r="A548" s="5">
        <v>4</v>
      </c>
      <c r="C548">
        <f>VLOOKUP($A548+13*C$4-13,$J$5:$AQ$52,2+$B544)</f>
        <v>690</v>
      </c>
      <c r="D548">
        <f>VLOOKUP($A548+13*D$4-13,$J$5:$AQ$52,2+$B544)</f>
        <v>5193</v>
      </c>
      <c r="E548">
        <f>VLOOKUP($A548+13*E$4-13,$J$5:$AQ$52,2+$B544)</f>
        <v>302</v>
      </c>
      <c r="F548">
        <f>VLOOKUP($A548+13*F$4-13,$J$5:$AQ$52,2+$B544)</f>
        <v>6748</v>
      </c>
    </row>
    <row r="549" spans="1:6" x14ac:dyDescent="0.3">
      <c r="A549" s="5">
        <v>5</v>
      </c>
      <c r="C549">
        <f>VLOOKUP($A549+13*C$4-13,$J$5:$AQ$52,2+$B544)</f>
        <v>673</v>
      </c>
      <c r="D549">
        <f>VLOOKUP($A549+13*D$4-13,$J$5:$AQ$52,2+$B544)</f>
        <v>5312</v>
      </c>
      <c r="E549">
        <f>VLOOKUP($A549+13*E$4-13,$J$5:$AQ$52,2+$B544)</f>
        <v>232</v>
      </c>
      <c r="F549">
        <f>VLOOKUP($A549+13*F$4-13,$J$5:$AQ$52,2+$B544)</f>
        <v>6728</v>
      </c>
    </row>
    <row r="550" spans="1:6" x14ac:dyDescent="0.3">
      <c r="A550" s="5">
        <v>6</v>
      </c>
      <c r="C550">
        <f>VLOOKUP($A550+13*C$4-13,$J$5:$AQ$52,2+$B544)</f>
        <v>822</v>
      </c>
      <c r="D550">
        <f>VLOOKUP($A550+13*D$4-13,$J$5:$AQ$52,2+$B544)</f>
        <v>4809</v>
      </c>
      <c r="E550">
        <f>VLOOKUP($A550+13*E$4-13,$J$5:$AQ$52,2+$B544)</f>
        <v>216</v>
      </c>
      <c r="F550">
        <f>VLOOKUP($A550+13*F$4-13,$J$5:$AQ$52,2+$B544)</f>
        <v>6457</v>
      </c>
    </row>
    <row r="551" spans="1:6" x14ac:dyDescent="0.3">
      <c r="A551" s="5">
        <v>7</v>
      </c>
      <c r="C551">
        <f>VLOOKUP($A551+13*C$4-13,$J$5:$AQ$52,2+$B544)</f>
        <v>748</v>
      </c>
      <c r="D551">
        <f>VLOOKUP($A551+13*D$4-13,$J$5:$AQ$52,2+$B544)</f>
        <v>4613</v>
      </c>
      <c r="E551">
        <f>VLOOKUP($A551+13*E$4-13,$J$5:$AQ$52,2+$B544)</f>
        <v>283</v>
      </c>
      <c r="F551">
        <f>VLOOKUP($A551+13*F$4-13,$J$5:$AQ$52,2+$B544)</f>
        <v>6177</v>
      </c>
    </row>
    <row r="552" spans="1:6" x14ac:dyDescent="0.3">
      <c r="A552" s="5">
        <v>8</v>
      </c>
      <c r="C552">
        <f>VLOOKUP($A552+13*C$4-13,$J$5:$AQ$52,2+$B544)</f>
        <v>929</v>
      </c>
      <c r="D552">
        <f>VLOOKUP($A552+13*D$4-13,$J$5:$AQ$52,2+$B544)</f>
        <v>5312</v>
      </c>
      <c r="E552">
        <f>VLOOKUP($A552+13*E$4-13,$J$5:$AQ$52,2+$B544)</f>
        <v>357</v>
      </c>
      <c r="F552">
        <f>VLOOKUP($A552+13*F$4-13,$J$5:$AQ$52,2+$B544)</f>
        <v>7272</v>
      </c>
    </row>
    <row r="553" spans="1:6" x14ac:dyDescent="0.3">
      <c r="A553" s="5">
        <v>9</v>
      </c>
      <c r="C553">
        <f>VLOOKUP($A553+13*C$4-13,$J$5:$AQ$52,2+$B544)</f>
        <v>1009</v>
      </c>
      <c r="D553">
        <f>VLOOKUP($A553+13*D$4-13,$J$5:$AQ$52,2+$B544)</f>
        <v>4738</v>
      </c>
      <c r="E553">
        <f>VLOOKUP($A553+13*E$4-13,$J$5:$AQ$52,2+$B544)</f>
        <v>331</v>
      </c>
      <c r="F553">
        <f>VLOOKUP($A553+13*F$4-13,$J$5:$AQ$52,2+$B544)</f>
        <v>6876</v>
      </c>
    </row>
    <row r="564" spans="1:6" x14ac:dyDescent="0.3">
      <c r="B564" s="157">
        <v>29</v>
      </c>
      <c r="C564" s="5">
        <v>1</v>
      </c>
      <c r="D564">
        <v>2</v>
      </c>
      <c r="E564" s="5">
        <v>3</v>
      </c>
      <c r="F564" s="5">
        <v>4</v>
      </c>
    </row>
    <row r="565" spans="1:6" x14ac:dyDescent="0.3">
      <c r="A565" s="5">
        <v>1</v>
      </c>
      <c r="C565">
        <f>VLOOKUP($A565+13*C$4-13,$J$5:$AQ$52,2+$B564)</f>
        <v>682</v>
      </c>
      <c r="D565">
        <f>VLOOKUP($A565+13*D$4-13,$J$5:$AQ$52,2+$B564)</f>
        <v>4989</v>
      </c>
      <c r="E565">
        <f>VLOOKUP($A565+13*E$4-13,$J$5:$AQ$52,2+$B564)</f>
        <v>184</v>
      </c>
      <c r="F565">
        <f>VLOOKUP($A565+13*F$4-13,$J$5:$AQ$52,2+$B564)</f>
        <v>6375</v>
      </c>
    </row>
    <row r="566" spans="1:6" x14ac:dyDescent="0.3">
      <c r="A566" s="5">
        <v>2</v>
      </c>
      <c r="C566">
        <f>VLOOKUP($A566+13*C$4-13,$J$5:$AQ$52,2+$B564)</f>
        <v>599</v>
      </c>
      <c r="D566">
        <f>VLOOKUP($A566+13*D$4-13,$J$5:$AQ$52,2+$B564)</f>
        <v>4767</v>
      </c>
      <c r="E566">
        <f>VLOOKUP($A566+13*E$4-13,$J$5:$AQ$52,2+$B564)</f>
        <v>142</v>
      </c>
      <c r="F566">
        <f>VLOOKUP($A566+13*F$4-13,$J$5:$AQ$52,2+$B564)</f>
        <v>5973</v>
      </c>
    </row>
    <row r="567" spans="1:6" x14ac:dyDescent="0.3">
      <c r="A567" s="5">
        <v>3</v>
      </c>
      <c r="C567">
        <f>VLOOKUP($A567+13*C$4-13,$J$5:$AQ$52,2+$B564)</f>
        <v>798</v>
      </c>
      <c r="D567">
        <f>VLOOKUP($A567+13*D$4-13,$J$5:$AQ$52,2+$B564)</f>
        <v>7093</v>
      </c>
      <c r="E567">
        <f>VLOOKUP($A567+13*E$4-13,$J$5:$AQ$52,2+$B564)</f>
        <v>206</v>
      </c>
      <c r="F567">
        <f>VLOOKUP($A567+13*F$4-13,$J$5:$AQ$52,2+$B564)</f>
        <v>8625</v>
      </c>
    </row>
    <row r="568" spans="1:6" x14ac:dyDescent="0.3">
      <c r="A568" s="5">
        <v>4</v>
      </c>
      <c r="C568">
        <f>VLOOKUP($A568+13*C$4-13,$J$5:$AQ$52,2+$B564)</f>
        <v>561</v>
      </c>
      <c r="D568">
        <f>VLOOKUP($A568+13*D$4-13,$J$5:$AQ$52,2+$B564)</f>
        <v>5267</v>
      </c>
      <c r="E568">
        <f>VLOOKUP($A568+13*E$4-13,$J$5:$AQ$52,2+$B564)</f>
        <v>263</v>
      </c>
      <c r="F568">
        <f>VLOOKUP($A568+13*F$4-13,$J$5:$AQ$52,2+$B564)</f>
        <v>6509</v>
      </c>
    </row>
    <row r="569" spans="1:6" x14ac:dyDescent="0.3">
      <c r="A569" s="5">
        <v>5</v>
      </c>
      <c r="C569">
        <f>VLOOKUP($A569+13*C$4-13,$J$5:$AQ$52,2+$B564)</f>
        <v>662</v>
      </c>
      <c r="D569">
        <f>VLOOKUP($A569+13*D$4-13,$J$5:$AQ$52,2+$B564)</f>
        <v>5371</v>
      </c>
      <c r="E569">
        <f>VLOOKUP($A569+13*E$4-13,$J$5:$AQ$52,2+$B564)</f>
        <v>241</v>
      </c>
      <c r="F569">
        <f>VLOOKUP($A569+13*F$4-13,$J$5:$AQ$52,2+$B564)</f>
        <v>6744</v>
      </c>
    </row>
    <row r="570" spans="1:6" x14ac:dyDescent="0.3">
      <c r="A570" s="5">
        <v>6</v>
      </c>
      <c r="C570">
        <f>VLOOKUP($A570+13*C$4-13,$J$5:$AQ$52,2+$B564)</f>
        <v>759</v>
      </c>
      <c r="D570">
        <f>VLOOKUP($A570+13*D$4-13,$J$5:$AQ$52,2+$B564)</f>
        <v>5145</v>
      </c>
      <c r="E570">
        <f>VLOOKUP($A570+13*E$4-13,$J$5:$AQ$52,2+$B564)</f>
        <v>260</v>
      </c>
      <c r="F570">
        <f>VLOOKUP($A570+13*F$4-13,$J$5:$AQ$52,2+$B564)</f>
        <v>6704</v>
      </c>
    </row>
    <row r="571" spans="1:6" x14ac:dyDescent="0.3">
      <c r="A571" s="5">
        <v>7</v>
      </c>
      <c r="C571">
        <f>VLOOKUP($A571+13*C$4-13,$J$5:$AQ$52,2+$B564)</f>
        <v>859</v>
      </c>
      <c r="D571">
        <f>VLOOKUP($A571+13*D$4-13,$J$5:$AQ$52,2+$B564)</f>
        <v>5165</v>
      </c>
      <c r="E571">
        <f>VLOOKUP($A571+13*E$4-13,$J$5:$AQ$52,2+$B564)</f>
        <v>202</v>
      </c>
      <c r="F571">
        <f>VLOOKUP($A571+13*F$4-13,$J$5:$AQ$52,2+$B564)</f>
        <v>6733</v>
      </c>
    </row>
    <row r="572" spans="1:6" x14ac:dyDescent="0.3">
      <c r="A572" s="5">
        <v>8</v>
      </c>
      <c r="C572">
        <f>VLOOKUP($A572+13*C$4-13,$J$5:$AQ$52,2+$B564)</f>
        <v>791</v>
      </c>
      <c r="D572">
        <f>VLOOKUP($A572+13*D$4-13,$J$5:$AQ$52,2+$B564)</f>
        <v>5719</v>
      </c>
      <c r="E572">
        <f>VLOOKUP($A572+13*E$4-13,$J$5:$AQ$52,2+$B564)</f>
        <v>309</v>
      </c>
      <c r="F572">
        <f>VLOOKUP($A572+13*F$4-13,$J$5:$AQ$52,2+$B564)</f>
        <v>7471</v>
      </c>
    </row>
    <row r="573" spans="1:6" x14ac:dyDescent="0.3">
      <c r="A573" s="5">
        <v>9</v>
      </c>
      <c r="C573">
        <f>VLOOKUP($A573+13*C$4-13,$J$5:$AQ$52,2+$B564)</f>
        <v>824</v>
      </c>
      <c r="D573">
        <f>VLOOKUP($A573+13*D$4-13,$J$5:$AQ$52,2+$B564)</f>
        <v>4777</v>
      </c>
      <c r="E573">
        <f>VLOOKUP($A573+13*E$4-13,$J$5:$AQ$52,2+$B564)</f>
        <v>314</v>
      </c>
      <c r="F573">
        <f>VLOOKUP($A573+13*F$4-13,$J$5:$AQ$52,2+$B564)</f>
        <v>6742</v>
      </c>
    </row>
    <row r="584" spans="1:6" x14ac:dyDescent="0.3">
      <c r="B584" s="157">
        <v>30</v>
      </c>
      <c r="C584" s="5">
        <v>1</v>
      </c>
      <c r="D584">
        <v>2</v>
      </c>
      <c r="E584" s="5">
        <v>3</v>
      </c>
      <c r="F584" s="5">
        <v>4</v>
      </c>
    </row>
    <row r="585" spans="1:6" x14ac:dyDescent="0.3">
      <c r="A585" s="5">
        <v>1</v>
      </c>
      <c r="C585">
        <f>VLOOKUP($A585+13*C$4-13,$J$5:$AQ$52,2+$B584)</f>
        <v>1200</v>
      </c>
      <c r="D585">
        <f>VLOOKUP($A585+13*D$4-13,$J$5:$AQ$52,2+$B584)</f>
        <v>15413</v>
      </c>
      <c r="E585">
        <f>VLOOKUP($A585+13*E$4-13,$J$5:$AQ$52,2+$B584)</f>
        <v>1002</v>
      </c>
      <c r="F585">
        <f>VLOOKUP($A585+13*F$4-13,$J$5:$AQ$52,2+$B584)</f>
        <v>18806</v>
      </c>
    </row>
    <row r="586" spans="1:6" x14ac:dyDescent="0.3">
      <c r="A586" s="5">
        <v>2</v>
      </c>
      <c r="C586">
        <f>VLOOKUP($A586+13*C$4-13,$J$5:$AQ$52,2+$B584)</f>
        <v>1388</v>
      </c>
      <c r="D586">
        <f>VLOOKUP($A586+13*D$4-13,$J$5:$AQ$52,2+$B584)</f>
        <v>13487</v>
      </c>
      <c r="E586">
        <f>VLOOKUP($A586+13*E$4-13,$J$5:$AQ$52,2+$B584)</f>
        <v>921</v>
      </c>
      <c r="F586">
        <f>VLOOKUP($A586+13*F$4-13,$J$5:$AQ$52,2+$B584)</f>
        <v>16969</v>
      </c>
    </row>
    <row r="587" spans="1:6" x14ac:dyDescent="0.3">
      <c r="A587" s="5">
        <v>3</v>
      </c>
      <c r="C587">
        <f>VLOOKUP($A587+13*C$4-13,$J$5:$AQ$52,2+$B584)</f>
        <v>1308</v>
      </c>
      <c r="D587">
        <f>VLOOKUP($A587+13*D$4-13,$J$5:$AQ$52,2+$B584)</f>
        <v>14380</v>
      </c>
      <c r="E587">
        <f>VLOOKUP($A587+13*E$4-13,$J$5:$AQ$52,2+$B584)</f>
        <v>917</v>
      </c>
      <c r="F587">
        <f>VLOOKUP($A587+13*F$4-13,$J$5:$AQ$52,2+$B584)</f>
        <v>17536</v>
      </c>
    </row>
    <row r="588" spans="1:6" x14ac:dyDescent="0.3">
      <c r="A588" s="5">
        <v>4</v>
      </c>
      <c r="C588">
        <f>VLOOKUP($A588+13*C$4-13,$J$5:$AQ$52,2+$B584)</f>
        <v>1559</v>
      </c>
      <c r="D588">
        <f>VLOOKUP($A588+13*D$4-13,$J$5:$AQ$52,2+$B584)</f>
        <v>14096</v>
      </c>
      <c r="E588">
        <f>VLOOKUP($A588+13*E$4-13,$J$5:$AQ$52,2+$B584)</f>
        <v>981</v>
      </c>
      <c r="F588">
        <f>VLOOKUP($A588+13*F$4-13,$J$5:$AQ$52,2+$B584)</f>
        <v>18007</v>
      </c>
    </row>
    <row r="589" spans="1:6" x14ac:dyDescent="0.3">
      <c r="A589" s="5">
        <v>5</v>
      </c>
      <c r="C589">
        <f>VLOOKUP($A589+13*C$4-13,$J$5:$AQ$52,2+$B584)</f>
        <v>1554</v>
      </c>
      <c r="D589">
        <f>VLOOKUP($A589+13*D$4-13,$J$5:$AQ$52,2+$B584)</f>
        <v>12017</v>
      </c>
      <c r="E589">
        <f>VLOOKUP($A589+13*E$4-13,$J$5:$AQ$52,2+$B584)</f>
        <v>1185</v>
      </c>
      <c r="F589">
        <f>VLOOKUP($A589+13*F$4-13,$J$5:$AQ$52,2+$B584)</f>
        <v>15980</v>
      </c>
    </row>
    <row r="590" spans="1:6" x14ac:dyDescent="0.3">
      <c r="A590" s="5">
        <v>6</v>
      </c>
      <c r="C590">
        <f>VLOOKUP($A590+13*C$4-13,$J$5:$AQ$52,2+$B584)</f>
        <v>1296</v>
      </c>
      <c r="D590">
        <f>VLOOKUP($A590+13*D$4-13,$J$5:$AQ$52,2+$B584)</f>
        <v>9830</v>
      </c>
      <c r="E590">
        <f>VLOOKUP($A590+13*E$4-13,$J$5:$AQ$52,2+$B584)</f>
        <v>1094</v>
      </c>
      <c r="F590">
        <f>VLOOKUP($A590+13*F$4-13,$J$5:$AQ$52,2+$B584)</f>
        <v>13403</v>
      </c>
    </row>
    <row r="591" spans="1:6" x14ac:dyDescent="0.3">
      <c r="A591" s="5">
        <v>7</v>
      </c>
      <c r="C591">
        <f>VLOOKUP($A591+13*C$4-13,$J$5:$AQ$52,2+$B584)</f>
        <v>1196</v>
      </c>
      <c r="D591">
        <f>VLOOKUP($A591+13*D$4-13,$J$5:$AQ$52,2+$B584)</f>
        <v>9299</v>
      </c>
      <c r="E591">
        <f>VLOOKUP($A591+13*E$4-13,$J$5:$AQ$52,2+$B584)</f>
        <v>1178</v>
      </c>
      <c r="F591">
        <f>VLOOKUP($A591+13*F$4-13,$J$5:$AQ$52,2+$B584)</f>
        <v>12686</v>
      </c>
    </row>
    <row r="592" spans="1:6" x14ac:dyDescent="0.3">
      <c r="A592" s="5">
        <v>8</v>
      </c>
      <c r="C592">
        <f>VLOOKUP($A592+13*C$4-13,$J$5:$AQ$52,2+$B584)</f>
        <v>1443</v>
      </c>
      <c r="D592">
        <f>VLOOKUP($A592+13*D$4-13,$J$5:$AQ$52,2+$B584)</f>
        <v>9600</v>
      </c>
      <c r="E592">
        <f>VLOOKUP($A592+13*E$4-13,$J$5:$AQ$52,2+$B584)</f>
        <v>1075</v>
      </c>
      <c r="F592">
        <f>VLOOKUP($A592+13*F$4-13,$J$5:$AQ$52,2+$B584)</f>
        <v>13273</v>
      </c>
    </row>
    <row r="593" spans="1:6" x14ac:dyDescent="0.3">
      <c r="A593" s="5">
        <v>9</v>
      </c>
      <c r="C593">
        <f>VLOOKUP($A593+13*C$4-13,$J$5:$AQ$52,2+$B584)</f>
        <v>1468</v>
      </c>
      <c r="D593">
        <f>VLOOKUP($A593+13*D$4-13,$J$5:$AQ$52,2+$B584)</f>
        <v>8499</v>
      </c>
      <c r="E593">
        <f>VLOOKUP($A593+13*E$4-13,$J$5:$AQ$52,2+$B584)</f>
        <v>965</v>
      </c>
      <c r="F593">
        <f>VLOOKUP($A593+13*F$4-13,$J$5:$AQ$52,2+$B584)</f>
        <v>12373</v>
      </c>
    </row>
    <row r="604" spans="1:6" x14ac:dyDescent="0.3">
      <c r="B604" s="157">
        <v>31</v>
      </c>
      <c r="C604" s="5">
        <v>1</v>
      </c>
      <c r="D604">
        <v>2</v>
      </c>
      <c r="E604" s="5">
        <v>3</v>
      </c>
      <c r="F604" s="5">
        <v>4</v>
      </c>
    </row>
    <row r="605" spans="1:6" x14ac:dyDescent="0.3">
      <c r="A605" s="5">
        <v>1</v>
      </c>
      <c r="C605">
        <f>VLOOKUP($A605+13*C$4-13,$J$5:$AQ$52,2+$B604)</f>
        <v>492</v>
      </c>
      <c r="D605">
        <f>VLOOKUP($A605+13*D$4-13,$J$5:$AQ$52,2+$B604)</f>
        <v>3570</v>
      </c>
      <c r="E605">
        <f>VLOOKUP($A605+13*E$4-13,$J$5:$AQ$52,2+$B604)</f>
        <v>149</v>
      </c>
      <c r="F605">
        <f>VLOOKUP($A605+13*F$4-13,$J$5:$AQ$52,2+$B604)</f>
        <v>4786</v>
      </c>
    </row>
    <row r="606" spans="1:6" x14ac:dyDescent="0.3">
      <c r="A606" s="5">
        <v>2</v>
      </c>
      <c r="C606">
        <f>VLOOKUP($A606+13*C$4-13,$J$5:$AQ$52,2+$B604)</f>
        <v>561</v>
      </c>
      <c r="D606">
        <f>VLOOKUP($A606+13*D$4-13,$J$5:$AQ$52,2+$B604)</f>
        <v>3231</v>
      </c>
      <c r="E606">
        <f>VLOOKUP($A606+13*E$4-13,$J$5:$AQ$52,2+$B604)</f>
        <v>129</v>
      </c>
      <c r="F606">
        <f>VLOOKUP($A606+13*F$4-13,$J$5:$AQ$52,2+$B604)</f>
        <v>4362</v>
      </c>
    </row>
    <row r="607" spans="1:6" x14ac:dyDescent="0.3">
      <c r="A607" s="5">
        <v>3</v>
      </c>
      <c r="C607">
        <f>VLOOKUP($A607+13*C$4-13,$J$5:$AQ$52,2+$B604)</f>
        <v>502</v>
      </c>
      <c r="D607">
        <f>VLOOKUP($A607+13*D$4-13,$J$5:$AQ$52,2+$B604)</f>
        <v>3232</v>
      </c>
      <c r="E607">
        <f>VLOOKUP($A607+13*E$4-13,$J$5:$AQ$52,2+$B604)</f>
        <v>128</v>
      </c>
      <c r="F607">
        <f>VLOOKUP($A607+13*F$4-13,$J$5:$AQ$52,2+$B604)</f>
        <v>4286</v>
      </c>
    </row>
    <row r="608" spans="1:6" x14ac:dyDescent="0.3">
      <c r="A608" s="5">
        <v>4</v>
      </c>
      <c r="C608">
        <f>VLOOKUP($A608+13*C$4-13,$J$5:$AQ$52,2+$B604)</f>
        <v>452</v>
      </c>
      <c r="D608">
        <f>VLOOKUP($A608+13*D$4-13,$J$5:$AQ$52,2+$B604)</f>
        <v>2900</v>
      </c>
      <c r="E608">
        <f>VLOOKUP($A608+13*E$4-13,$J$5:$AQ$52,2+$B604)</f>
        <v>150</v>
      </c>
      <c r="F608">
        <f>VLOOKUP($A608+13*F$4-13,$J$5:$AQ$52,2+$B604)</f>
        <v>3891</v>
      </c>
    </row>
    <row r="609" spans="1:6" x14ac:dyDescent="0.3">
      <c r="A609" s="5">
        <v>5</v>
      </c>
      <c r="C609">
        <f>VLOOKUP($A609+13*C$4-13,$J$5:$AQ$52,2+$B604)</f>
        <v>407</v>
      </c>
      <c r="D609">
        <f>VLOOKUP($A609+13*D$4-13,$J$5:$AQ$52,2+$B604)</f>
        <v>2984</v>
      </c>
      <c r="E609">
        <f>VLOOKUP($A609+13*E$4-13,$J$5:$AQ$52,2+$B604)</f>
        <v>111</v>
      </c>
      <c r="F609">
        <f>VLOOKUP($A609+13*F$4-13,$J$5:$AQ$52,2+$B604)</f>
        <v>3916</v>
      </c>
    </row>
    <row r="610" spans="1:6" x14ac:dyDescent="0.3">
      <c r="A610" s="5">
        <v>6</v>
      </c>
      <c r="C610">
        <f>VLOOKUP($A610+13*C$4-13,$J$5:$AQ$52,2+$B604)</f>
        <v>469</v>
      </c>
      <c r="D610">
        <f>VLOOKUP($A610+13*D$4-13,$J$5:$AQ$52,2+$B604)</f>
        <v>2802</v>
      </c>
      <c r="E610">
        <f>VLOOKUP($A610+13*E$4-13,$J$5:$AQ$52,2+$B604)</f>
        <v>121</v>
      </c>
      <c r="F610">
        <f>VLOOKUP($A610+13*F$4-13,$J$5:$AQ$52,2+$B604)</f>
        <v>3852</v>
      </c>
    </row>
    <row r="611" spans="1:6" x14ac:dyDescent="0.3">
      <c r="A611" s="5">
        <v>7</v>
      </c>
      <c r="C611">
        <f>VLOOKUP($A611+13*C$4-13,$J$5:$AQ$52,2+$B604)</f>
        <v>544</v>
      </c>
      <c r="D611">
        <f>VLOOKUP($A611+13*D$4-13,$J$5:$AQ$52,2+$B604)</f>
        <v>2783</v>
      </c>
      <c r="E611">
        <f>VLOOKUP($A611+13*E$4-13,$J$5:$AQ$52,2+$B604)</f>
        <v>162</v>
      </c>
      <c r="F611">
        <f>VLOOKUP($A611+13*F$4-13,$J$5:$AQ$52,2+$B604)</f>
        <v>3977</v>
      </c>
    </row>
    <row r="612" spans="1:6" x14ac:dyDescent="0.3">
      <c r="A612" s="5">
        <v>8</v>
      </c>
      <c r="C612">
        <f>VLOOKUP($A612+13*C$4-13,$J$5:$AQ$52,2+$B604)</f>
        <v>572</v>
      </c>
      <c r="D612">
        <f>VLOOKUP($A612+13*D$4-13,$J$5:$AQ$52,2+$B604)</f>
        <v>2852</v>
      </c>
      <c r="E612">
        <f>VLOOKUP($A612+13*E$4-13,$J$5:$AQ$52,2+$B604)</f>
        <v>227</v>
      </c>
      <c r="F612">
        <f>VLOOKUP($A612+13*F$4-13,$J$5:$AQ$52,2+$B604)</f>
        <v>4181</v>
      </c>
    </row>
    <row r="613" spans="1:6" x14ac:dyDescent="0.3">
      <c r="A613" s="5">
        <v>9</v>
      </c>
      <c r="C613">
        <f>VLOOKUP($A613+13*C$4-13,$J$5:$AQ$52,2+$B604)</f>
        <v>642</v>
      </c>
      <c r="D613">
        <f>VLOOKUP($A613+13*D$4-13,$J$5:$AQ$52,2+$B604)</f>
        <v>2605</v>
      </c>
      <c r="E613">
        <f>VLOOKUP($A613+13*E$4-13,$J$5:$AQ$52,2+$B604)</f>
        <v>237</v>
      </c>
      <c r="F613">
        <f>VLOOKUP($A613+13*F$4-13,$J$5:$AQ$52,2+$B604)</f>
        <v>4105</v>
      </c>
    </row>
    <row r="624" spans="1:6" x14ac:dyDescent="0.3">
      <c r="B624" s="157">
        <v>32</v>
      </c>
      <c r="C624" s="5">
        <v>1</v>
      </c>
      <c r="D624">
        <v>2</v>
      </c>
      <c r="E624" s="5">
        <v>3</v>
      </c>
      <c r="F624" s="5">
        <v>4</v>
      </c>
    </row>
    <row r="625" spans="1:6" x14ac:dyDescent="0.3">
      <c r="A625" s="5">
        <v>1</v>
      </c>
      <c r="C625">
        <f>VLOOKUP($A625+13*C$4-13,$J$5:$AQ$52,2+$B624)</f>
        <v>737</v>
      </c>
      <c r="D625">
        <f>VLOOKUP($A625+13*D$4-13,$J$5:$AQ$52,2+$B624)</f>
        <v>6069</v>
      </c>
      <c r="E625">
        <f>VLOOKUP($A625+13*E$4-13,$J$5:$AQ$52,2+$B624)</f>
        <v>275</v>
      </c>
      <c r="F625">
        <f>VLOOKUP($A625+13*F$4-13,$J$5:$AQ$52,2+$B624)</f>
        <v>7869</v>
      </c>
    </row>
    <row r="626" spans="1:6" x14ac:dyDescent="0.3">
      <c r="A626" s="5">
        <v>2</v>
      </c>
      <c r="C626">
        <f>VLOOKUP($A626+13*C$4-13,$J$5:$AQ$52,2+$B624)</f>
        <v>755</v>
      </c>
      <c r="D626">
        <f>VLOOKUP($A626+13*D$4-13,$J$5:$AQ$52,2+$B624)</f>
        <v>5889</v>
      </c>
      <c r="E626">
        <f>VLOOKUP($A626+13*E$4-13,$J$5:$AQ$52,2+$B624)</f>
        <v>265</v>
      </c>
      <c r="F626">
        <f>VLOOKUP($A626+13*F$4-13,$J$5:$AQ$52,2+$B624)</f>
        <v>7653</v>
      </c>
    </row>
    <row r="627" spans="1:6" x14ac:dyDescent="0.3">
      <c r="A627" s="5">
        <v>3</v>
      </c>
      <c r="C627">
        <f>VLOOKUP($A627+13*C$4-13,$J$5:$AQ$52,2+$B624)</f>
        <v>799</v>
      </c>
      <c r="D627">
        <f>VLOOKUP($A627+13*D$4-13,$J$5:$AQ$52,2+$B624)</f>
        <v>5911</v>
      </c>
      <c r="E627">
        <f>VLOOKUP($A627+13*E$4-13,$J$5:$AQ$52,2+$B624)</f>
        <v>286</v>
      </c>
      <c r="F627">
        <f>VLOOKUP($A627+13*F$4-13,$J$5:$AQ$52,2+$B624)</f>
        <v>7690</v>
      </c>
    </row>
    <row r="628" spans="1:6" x14ac:dyDescent="0.3">
      <c r="A628" s="5">
        <v>4</v>
      </c>
      <c r="C628">
        <f>VLOOKUP($A628+13*C$4-13,$J$5:$AQ$52,2+$B624)</f>
        <v>777</v>
      </c>
      <c r="D628">
        <f>VLOOKUP($A628+13*D$4-13,$J$5:$AQ$52,2+$B624)</f>
        <v>5717</v>
      </c>
      <c r="E628">
        <f>VLOOKUP($A628+13*E$4-13,$J$5:$AQ$52,2+$B624)</f>
        <v>276</v>
      </c>
      <c r="F628">
        <f>VLOOKUP($A628+13*F$4-13,$J$5:$AQ$52,2+$B624)</f>
        <v>7427</v>
      </c>
    </row>
    <row r="629" spans="1:6" x14ac:dyDescent="0.3">
      <c r="A629" s="5">
        <v>5</v>
      </c>
      <c r="C629">
        <f>VLOOKUP($A629+13*C$4-13,$J$5:$AQ$52,2+$B624)</f>
        <v>790</v>
      </c>
      <c r="D629">
        <f>VLOOKUP($A629+13*D$4-13,$J$5:$AQ$52,2+$B624)</f>
        <v>5489</v>
      </c>
      <c r="E629">
        <f>VLOOKUP($A629+13*E$4-13,$J$5:$AQ$52,2+$B624)</f>
        <v>284</v>
      </c>
      <c r="F629">
        <f>VLOOKUP($A629+13*F$4-13,$J$5:$AQ$52,2+$B624)</f>
        <v>7291</v>
      </c>
    </row>
    <row r="630" spans="1:6" x14ac:dyDescent="0.3">
      <c r="A630" s="5">
        <v>6</v>
      </c>
      <c r="C630">
        <f>VLOOKUP($A630+13*C$4-13,$J$5:$AQ$52,2+$B624)</f>
        <v>808</v>
      </c>
      <c r="D630">
        <f>VLOOKUP($A630+13*D$4-13,$J$5:$AQ$52,2+$B624)</f>
        <v>4943</v>
      </c>
      <c r="E630">
        <f>VLOOKUP($A630+13*E$4-13,$J$5:$AQ$52,2+$B624)</f>
        <v>273</v>
      </c>
      <c r="F630">
        <f>VLOOKUP($A630+13*F$4-13,$J$5:$AQ$52,2+$B624)</f>
        <v>6789</v>
      </c>
    </row>
    <row r="631" spans="1:6" x14ac:dyDescent="0.3">
      <c r="A631" s="5">
        <v>7</v>
      </c>
      <c r="C631">
        <f>VLOOKUP($A631+13*C$4-13,$J$5:$AQ$52,2+$B624)</f>
        <v>845</v>
      </c>
      <c r="D631">
        <f>VLOOKUP($A631+13*D$4-13,$J$5:$AQ$52,2+$B624)</f>
        <v>4672</v>
      </c>
      <c r="E631">
        <f>VLOOKUP($A631+13*E$4-13,$J$5:$AQ$52,2+$B624)</f>
        <v>277</v>
      </c>
      <c r="F631">
        <f>VLOOKUP($A631+13*F$4-13,$J$5:$AQ$52,2+$B624)</f>
        <v>6506</v>
      </c>
    </row>
    <row r="632" spans="1:6" x14ac:dyDescent="0.3">
      <c r="A632" s="5">
        <v>8</v>
      </c>
      <c r="C632">
        <f>VLOOKUP($A632+13*C$4-13,$J$5:$AQ$52,2+$B624)</f>
        <v>921</v>
      </c>
      <c r="D632">
        <f>VLOOKUP($A632+13*D$4-13,$J$5:$AQ$52,2+$B624)</f>
        <v>4968</v>
      </c>
      <c r="E632">
        <f>VLOOKUP($A632+13*E$4-13,$J$5:$AQ$52,2+$B624)</f>
        <v>355</v>
      </c>
      <c r="F632">
        <f>VLOOKUP($A632+13*F$4-13,$J$5:$AQ$52,2+$B624)</f>
        <v>7120</v>
      </c>
    </row>
    <row r="633" spans="1:6" x14ac:dyDescent="0.3">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2" width="3.109375" style="38" bestFit="1" customWidth="1"/>
    <col min="3" max="3" width="22.21875" style="39" customWidth="1"/>
    <col min="4" max="4" width="8.77734375" style="39" customWidth="1"/>
    <col min="5" max="5" width="12" style="39" customWidth="1"/>
    <col min="6" max="6" width="7.21875" style="39" customWidth="1"/>
    <col min="7" max="7" width="18.21875" style="39" customWidth="1"/>
    <col min="8" max="16" width="7.21875" style="39" customWidth="1"/>
    <col min="17" max="17" width="7.21875" style="33" customWidth="1"/>
    <col min="18" max="37" width="7.21875" style="39" customWidth="1"/>
    <col min="38" max="38" width="7.21875" style="33" customWidth="1"/>
    <col min="39" max="58" width="7.21875" style="39" customWidth="1"/>
    <col min="59" max="59" width="13.109375" style="33" customWidth="1"/>
    <col min="60" max="60" width="13.77734375" style="33" customWidth="1"/>
    <col min="61" max="62" width="10.77734375" style="33" customWidth="1"/>
    <col min="63" max="63" width="13.77734375" style="33" customWidth="1"/>
    <col min="64" max="64" width="12.77734375" style="33" customWidth="1"/>
    <col min="65" max="65" width="14.109375" style="33" customWidth="1"/>
    <col min="66" max="70" width="14.33203125" style="33" customWidth="1"/>
    <col min="71" max="71" width="16.33203125" style="33" customWidth="1"/>
    <col min="72" max="72" width="12.33203125" style="33" customWidth="1"/>
    <col min="73" max="74" width="9.109375" style="33"/>
    <col min="75" max="252" width="9.109375" style="39"/>
    <col min="253" max="253" width="3.109375" style="39" bestFit="1" customWidth="1"/>
    <col min="254" max="254" width="38.33203125" style="39" customWidth="1"/>
    <col min="255" max="314" width="7.21875" style="39" customWidth="1"/>
    <col min="315" max="315" width="13.109375" style="39" customWidth="1"/>
    <col min="316" max="316" width="13.77734375" style="39" customWidth="1"/>
    <col min="317" max="318" width="10.77734375" style="39" customWidth="1"/>
    <col min="319" max="319" width="13.77734375" style="39" customWidth="1"/>
    <col min="320" max="320" width="12.77734375" style="39" customWidth="1"/>
    <col min="321" max="321" width="14.109375" style="39" customWidth="1"/>
    <col min="322" max="326" width="14.33203125" style="39" customWidth="1"/>
    <col min="327" max="327" width="16.33203125" style="39" customWidth="1"/>
    <col min="328" max="328" width="12.33203125" style="39" customWidth="1"/>
    <col min="329" max="508" width="9.109375" style="39"/>
    <col min="509" max="509" width="3.109375" style="39" bestFit="1" customWidth="1"/>
    <col min="510" max="510" width="38.33203125" style="39" customWidth="1"/>
    <col min="511" max="570" width="7.21875" style="39" customWidth="1"/>
    <col min="571" max="571" width="13.109375" style="39" customWidth="1"/>
    <col min="572" max="572" width="13.77734375" style="39" customWidth="1"/>
    <col min="573" max="574" width="10.77734375" style="39" customWidth="1"/>
    <col min="575" max="575" width="13.77734375" style="39" customWidth="1"/>
    <col min="576" max="576" width="12.77734375" style="39" customWidth="1"/>
    <col min="577" max="577" width="14.109375" style="39" customWidth="1"/>
    <col min="578" max="582" width="14.33203125" style="39" customWidth="1"/>
    <col min="583" max="583" width="16.33203125" style="39" customWidth="1"/>
    <col min="584" max="584" width="12.33203125" style="39" customWidth="1"/>
    <col min="585" max="764" width="9.109375" style="39"/>
    <col min="765" max="765" width="3.109375" style="39" bestFit="1" customWidth="1"/>
    <col min="766" max="766" width="38.33203125" style="39" customWidth="1"/>
    <col min="767" max="826" width="7.21875" style="39" customWidth="1"/>
    <col min="827" max="827" width="13.109375" style="39" customWidth="1"/>
    <col min="828" max="828" width="13.77734375" style="39" customWidth="1"/>
    <col min="829" max="830" width="10.77734375" style="39" customWidth="1"/>
    <col min="831" max="831" width="13.77734375" style="39" customWidth="1"/>
    <col min="832" max="832" width="12.77734375" style="39" customWidth="1"/>
    <col min="833" max="833" width="14.109375" style="39" customWidth="1"/>
    <col min="834" max="838" width="14.33203125" style="39" customWidth="1"/>
    <col min="839" max="839" width="16.33203125" style="39" customWidth="1"/>
    <col min="840" max="840" width="12.33203125" style="39" customWidth="1"/>
    <col min="841" max="1020" width="9.109375" style="39"/>
    <col min="1021" max="1021" width="3.109375" style="39" bestFit="1" customWidth="1"/>
    <col min="1022" max="1022" width="38.33203125" style="39" customWidth="1"/>
    <col min="1023" max="1082" width="7.21875" style="39" customWidth="1"/>
    <col min="1083" max="1083" width="13.109375" style="39" customWidth="1"/>
    <col min="1084" max="1084" width="13.77734375" style="39" customWidth="1"/>
    <col min="1085" max="1086" width="10.77734375" style="39" customWidth="1"/>
    <col min="1087" max="1087" width="13.77734375" style="39" customWidth="1"/>
    <col min="1088" max="1088" width="12.77734375" style="39" customWidth="1"/>
    <col min="1089" max="1089" width="14.109375" style="39" customWidth="1"/>
    <col min="1090" max="1094" width="14.33203125" style="39" customWidth="1"/>
    <col min="1095" max="1095" width="16.33203125" style="39" customWidth="1"/>
    <col min="1096" max="1096" width="12.33203125" style="39" customWidth="1"/>
    <col min="1097" max="1276" width="9.109375" style="39"/>
    <col min="1277" max="1277" width="3.109375" style="39" bestFit="1" customWidth="1"/>
    <col min="1278" max="1278" width="38.33203125" style="39" customWidth="1"/>
    <col min="1279" max="1338" width="7.21875" style="39" customWidth="1"/>
    <col min="1339" max="1339" width="13.109375" style="39" customWidth="1"/>
    <col min="1340" max="1340" width="13.77734375" style="39" customWidth="1"/>
    <col min="1341" max="1342" width="10.77734375" style="39" customWidth="1"/>
    <col min="1343" max="1343" width="13.77734375" style="39" customWidth="1"/>
    <col min="1344" max="1344" width="12.77734375" style="39" customWidth="1"/>
    <col min="1345" max="1345" width="14.109375" style="39" customWidth="1"/>
    <col min="1346" max="1350" width="14.33203125" style="39" customWidth="1"/>
    <col min="1351" max="1351" width="16.33203125" style="39" customWidth="1"/>
    <col min="1352" max="1352" width="12.33203125" style="39" customWidth="1"/>
    <col min="1353" max="1532" width="9.109375" style="39"/>
    <col min="1533" max="1533" width="3.109375" style="39" bestFit="1" customWidth="1"/>
    <col min="1534" max="1534" width="38.33203125" style="39" customWidth="1"/>
    <col min="1535" max="1594" width="7.21875" style="39" customWidth="1"/>
    <col min="1595" max="1595" width="13.109375" style="39" customWidth="1"/>
    <col min="1596" max="1596" width="13.77734375" style="39" customWidth="1"/>
    <col min="1597" max="1598" width="10.77734375" style="39" customWidth="1"/>
    <col min="1599" max="1599" width="13.77734375" style="39" customWidth="1"/>
    <col min="1600" max="1600" width="12.77734375" style="39" customWidth="1"/>
    <col min="1601" max="1601" width="14.109375" style="39" customWidth="1"/>
    <col min="1602" max="1606" width="14.33203125" style="39" customWidth="1"/>
    <col min="1607" max="1607" width="16.33203125" style="39" customWidth="1"/>
    <col min="1608" max="1608" width="12.33203125" style="39" customWidth="1"/>
    <col min="1609" max="1788" width="9.109375" style="39"/>
    <col min="1789" max="1789" width="3.109375" style="39" bestFit="1" customWidth="1"/>
    <col min="1790" max="1790" width="38.33203125" style="39" customWidth="1"/>
    <col min="1791" max="1850" width="7.21875" style="39" customWidth="1"/>
    <col min="1851" max="1851" width="13.109375" style="39" customWidth="1"/>
    <col min="1852" max="1852" width="13.77734375" style="39" customWidth="1"/>
    <col min="1853" max="1854" width="10.77734375" style="39" customWidth="1"/>
    <col min="1855" max="1855" width="13.77734375" style="39" customWidth="1"/>
    <col min="1856" max="1856" width="12.77734375" style="39" customWidth="1"/>
    <col min="1857" max="1857" width="14.109375" style="39" customWidth="1"/>
    <col min="1858" max="1862" width="14.33203125" style="39" customWidth="1"/>
    <col min="1863" max="1863" width="16.33203125" style="39" customWidth="1"/>
    <col min="1864" max="1864" width="12.33203125" style="39" customWidth="1"/>
    <col min="1865" max="2044" width="9.109375" style="39"/>
    <col min="2045" max="2045" width="3.109375" style="39" bestFit="1" customWidth="1"/>
    <col min="2046" max="2046" width="38.33203125" style="39" customWidth="1"/>
    <col min="2047" max="2106" width="7.21875" style="39" customWidth="1"/>
    <col min="2107" max="2107" width="13.109375" style="39" customWidth="1"/>
    <col min="2108" max="2108" width="13.77734375" style="39" customWidth="1"/>
    <col min="2109" max="2110" width="10.77734375" style="39" customWidth="1"/>
    <col min="2111" max="2111" width="13.77734375" style="39" customWidth="1"/>
    <col min="2112" max="2112" width="12.77734375" style="39" customWidth="1"/>
    <col min="2113" max="2113" width="14.109375" style="39" customWidth="1"/>
    <col min="2114" max="2118" width="14.33203125" style="39" customWidth="1"/>
    <col min="2119" max="2119" width="16.33203125" style="39" customWidth="1"/>
    <col min="2120" max="2120" width="12.33203125" style="39" customWidth="1"/>
    <col min="2121" max="2300" width="9.109375" style="39"/>
    <col min="2301" max="2301" width="3.109375" style="39" bestFit="1" customWidth="1"/>
    <col min="2302" max="2302" width="38.33203125" style="39" customWidth="1"/>
    <col min="2303" max="2362" width="7.21875" style="39" customWidth="1"/>
    <col min="2363" max="2363" width="13.109375" style="39" customWidth="1"/>
    <col min="2364" max="2364" width="13.77734375" style="39" customWidth="1"/>
    <col min="2365" max="2366" width="10.77734375" style="39" customWidth="1"/>
    <col min="2367" max="2367" width="13.77734375" style="39" customWidth="1"/>
    <col min="2368" max="2368" width="12.77734375" style="39" customWidth="1"/>
    <col min="2369" max="2369" width="14.109375" style="39" customWidth="1"/>
    <col min="2370" max="2374" width="14.33203125" style="39" customWidth="1"/>
    <col min="2375" max="2375" width="16.33203125" style="39" customWidth="1"/>
    <col min="2376" max="2376" width="12.33203125" style="39" customWidth="1"/>
    <col min="2377" max="2556" width="9.109375" style="39"/>
    <col min="2557" max="2557" width="3.109375" style="39" bestFit="1" customWidth="1"/>
    <col min="2558" max="2558" width="38.33203125" style="39" customWidth="1"/>
    <col min="2559" max="2618" width="7.21875" style="39" customWidth="1"/>
    <col min="2619" max="2619" width="13.109375" style="39" customWidth="1"/>
    <col min="2620" max="2620" width="13.77734375" style="39" customWidth="1"/>
    <col min="2621" max="2622" width="10.77734375" style="39" customWidth="1"/>
    <col min="2623" max="2623" width="13.77734375" style="39" customWidth="1"/>
    <col min="2624" max="2624" width="12.77734375" style="39" customWidth="1"/>
    <col min="2625" max="2625" width="14.109375" style="39" customWidth="1"/>
    <col min="2626" max="2630" width="14.33203125" style="39" customWidth="1"/>
    <col min="2631" max="2631" width="16.33203125" style="39" customWidth="1"/>
    <col min="2632" max="2632" width="12.33203125" style="39" customWidth="1"/>
    <col min="2633" max="2812" width="9.109375" style="39"/>
    <col min="2813" max="2813" width="3.109375" style="39" bestFit="1" customWidth="1"/>
    <col min="2814" max="2814" width="38.33203125" style="39" customWidth="1"/>
    <col min="2815" max="2874" width="7.21875" style="39" customWidth="1"/>
    <col min="2875" max="2875" width="13.109375" style="39" customWidth="1"/>
    <col min="2876" max="2876" width="13.77734375" style="39" customWidth="1"/>
    <col min="2877" max="2878" width="10.77734375" style="39" customWidth="1"/>
    <col min="2879" max="2879" width="13.77734375" style="39" customWidth="1"/>
    <col min="2880" max="2880" width="12.77734375" style="39" customWidth="1"/>
    <col min="2881" max="2881" width="14.109375" style="39" customWidth="1"/>
    <col min="2882" max="2886" width="14.33203125" style="39" customWidth="1"/>
    <col min="2887" max="2887" width="16.33203125" style="39" customWidth="1"/>
    <col min="2888" max="2888" width="12.33203125" style="39" customWidth="1"/>
    <col min="2889" max="3068" width="9.109375" style="39"/>
    <col min="3069" max="3069" width="3.109375" style="39" bestFit="1" customWidth="1"/>
    <col min="3070" max="3070" width="38.33203125" style="39" customWidth="1"/>
    <col min="3071" max="3130" width="7.21875" style="39" customWidth="1"/>
    <col min="3131" max="3131" width="13.109375" style="39" customWidth="1"/>
    <col min="3132" max="3132" width="13.77734375" style="39" customWidth="1"/>
    <col min="3133" max="3134" width="10.77734375" style="39" customWidth="1"/>
    <col min="3135" max="3135" width="13.77734375" style="39" customWidth="1"/>
    <col min="3136" max="3136" width="12.77734375" style="39" customWidth="1"/>
    <col min="3137" max="3137" width="14.109375" style="39" customWidth="1"/>
    <col min="3138" max="3142" width="14.33203125" style="39" customWidth="1"/>
    <col min="3143" max="3143" width="16.33203125" style="39" customWidth="1"/>
    <col min="3144" max="3144" width="12.33203125" style="39" customWidth="1"/>
    <col min="3145" max="3324" width="9.109375" style="39"/>
    <col min="3325" max="3325" width="3.109375" style="39" bestFit="1" customWidth="1"/>
    <col min="3326" max="3326" width="38.33203125" style="39" customWidth="1"/>
    <col min="3327" max="3386" width="7.21875" style="39" customWidth="1"/>
    <col min="3387" max="3387" width="13.109375" style="39" customWidth="1"/>
    <col min="3388" max="3388" width="13.77734375" style="39" customWidth="1"/>
    <col min="3389" max="3390" width="10.77734375" style="39" customWidth="1"/>
    <col min="3391" max="3391" width="13.77734375" style="39" customWidth="1"/>
    <col min="3392" max="3392" width="12.77734375" style="39" customWidth="1"/>
    <col min="3393" max="3393" width="14.109375" style="39" customWidth="1"/>
    <col min="3394" max="3398" width="14.33203125" style="39" customWidth="1"/>
    <col min="3399" max="3399" width="16.33203125" style="39" customWidth="1"/>
    <col min="3400" max="3400" width="12.33203125" style="39" customWidth="1"/>
    <col min="3401" max="3580" width="9.109375" style="39"/>
    <col min="3581" max="3581" width="3.109375" style="39" bestFit="1" customWidth="1"/>
    <col min="3582" max="3582" width="38.33203125" style="39" customWidth="1"/>
    <col min="3583" max="3642" width="7.21875" style="39" customWidth="1"/>
    <col min="3643" max="3643" width="13.109375" style="39" customWidth="1"/>
    <col min="3644" max="3644" width="13.77734375" style="39" customWidth="1"/>
    <col min="3645" max="3646" width="10.77734375" style="39" customWidth="1"/>
    <col min="3647" max="3647" width="13.77734375" style="39" customWidth="1"/>
    <col min="3648" max="3648" width="12.77734375" style="39" customWidth="1"/>
    <col min="3649" max="3649" width="14.109375" style="39" customWidth="1"/>
    <col min="3650" max="3654" width="14.33203125" style="39" customWidth="1"/>
    <col min="3655" max="3655" width="16.33203125" style="39" customWidth="1"/>
    <col min="3656" max="3656" width="12.33203125" style="39" customWidth="1"/>
    <col min="3657" max="3836" width="9.109375" style="39"/>
    <col min="3837" max="3837" width="3.109375" style="39" bestFit="1" customWidth="1"/>
    <col min="3838" max="3838" width="38.33203125" style="39" customWidth="1"/>
    <col min="3839" max="3898" width="7.21875" style="39" customWidth="1"/>
    <col min="3899" max="3899" width="13.109375" style="39" customWidth="1"/>
    <col min="3900" max="3900" width="13.77734375" style="39" customWidth="1"/>
    <col min="3901" max="3902" width="10.77734375" style="39" customWidth="1"/>
    <col min="3903" max="3903" width="13.77734375" style="39" customWidth="1"/>
    <col min="3904" max="3904" width="12.77734375" style="39" customWidth="1"/>
    <col min="3905" max="3905" width="14.109375" style="39" customWidth="1"/>
    <col min="3906" max="3910" width="14.33203125" style="39" customWidth="1"/>
    <col min="3911" max="3911" width="16.33203125" style="39" customWidth="1"/>
    <col min="3912" max="3912" width="12.33203125" style="39" customWidth="1"/>
    <col min="3913" max="4092" width="9.109375" style="39"/>
    <col min="4093" max="4093" width="3.109375" style="39" bestFit="1" customWidth="1"/>
    <col min="4094" max="4094" width="38.33203125" style="39" customWidth="1"/>
    <col min="4095" max="4154" width="7.21875" style="39" customWidth="1"/>
    <col min="4155" max="4155" width="13.109375" style="39" customWidth="1"/>
    <col min="4156" max="4156" width="13.77734375" style="39" customWidth="1"/>
    <col min="4157" max="4158" width="10.77734375" style="39" customWidth="1"/>
    <col min="4159" max="4159" width="13.77734375" style="39" customWidth="1"/>
    <col min="4160" max="4160" width="12.77734375" style="39" customWidth="1"/>
    <col min="4161" max="4161" width="14.109375" style="39" customWidth="1"/>
    <col min="4162" max="4166" width="14.33203125" style="39" customWidth="1"/>
    <col min="4167" max="4167" width="16.33203125" style="39" customWidth="1"/>
    <col min="4168" max="4168" width="12.33203125" style="39" customWidth="1"/>
    <col min="4169" max="4348" width="9.109375" style="39"/>
    <col min="4349" max="4349" width="3.109375" style="39" bestFit="1" customWidth="1"/>
    <col min="4350" max="4350" width="38.33203125" style="39" customWidth="1"/>
    <col min="4351" max="4410" width="7.21875" style="39" customWidth="1"/>
    <col min="4411" max="4411" width="13.109375" style="39" customWidth="1"/>
    <col min="4412" max="4412" width="13.77734375" style="39" customWidth="1"/>
    <col min="4413" max="4414" width="10.77734375" style="39" customWidth="1"/>
    <col min="4415" max="4415" width="13.77734375" style="39" customWidth="1"/>
    <col min="4416" max="4416" width="12.77734375" style="39" customWidth="1"/>
    <col min="4417" max="4417" width="14.109375" style="39" customWidth="1"/>
    <col min="4418" max="4422" width="14.33203125" style="39" customWidth="1"/>
    <col min="4423" max="4423" width="16.33203125" style="39" customWidth="1"/>
    <col min="4424" max="4424" width="12.33203125" style="39" customWidth="1"/>
    <col min="4425" max="4604" width="9.109375" style="39"/>
    <col min="4605" max="4605" width="3.109375" style="39" bestFit="1" customWidth="1"/>
    <col min="4606" max="4606" width="38.33203125" style="39" customWidth="1"/>
    <col min="4607" max="4666" width="7.21875" style="39" customWidth="1"/>
    <col min="4667" max="4667" width="13.109375" style="39" customWidth="1"/>
    <col min="4668" max="4668" width="13.77734375" style="39" customWidth="1"/>
    <col min="4669" max="4670" width="10.77734375" style="39" customWidth="1"/>
    <col min="4671" max="4671" width="13.77734375" style="39" customWidth="1"/>
    <col min="4672" max="4672" width="12.77734375" style="39" customWidth="1"/>
    <col min="4673" max="4673" width="14.109375" style="39" customWidth="1"/>
    <col min="4674" max="4678" width="14.33203125" style="39" customWidth="1"/>
    <col min="4679" max="4679" width="16.33203125" style="39" customWidth="1"/>
    <col min="4680" max="4680" width="12.33203125" style="39" customWidth="1"/>
    <col min="4681" max="4860" width="9.109375" style="39"/>
    <col min="4861" max="4861" width="3.109375" style="39" bestFit="1" customWidth="1"/>
    <col min="4862" max="4862" width="38.33203125" style="39" customWidth="1"/>
    <col min="4863" max="4922" width="7.21875" style="39" customWidth="1"/>
    <col min="4923" max="4923" width="13.109375" style="39" customWidth="1"/>
    <col min="4924" max="4924" width="13.77734375" style="39" customWidth="1"/>
    <col min="4925" max="4926" width="10.77734375" style="39" customWidth="1"/>
    <col min="4927" max="4927" width="13.77734375" style="39" customWidth="1"/>
    <col min="4928" max="4928" width="12.77734375" style="39" customWidth="1"/>
    <col min="4929" max="4929" width="14.109375" style="39" customWidth="1"/>
    <col min="4930" max="4934" width="14.33203125" style="39" customWidth="1"/>
    <col min="4935" max="4935" width="16.33203125" style="39" customWidth="1"/>
    <col min="4936" max="4936" width="12.33203125" style="39" customWidth="1"/>
    <col min="4937" max="5116" width="9.109375" style="39"/>
    <col min="5117" max="5117" width="3.109375" style="39" bestFit="1" customWidth="1"/>
    <col min="5118" max="5118" width="38.33203125" style="39" customWidth="1"/>
    <col min="5119" max="5178" width="7.21875" style="39" customWidth="1"/>
    <col min="5179" max="5179" width="13.109375" style="39" customWidth="1"/>
    <col min="5180" max="5180" width="13.77734375" style="39" customWidth="1"/>
    <col min="5181" max="5182" width="10.77734375" style="39" customWidth="1"/>
    <col min="5183" max="5183" width="13.77734375" style="39" customWidth="1"/>
    <col min="5184" max="5184" width="12.77734375" style="39" customWidth="1"/>
    <col min="5185" max="5185" width="14.109375" style="39" customWidth="1"/>
    <col min="5186" max="5190" width="14.33203125" style="39" customWidth="1"/>
    <col min="5191" max="5191" width="16.33203125" style="39" customWidth="1"/>
    <col min="5192" max="5192" width="12.33203125" style="39" customWidth="1"/>
    <col min="5193" max="5372" width="9.109375" style="39"/>
    <col min="5373" max="5373" width="3.109375" style="39" bestFit="1" customWidth="1"/>
    <col min="5374" max="5374" width="38.33203125" style="39" customWidth="1"/>
    <col min="5375" max="5434" width="7.21875" style="39" customWidth="1"/>
    <col min="5435" max="5435" width="13.109375" style="39" customWidth="1"/>
    <col min="5436" max="5436" width="13.77734375" style="39" customWidth="1"/>
    <col min="5437" max="5438" width="10.77734375" style="39" customWidth="1"/>
    <col min="5439" max="5439" width="13.77734375" style="39" customWidth="1"/>
    <col min="5440" max="5440" width="12.77734375" style="39" customWidth="1"/>
    <col min="5441" max="5441" width="14.109375" style="39" customWidth="1"/>
    <col min="5442" max="5446" width="14.33203125" style="39" customWidth="1"/>
    <col min="5447" max="5447" width="16.33203125" style="39" customWidth="1"/>
    <col min="5448" max="5448" width="12.33203125" style="39" customWidth="1"/>
    <col min="5449" max="5628" width="9.109375" style="39"/>
    <col min="5629" max="5629" width="3.109375" style="39" bestFit="1" customWidth="1"/>
    <col min="5630" max="5630" width="38.33203125" style="39" customWidth="1"/>
    <col min="5631" max="5690" width="7.21875" style="39" customWidth="1"/>
    <col min="5691" max="5691" width="13.109375" style="39" customWidth="1"/>
    <col min="5692" max="5692" width="13.77734375" style="39" customWidth="1"/>
    <col min="5693" max="5694" width="10.77734375" style="39" customWidth="1"/>
    <col min="5695" max="5695" width="13.77734375" style="39" customWidth="1"/>
    <col min="5696" max="5696" width="12.77734375" style="39" customWidth="1"/>
    <col min="5697" max="5697" width="14.109375" style="39" customWidth="1"/>
    <col min="5698" max="5702" width="14.33203125" style="39" customWidth="1"/>
    <col min="5703" max="5703" width="16.33203125" style="39" customWidth="1"/>
    <col min="5704" max="5704" width="12.33203125" style="39" customWidth="1"/>
    <col min="5705" max="5884" width="9.109375" style="39"/>
    <col min="5885" max="5885" width="3.109375" style="39" bestFit="1" customWidth="1"/>
    <col min="5886" max="5886" width="38.33203125" style="39" customWidth="1"/>
    <col min="5887" max="5946" width="7.21875" style="39" customWidth="1"/>
    <col min="5947" max="5947" width="13.109375" style="39" customWidth="1"/>
    <col min="5948" max="5948" width="13.77734375" style="39" customWidth="1"/>
    <col min="5949" max="5950" width="10.77734375" style="39" customWidth="1"/>
    <col min="5951" max="5951" width="13.77734375" style="39" customWidth="1"/>
    <col min="5952" max="5952" width="12.77734375" style="39" customWidth="1"/>
    <col min="5953" max="5953" width="14.109375" style="39" customWidth="1"/>
    <col min="5954" max="5958" width="14.33203125" style="39" customWidth="1"/>
    <col min="5959" max="5959" width="16.33203125" style="39" customWidth="1"/>
    <col min="5960" max="5960" width="12.33203125" style="39" customWidth="1"/>
    <col min="5961" max="6140" width="9.109375" style="39"/>
    <col min="6141" max="6141" width="3.109375" style="39" bestFit="1" customWidth="1"/>
    <col min="6142" max="6142" width="38.33203125" style="39" customWidth="1"/>
    <col min="6143" max="6202" width="7.21875" style="39" customWidth="1"/>
    <col min="6203" max="6203" width="13.109375" style="39" customWidth="1"/>
    <col min="6204" max="6204" width="13.77734375" style="39" customWidth="1"/>
    <col min="6205" max="6206" width="10.77734375" style="39" customWidth="1"/>
    <col min="6207" max="6207" width="13.77734375" style="39" customWidth="1"/>
    <col min="6208" max="6208" width="12.77734375" style="39" customWidth="1"/>
    <col min="6209" max="6209" width="14.109375" style="39" customWidth="1"/>
    <col min="6210" max="6214" width="14.33203125" style="39" customWidth="1"/>
    <col min="6215" max="6215" width="16.33203125" style="39" customWidth="1"/>
    <col min="6216" max="6216" width="12.33203125" style="39" customWidth="1"/>
    <col min="6217" max="6396" width="9.109375" style="39"/>
    <col min="6397" max="6397" width="3.109375" style="39" bestFit="1" customWidth="1"/>
    <col min="6398" max="6398" width="38.33203125" style="39" customWidth="1"/>
    <col min="6399" max="6458" width="7.21875" style="39" customWidth="1"/>
    <col min="6459" max="6459" width="13.109375" style="39" customWidth="1"/>
    <col min="6460" max="6460" width="13.77734375" style="39" customWidth="1"/>
    <col min="6461" max="6462" width="10.77734375" style="39" customWidth="1"/>
    <col min="6463" max="6463" width="13.77734375" style="39" customWidth="1"/>
    <col min="6464" max="6464" width="12.77734375" style="39" customWidth="1"/>
    <col min="6465" max="6465" width="14.109375" style="39" customWidth="1"/>
    <col min="6466" max="6470" width="14.33203125" style="39" customWidth="1"/>
    <col min="6471" max="6471" width="16.33203125" style="39" customWidth="1"/>
    <col min="6472" max="6472" width="12.33203125" style="39" customWidth="1"/>
    <col min="6473" max="6652" width="9.109375" style="39"/>
    <col min="6653" max="6653" width="3.109375" style="39" bestFit="1" customWidth="1"/>
    <col min="6654" max="6654" width="38.33203125" style="39" customWidth="1"/>
    <col min="6655" max="6714" width="7.21875" style="39" customWidth="1"/>
    <col min="6715" max="6715" width="13.109375" style="39" customWidth="1"/>
    <col min="6716" max="6716" width="13.77734375" style="39" customWidth="1"/>
    <col min="6717" max="6718" width="10.77734375" style="39" customWidth="1"/>
    <col min="6719" max="6719" width="13.77734375" style="39" customWidth="1"/>
    <col min="6720" max="6720" width="12.77734375" style="39" customWidth="1"/>
    <col min="6721" max="6721" width="14.109375" style="39" customWidth="1"/>
    <col min="6722" max="6726" width="14.33203125" style="39" customWidth="1"/>
    <col min="6727" max="6727" width="16.33203125" style="39" customWidth="1"/>
    <col min="6728" max="6728" width="12.33203125" style="39" customWidth="1"/>
    <col min="6729" max="6908" width="9.109375" style="39"/>
    <col min="6909" max="6909" width="3.109375" style="39" bestFit="1" customWidth="1"/>
    <col min="6910" max="6910" width="38.33203125" style="39" customWidth="1"/>
    <col min="6911" max="6970" width="7.21875" style="39" customWidth="1"/>
    <col min="6971" max="6971" width="13.109375" style="39" customWidth="1"/>
    <col min="6972" max="6972" width="13.77734375" style="39" customWidth="1"/>
    <col min="6973" max="6974" width="10.77734375" style="39" customWidth="1"/>
    <col min="6975" max="6975" width="13.77734375" style="39" customWidth="1"/>
    <col min="6976" max="6976" width="12.77734375" style="39" customWidth="1"/>
    <col min="6977" max="6977" width="14.109375" style="39" customWidth="1"/>
    <col min="6978" max="6982" width="14.33203125" style="39" customWidth="1"/>
    <col min="6983" max="6983" width="16.33203125" style="39" customWidth="1"/>
    <col min="6984" max="6984" width="12.33203125" style="39" customWidth="1"/>
    <col min="6985" max="7164" width="9.109375" style="39"/>
    <col min="7165" max="7165" width="3.109375" style="39" bestFit="1" customWidth="1"/>
    <col min="7166" max="7166" width="38.33203125" style="39" customWidth="1"/>
    <col min="7167" max="7226" width="7.21875" style="39" customWidth="1"/>
    <col min="7227" max="7227" width="13.109375" style="39" customWidth="1"/>
    <col min="7228" max="7228" width="13.77734375" style="39" customWidth="1"/>
    <col min="7229" max="7230" width="10.77734375" style="39" customWidth="1"/>
    <col min="7231" max="7231" width="13.77734375" style="39" customWidth="1"/>
    <col min="7232" max="7232" width="12.77734375" style="39" customWidth="1"/>
    <col min="7233" max="7233" width="14.109375" style="39" customWidth="1"/>
    <col min="7234" max="7238" width="14.33203125" style="39" customWidth="1"/>
    <col min="7239" max="7239" width="16.33203125" style="39" customWidth="1"/>
    <col min="7240" max="7240" width="12.33203125" style="39" customWidth="1"/>
    <col min="7241" max="7420" width="9.109375" style="39"/>
    <col min="7421" max="7421" width="3.109375" style="39" bestFit="1" customWidth="1"/>
    <col min="7422" max="7422" width="38.33203125" style="39" customWidth="1"/>
    <col min="7423" max="7482" width="7.21875" style="39" customWidth="1"/>
    <col min="7483" max="7483" width="13.109375" style="39" customWidth="1"/>
    <col min="7484" max="7484" width="13.77734375" style="39" customWidth="1"/>
    <col min="7485" max="7486" width="10.77734375" style="39" customWidth="1"/>
    <col min="7487" max="7487" width="13.77734375" style="39" customWidth="1"/>
    <col min="7488" max="7488" width="12.77734375" style="39" customWidth="1"/>
    <col min="7489" max="7489" width="14.109375" style="39" customWidth="1"/>
    <col min="7490" max="7494" width="14.33203125" style="39" customWidth="1"/>
    <col min="7495" max="7495" width="16.33203125" style="39" customWidth="1"/>
    <col min="7496" max="7496" width="12.33203125" style="39" customWidth="1"/>
    <col min="7497" max="7676" width="9.109375" style="39"/>
    <col min="7677" max="7677" width="3.109375" style="39" bestFit="1" customWidth="1"/>
    <col min="7678" max="7678" width="38.33203125" style="39" customWidth="1"/>
    <col min="7679" max="7738" width="7.21875" style="39" customWidth="1"/>
    <col min="7739" max="7739" width="13.109375" style="39" customWidth="1"/>
    <col min="7740" max="7740" width="13.77734375" style="39" customWidth="1"/>
    <col min="7741" max="7742" width="10.77734375" style="39" customWidth="1"/>
    <col min="7743" max="7743" width="13.77734375" style="39" customWidth="1"/>
    <col min="7744" max="7744" width="12.77734375" style="39" customWidth="1"/>
    <col min="7745" max="7745" width="14.109375" style="39" customWidth="1"/>
    <col min="7746" max="7750" width="14.33203125" style="39" customWidth="1"/>
    <col min="7751" max="7751" width="16.33203125" style="39" customWidth="1"/>
    <col min="7752" max="7752" width="12.33203125" style="39" customWidth="1"/>
    <col min="7753" max="7932" width="9.109375" style="39"/>
    <col min="7933" max="7933" width="3.109375" style="39" bestFit="1" customWidth="1"/>
    <col min="7934" max="7934" width="38.33203125" style="39" customWidth="1"/>
    <col min="7935" max="7994" width="7.21875" style="39" customWidth="1"/>
    <col min="7995" max="7995" width="13.109375" style="39" customWidth="1"/>
    <col min="7996" max="7996" width="13.77734375" style="39" customWidth="1"/>
    <col min="7997" max="7998" width="10.77734375" style="39" customWidth="1"/>
    <col min="7999" max="7999" width="13.77734375" style="39" customWidth="1"/>
    <col min="8000" max="8000" width="12.77734375" style="39" customWidth="1"/>
    <col min="8001" max="8001" width="14.109375" style="39" customWidth="1"/>
    <col min="8002" max="8006" width="14.33203125" style="39" customWidth="1"/>
    <col min="8007" max="8007" width="16.33203125" style="39" customWidth="1"/>
    <col min="8008" max="8008" width="12.33203125" style="39" customWidth="1"/>
    <col min="8009" max="8188" width="9.109375" style="39"/>
    <col min="8189" max="8189" width="3.109375" style="39" bestFit="1" customWidth="1"/>
    <col min="8190" max="8190" width="38.33203125" style="39" customWidth="1"/>
    <col min="8191" max="8250" width="7.21875" style="39" customWidth="1"/>
    <col min="8251" max="8251" width="13.109375" style="39" customWidth="1"/>
    <col min="8252" max="8252" width="13.77734375" style="39" customWidth="1"/>
    <col min="8253" max="8254" width="10.77734375" style="39" customWidth="1"/>
    <col min="8255" max="8255" width="13.77734375" style="39" customWidth="1"/>
    <col min="8256" max="8256" width="12.77734375" style="39" customWidth="1"/>
    <col min="8257" max="8257" width="14.109375" style="39" customWidth="1"/>
    <col min="8258" max="8262" width="14.33203125" style="39" customWidth="1"/>
    <col min="8263" max="8263" width="16.33203125" style="39" customWidth="1"/>
    <col min="8264" max="8264" width="12.33203125" style="39" customWidth="1"/>
    <col min="8265" max="8444" width="9.109375" style="39"/>
    <col min="8445" max="8445" width="3.109375" style="39" bestFit="1" customWidth="1"/>
    <col min="8446" max="8446" width="38.33203125" style="39" customWidth="1"/>
    <col min="8447" max="8506" width="7.21875" style="39" customWidth="1"/>
    <col min="8507" max="8507" width="13.109375" style="39" customWidth="1"/>
    <col min="8508" max="8508" width="13.77734375" style="39" customWidth="1"/>
    <col min="8509" max="8510" width="10.77734375" style="39" customWidth="1"/>
    <col min="8511" max="8511" width="13.77734375" style="39" customWidth="1"/>
    <col min="8512" max="8512" width="12.77734375" style="39" customWidth="1"/>
    <col min="8513" max="8513" width="14.109375" style="39" customWidth="1"/>
    <col min="8514" max="8518" width="14.33203125" style="39" customWidth="1"/>
    <col min="8519" max="8519" width="16.33203125" style="39" customWidth="1"/>
    <col min="8520" max="8520" width="12.33203125" style="39" customWidth="1"/>
    <col min="8521" max="8700" width="9.109375" style="39"/>
    <col min="8701" max="8701" width="3.109375" style="39" bestFit="1" customWidth="1"/>
    <col min="8702" max="8702" width="38.33203125" style="39" customWidth="1"/>
    <col min="8703" max="8762" width="7.21875" style="39" customWidth="1"/>
    <col min="8763" max="8763" width="13.109375" style="39" customWidth="1"/>
    <col min="8764" max="8764" width="13.77734375" style="39" customWidth="1"/>
    <col min="8765" max="8766" width="10.77734375" style="39" customWidth="1"/>
    <col min="8767" max="8767" width="13.77734375" style="39" customWidth="1"/>
    <col min="8768" max="8768" width="12.77734375" style="39" customWidth="1"/>
    <col min="8769" max="8769" width="14.109375" style="39" customWidth="1"/>
    <col min="8770" max="8774" width="14.33203125" style="39" customWidth="1"/>
    <col min="8775" max="8775" width="16.33203125" style="39" customWidth="1"/>
    <col min="8776" max="8776" width="12.33203125" style="39" customWidth="1"/>
    <col min="8777" max="8956" width="9.109375" style="39"/>
    <col min="8957" max="8957" width="3.109375" style="39" bestFit="1" customWidth="1"/>
    <col min="8958" max="8958" width="38.33203125" style="39" customWidth="1"/>
    <col min="8959" max="9018" width="7.21875" style="39" customWidth="1"/>
    <col min="9019" max="9019" width="13.109375" style="39" customWidth="1"/>
    <col min="9020" max="9020" width="13.77734375" style="39" customWidth="1"/>
    <col min="9021" max="9022" width="10.77734375" style="39" customWidth="1"/>
    <col min="9023" max="9023" width="13.77734375" style="39" customWidth="1"/>
    <col min="9024" max="9024" width="12.77734375" style="39" customWidth="1"/>
    <col min="9025" max="9025" width="14.109375" style="39" customWidth="1"/>
    <col min="9026" max="9030" width="14.33203125" style="39" customWidth="1"/>
    <col min="9031" max="9031" width="16.33203125" style="39" customWidth="1"/>
    <col min="9032" max="9032" width="12.33203125" style="39" customWidth="1"/>
    <col min="9033" max="9212" width="9.109375" style="39"/>
    <col min="9213" max="9213" width="3.109375" style="39" bestFit="1" customWidth="1"/>
    <col min="9214" max="9214" width="38.33203125" style="39" customWidth="1"/>
    <col min="9215" max="9274" width="7.21875" style="39" customWidth="1"/>
    <col min="9275" max="9275" width="13.109375" style="39" customWidth="1"/>
    <col min="9276" max="9276" width="13.77734375" style="39" customWidth="1"/>
    <col min="9277" max="9278" width="10.77734375" style="39" customWidth="1"/>
    <col min="9279" max="9279" width="13.77734375" style="39" customWidth="1"/>
    <col min="9280" max="9280" width="12.77734375" style="39" customWidth="1"/>
    <col min="9281" max="9281" width="14.109375" style="39" customWidth="1"/>
    <col min="9282" max="9286" width="14.33203125" style="39" customWidth="1"/>
    <col min="9287" max="9287" width="16.33203125" style="39" customWidth="1"/>
    <col min="9288" max="9288" width="12.33203125" style="39" customWidth="1"/>
    <col min="9289" max="9468" width="9.109375" style="39"/>
    <col min="9469" max="9469" width="3.109375" style="39" bestFit="1" customWidth="1"/>
    <col min="9470" max="9470" width="38.33203125" style="39" customWidth="1"/>
    <col min="9471" max="9530" width="7.21875" style="39" customWidth="1"/>
    <col min="9531" max="9531" width="13.109375" style="39" customWidth="1"/>
    <col min="9532" max="9532" width="13.77734375" style="39" customWidth="1"/>
    <col min="9533" max="9534" width="10.77734375" style="39" customWidth="1"/>
    <col min="9535" max="9535" width="13.77734375" style="39" customWidth="1"/>
    <col min="9536" max="9536" width="12.77734375" style="39" customWidth="1"/>
    <col min="9537" max="9537" width="14.109375" style="39" customWidth="1"/>
    <col min="9538" max="9542" width="14.33203125" style="39" customWidth="1"/>
    <col min="9543" max="9543" width="16.33203125" style="39" customWidth="1"/>
    <col min="9544" max="9544" width="12.33203125" style="39" customWidth="1"/>
    <col min="9545" max="9724" width="9.109375" style="39"/>
    <col min="9725" max="9725" width="3.109375" style="39" bestFit="1" customWidth="1"/>
    <col min="9726" max="9726" width="38.33203125" style="39" customWidth="1"/>
    <col min="9727" max="9786" width="7.21875" style="39" customWidth="1"/>
    <col min="9787" max="9787" width="13.109375" style="39" customWidth="1"/>
    <col min="9788" max="9788" width="13.77734375" style="39" customWidth="1"/>
    <col min="9789" max="9790" width="10.77734375" style="39" customWidth="1"/>
    <col min="9791" max="9791" width="13.77734375" style="39" customWidth="1"/>
    <col min="9792" max="9792" width="12.77734375" style="39" customWidth="1"/>
    <col min="9793" max="9793" width="14.109375" style="39" customWidth="1"/>
    <col min="9794" max="9798" width="14.33203125" style="39" customWidth="1"/>
    <col min="9799" max="9799" width="16.33203125" style="39" customWidth="1"/>
    <col min="9800" max="9800" width="12.33203125" style="39" customWidth="1"/>
    <col min="9801" max="9980" width="9.109375" style="39"/>
    <col min="9981" max="9981" width="3.109375" style="39" bestFit="1" customWidth="1"/>
    <col min="9982" max="9982" width="38.33203125" style="39" customWidth="1"/>
    <col min="9983" max="10042" width="7.21875" style="39" customWidth="1"/>
    <col min="10043" max="10043" width="13.109375" style="39" customWidth="1"/>
    <col min="10044" max="10044" width="13.77734375" style="39" customWidth="1"/>
    <col min="10045" max="10046" width="10.77734375" style="39" customWidth="1"/>
    <col min="10047" max="10047" width="13.77734375" style="39" customWidth="1"/>
    <col min="10048" max="10048" width="12.77734375" style="39" customWidth="1"/>
    <col min="10049" max="10049" width="14.109375" style="39" customWidth="1"/>
    <col min="10050" max="10054" width="14.33203125" style="39" customWidth="1"/>
    <col min="10055" max="10055" width="16.33203125" style="39" customWidth="1"/>
    <col min="10056" max="10056" width="12.33203125" style="39" customWidth="1"/>
    <col min="10057" max="10236" width="9.109375" style="39"/>
    <col min="10237" max="10237" width="3.109375" style="39" bestFit="1" customWidth="1"/>
    <col min="10238" max="10238" width="38.33203125" style="39" customWidth="1"/>
    <col min="10239" max="10298" width="7.21875" style="39" customWidth="1"/>
    <col min="10299" max="10299" width="13.109375" style="39" customWidth="1"/>
    <col min="10300" max="10300" width="13.77734375" style="39" customWidth="1"/>
    <col min="10301" max="10302" width="10.77734375" style="39" customWidth="1"/>
    <col min="10303" max="10303" width="13.77734375" style="39" customWidth="1"/>
    <col min="10304" max="10304" width="12.77734375" style="39" customWidth="1"/>
    <col min="10305" max="10305" width="14.109375" style="39" customWidth="1"/>
    <col min="10306" max="10310" width="14.33203125" style="39" customWidth="1"/>
    <col min="10311" max="10311" width="16.33203125" style="39" customWidth="1"/>
    <col min="10312" max="10312" width="12.33203125" style="39" customWidth="1"/>
    <col min="10313" max="10492" width="9.109375" style="39"/>
    <col min="10493" max="10493" width="3.109375" style="39" bestFit="1" customWidth="1"/>
    <col min="10494" max="10494" width="38.33203125" style="39" customWidth="1"/>
    <col min="10495" max="10554" width="7.21875" style="39" customWidth="1"/>
    <col min="10555" max="10555" width="13.109375" style="39" customWidth="1"/>
    <col min="10556" max="10556" width="13.77734375" style="39" customWidth="1"/>
    <col min="10557" max="10558" width="10.77734375" style="39" customWidth="1"/>
    <col min="10559" max="10559" width="13.77734375" style="39" customWidth="1"/>
    <col min="10560" max="10560" width="12.77734375" style="39" customWidth="1"/>
    <col min="10561" max="10561" width="14.109375" style="39" customWidth="1"/>
    <col min="10562" max="10566" width="14.33203125" style="39" customWidth="1"/>
    <col min="10567" max="10567" width="16.33203125" style="39" customWidth="1"/>
    <col min="10568" max="10568" width="12.33203125" style="39" customWidth="1"/>
    <col min="10569" max="10748" width="9.109375" style="39"/>
    <col min="10749" max="10749" width="3.109375" style="39" bestFit="1" customWidth="1"/>
    <col min="10750" max="10750" width="38.33203125" style="39" customWidth="1"/>
    <col min="10751" max="10810" width="7.21875" style="39" customWidth="1"/>
    <col min="10811" max="10811" width="13.109375" style="39" customWidth="1"/>
    <col min="10812" max="10812" width="13.77734375" style="39" customWidth="1"/>
    <col min="10813" max="10814" width="10.77734375" style="39" customWidth="1"/>
    <col min="10815" max="10815" width="13.77734375" style="39" customWidth="1"/>
    <col min="10816" max="10816" width="12.77734375" style="39" customWidth="1"/>
    <col min="10817" max="10817" width="14.109375" style="39" customWidth="1"/>
    <col min="10818" max="10822" width="14.33203125" style="39" customWidth="1"/>
    <col min="10823" max="10823" width="16.33203125" style="39" customWidth="1"/>
    <col min="10824" max="10824" width="12.33203125" style="39" customWidth="1"/>
    <col min="10825" max="11004" width="9.109375" style="39"/>
    <col min="11005" max="11005" width="3.109375" style="39" bestFit="1" customWidth="1"/>
    <col min="11006" max="11006" width="38.33203125" style="39" customWidth="1"/>
    <col min="11007" max="11066" width="7.21875" style="39" customWidth="1"/>
    <col min="11067" max="11067" width="13.109375" style="39" customWidth="1"/>
    <col min="11068" max="11068" width="13.77734375" style="39" customWidth="1"/>
    <col min="11069" max="11070" width="10.77734375" style="39" customWidth="1"/>
    <col min="11071" max="11071" width="13.77734375" style="39" customWidth="1"/>
    <col min="11072" max="11072" width="12.77734375" style="39" customWidth="1"/>
    <col min="11073" max="11073" width="14.109375" style="39" customWidth="1"/>
    <col min="11074" max="11078" width="14.33203125" style="39" customWidth="1"/>
    <col min="11079" max="11079" width="16.33203125" style="39" customWidth="1"/>
    <col min="11080" max="11080" width="12.33203125" style="39" customWidth="1"/>
    <col min="11081" max="11260" width="9.109375" style="39"/>
    <col min="11261" max="11261" width="3.109375" style="39" bestFit="1" customWidth="1"/>
    <col min="11262" max="11262" width="38.33203125" style="39" customWidth="1"/>
    <col min="11263" max="11322" width="7.21875" style="39" customWidth="1"/>
    <col min="11323" max="11323" width="13.109375" style="39" customWidth="1"/>
    <col min="11324" max="11324" width="13.77734375" style="39" customWidth="1"/>
    <col min="11325" max="11326" width="10.77734375" style="39" customWidth="1"/>
    <col min="11327" max="11327" width="13.77734375" style="39" customWidth="1"/>
    <col min="11328" max="11328" width="12.77734375" style="39" customWidth="1"/>
    <col min="11329" max="11329" width="14.109375" style="39" customWidth="1"/>
    <col min="11330" max="11334" width="14.33203125" style="39" customWidth="1"/>
    <col min="11335" max="11335" width="16.33203125" style="39" customWidth="1"/>
    <col min="11336" max="11336" width="12.33203125" style="39" customWidth="1"/>
    <col min="11337" max="11516" width="9.109375" style="39"/>
    <col min="11517" max="11517" width="3.109375" style="39" bestFit="1" customWidth="1"/>
    <col min="11518" max="11518" width="38.33203125" style="39" customWidth="1"/>
    <col min="11519" max="11578" width="7.21875" style="39" customWidth="1"/>
    <col min="11579" max="11579" width="13.109375" style="39" customWidth="1"/>
    <col min="11580" max="11580" width="13.77734375" style="39" customWidth="1"/>
    <col min="11581" max="11582" width="10.77734375" style="39" customWidth="1"/>
    <col min="11583" max="11583" width="13.77734375" style="39" customWidth="1"/>
    <col min="11584" max="11584" width="12.77734375" style="39" customWidth="1"/>
    <col min="11585" max="11585" width="14.109375" style="39" customWidth="1"/>
    <col min="11586" max="11590" width="14.33203125" style="39" customWidth="1"/>
    <col min="11591" max="11591" width="16.33203125" style="39" customWidth="1"/>
    <col min="11592" max="11592" width="12.33203125" style="39" customWidth="1"/>
    <col min="11593" max="11772" width="9.109375" style="39"/>
    <col min="11773" max="11773" width="3.109375" style="39" bestFit="1" customWidth="1"/>
    <col min="11774" max="11774" width="38.33203125" style="39" customWidth="1"/>
    <col min="11775" max="11834" width="7.21875" style="39" customWidth="1"/>
    <col min="11835" max="11835" width="13.109375" style="39" customWidth="1"/>
    <col min="11836" max="11836" width="13.77734375" style="39" customWidth="1"/>
    <col min="11837" max="11838" width="10.77734375" style="39" customWidth="1"/>
    <col min="11839" max="11839" width="13.77734375" style="39" customWidth="1"/>
    <col min="11840" max="11840" width="12.77734375" style="39" customWidth="1"/>
    <col min="11841" max="11841" width="14.109375" style="39" customWidth="1"/>
    <col min="11842" max="11846" width="14.33203125" style="39" customWidth="1"/>
    <col min="11847" max="11847" width="16.33203125" style="39" customWidth="1"/>
    <col min="11848" max="11848" width="12.33203125" style="39" customWidth="1"/>
    <col min="11849" max="12028" width="9.109375" style="39"/>
    <col min="12029" max="12029" width="3.109375" style="39" bestFit="1" customWidth="1"/>
    <col min="12030" max="12030" width="38.33203125" style="39" customWidth="1"/>
    <col min="12031" max="12090" width="7.21875" style="39" customWidth="1"/>
    <col min="12091" max="12091" width="13.109375" style="39" customWidth="1"/>
    <col min="12092" max="12092" width="13.77734375" style="39" customWidth="1"/>
    <col min="12093" max="12094" width="10.77734375" style="39" customWidth="1"/>
    <col min="12095" max="12095" width="13.77734375" style="39" customWidth="1"/>
    <col min="12096" max="12096" width="12.77734375" style="39" customWidth="1"/>
    <col min="12097" max="12097" width="14.109375" style="39" customWidth="1"/>
    <col min="12098" max="12102" width="14.33203125" style="39" customWidth="1"/>
    <col min="12103" max="12103" width="16.33203125" style="39" customWidth="1"/>
    <col min="12104" max="12104" width="12.33203125" style="39" customWidth="1"/>
    <col min="12105" max="12284" width="9.109375" style="39"/>
    <col min="12285" max="12285" width="3.109375" style="39" bestFit="1" customWidth="1"/>
    <col min="12286" max="12286" width="38.33203125" style="39" customWidth="1"/>
    <col min="12287" max="12346" width="7.21875" style="39" customWidth="1"/>
    <col min="12347" max="12347" width="13.109375" style="39" customWidth="1"/>
    <col min="12348" max="12348" width="13.77734375" style="39" customWidth="1"/>
    <col min="12349" max="12350" width="10.77734375" style="39" customWidth="1"/>
    <col min="12351" max="12351" width="13.77734375" style="39" customWidth="1"/>
    <col min="12352" max="12352" width="12.77734375" style="39" customWidth="1"/>
    <col min="12353" max="12353" width="14.109375" style="39" customWidth="1"/>
    <col min="12354" max="12358" width="14.33203125" style="39" customWidth="1"/>
    <col min="12359" max="12359" width="16.33203125" style="39" customWidth="1"/>
    <col min="12360" max="12360" width="12.33203125" style="39" customWidth="1"/>
    <col min="12361" max="12540" width="9.109375" style="39"/>
    <col min="12541" max="12541" width="3.109375" style="39" bestFit="1" customWidth="1"/>
    <col min="12542" max="12542" width="38.33203125" style="39" customWidth="1"/>
    <col min="12543" max="12602" width="7.21875" style="39" customWidth="1"/>
    <col min="12603" max="12603" width="13.109375" style="39" customWidth="1"/>
    <col min="12604" max="12604" width="13.77734375" style="39" customWidth="1"/>
    <col min="12605" max="12606" width="10.77734375" style="39" customWidth="1"/>
    <col min="12607" max="12607" width="13.77734375" style="39" customWidth="1"/>
    <col min="12608" max="12608" width="12.77734375" style="39" customWidth="1"/>
    <col min="12609" max="12609" width="14.109375" style="39" customWidth="1"/>
    <col min="12610" max="12614" width="14.33203125" style="39" customWidth="1"/>
    <col min="12615" max="12615" width="16.33203125" style="39" customWidth="1"/>
    <col min="12616" max="12616" width="12.33203125" style="39" customWidth="1"/>
    <col min="12617" max="12796" width="9.109375" style="39"/>
    <col min="12797" max="12797" width="3.109375" style="39" bestFit="1" customWidth="1"/>
    <col min="12798" max="12798" width="38.33203125" style="39" customWidth="1"/>
    <col min="12799" max="12858" width="7.21875" style="39" customWidth="1"/>
    <col min="12859" max="12859" width="13.109375" style="39" customWidth="1"/>
    <col min="12860" max="12860" width="13.77734375" style="39" customWidth="1"/>
    <col min="12861" max="12862" width="10.77734375" style="39" customWidth="1"/>
    <col min="12863" max="12863" width="13.77734375" style="39" customWidth="1"/>
    <col min="12864" max="12864" width="12.77734375" style="39" customWidth="1"/>
    <col min="12865" max="12865" width="14.109375" style="39" customWidth="1"/>
    <col min="12866" max="12870" width="14.33203125" style="39" customWidth="1"/>
    <col min="12871" max="12871" width="16.33203125" style="39" customWidth="1"/>
    <col min="12872" max="12872" width="12.33203125" style="39" customWidth="1"/>
    <col min="12873" max="13052" width="9.109375" style="39"/>
    <col min="13053" max="13053" width="3.109375" style="39" bestFit="1" customWidth="1"/>
    <col min="13054" max="13054" width="38.33203125" style="39" customWidth="1"/>
    <col min="13055" max="13114" width="7.21875" style="39" customWidth="1"/>
    <col min="13115" max="13115" width="13.109375" style="39" customWidth="1"/>
    <col min="13116" max="13116" width="13.77734375" style="39" customWidth="1"/>
    <col min="13117" max="13118" width="10.77734375" style="39" customWidth="1"/>
    <col min="13119" max="13119" width="13.77734375" style="39" customWidth="1"/>
    <col min="13120" max="13120" width="12.77734375" style="39" customWidth="1"/>
    <col min="13121" max="13121" width="14.109375" style="39" customWidth="1"/>
    <col min="13122" max="13126" width="14.33203125" style="39" customWidth="1"/>
    <col min="13127" max="13127" width="16.33203125" style="39" customWidth="1"/>
    <col min="13128" max="13128" width="12.33203125" style="39" customWidth="1"/>
    <col min="13129" max="13308" width="9.109375" style="39"/>
    <col min="13309" max="13309" width="3.109375" style="39" bestFit="1" customWidth="1"/>
    <col min="13310" max="13310" width="38.33203125" style="39" customWidth="1"/>
    <col min="13311" max="13370" width="7.21875" style="39" customWidth="1"/>
    <col min="13371" max="13371" width="13.109375" style="39" customWidth="1"/>
    <col min="13372" max="13372" width="13.77734375" style="39" customWidth="1"/>
    <col min="13373" max="13374" width="10.77734375" style="39" customWidth="1"/>
    <col min="13375" max="13375" width="13.77734375" style="39" customWidth="1"/>
    <col min="13376" max="13376" width="12.77734375" style="39" customWidth="1"/>
    <col min="13377" max="13377" width="14.109375" style="39" customWidth="1"/>
    <col min="13378" max="13382" width="14.33203125" style="39" customWidth="1"/>
    <col min="13383" max="13383" width="16.33203125" style="39" customWidth="1"/>
    <col min="13384" max="13384" width="12.33203125" style="39" customWidth="1"/>
    <col min="13385" max="13564" width="9.109375" style="39"/>
    <col min="13565" max="13565" width="3.109375" style="39" bestFit="1" customWidth="1"/>
    <col min="13566" max="13566" width="38.33203125" style="39" customWidth="1"/>
    <col min="13567" max="13626" width="7.21875" style="39" customWidth="1"/>
    <col min="13627" max="13627" width="13.109375" style="39" customWidth="1"/>
    <col min="13628" max="13628" width="13.77734375" style="39" customWidth="1"/>
    <col min="13629" max="13630" width="10.77734375" style="39" customWidth="1"/>
    <col min="13631" max="13631" width="13.77734375" style="39" customWidth="1"/>
    <col min="13632" max="13632" width="12.77734375" style="39" customWidth="1"/>
    <col min="13633" max="13633" width="14.109375" style="39" customWidth="1"/>
    <col min="13634" max="13638" width="14.33203125" style="39" customWidth="1"/>
    <col min="13639" max="13639" width="16.33203125" style="39" customWidth="1"/>
    <col min="13640" max="13640" width="12.33203125" style="39" customWidth="1"/>
    <col min="13641" max="13820" width="9.109375" style="39"/>
    <col min="13821" max="13821" width="3.109375" style="39" bestFit="1" customWidth="1"/>
    <col min="13822" max="13822" width="38.33203125" style="39" customWidth="1"/>
    <col min="13823" max="13882" width="7.21875" style="39" customWidth="1"/>
    <col min="13883" max="13883" width="13.109375" style="39" customWidth="1"/>
    <col min="13884" max="13884" width="13.77734375" style="39" customWidth="1"/>
    <col min="13885" max="13886" width="10.77734375" style="39" customWidth="1"/>
    <col min="13887" max="13887" width="13.77734375" style="39" customWidth="1"/>
    <col min="13888" max="13888" width="12.77734375" style="39" customWidth="1"/>
    <col min="13889" max="13889" width="14.109375" style="39" customWidth="1"/>
    <col min="13890" max="13894" width="14.33203125" style="39" customWidth="1"/>
    <col min="13895" max="13895" width="16.33203125" style="39" customWidth="1"/>
    <col min="13896" max="13896" width="12.33203125" style="39" customWidth="1"/>
    <col min="13897" max="14076" width="9.109375" style="39"/>
    <col min="14077" max="14077" width="3.109375" style="39" bestFit="1" customWidth="1"/>
    <col min="14078" max="14078" width="38.33203125" style="39" customWidth="1"/>
    <col min="14079" max="14138" width="7.21875" style="39" customWidth="1"/>
    <col min="14139" max="14139" width="13.109375" style="39" customWidth="1"/>
    <col min="14140" max="14140" width="13.77734375" style="39" customWidth="1"/>
    <col min="14141" max="14142" width="10.77734375" style="39" customWidth="1"/>
    <col min="14143" max="14143" width="13.77734375" style="39" customWidth="1"/>
    <col min="14144" max="14144" width="12.77734375" style="39" customWidth="1"/>
    <col min="14145" max="14145" width="14.109375" style="39" customWidth="1"/>
    <col min="14146" max="14150" width="14.33203125" style="39" customWidth="1"/>
    <col min="14151" max="14151" width="16.33203125" style="39" customWidth="1"/>
    <col min="14152" max="14152" width="12.33203125" style="39" customWidth="1"/>
    <col min="14153" max="14332" width="9.109375" style="39"/>
    <col min="14333" max="14333" width="3.109375" style="39" bestFit="1" customWidth="1"/>
    <col min="14334" max="14334" width="38.33203125" style="39" customWidth="1"/>
    <col min="14335" max="14394" width="7.21875" style="39" customWidth="1"/>
    <col min="14395" max="14395" width="13.109375" style="39" customWidth="1"/>
    <col min="14396" max="14396" width="13.77734375" style="39" customWidth="1"/>
    <col min="14397" max="14398" width="10.77734375" style="39" customWidth="1"/>
    <col min="14399" max="14399" width="13.77734375" style="39" customWidth="1"/>
    <col min="14400" max="14400" width="12.77734375" style="39" customWidth="1"/>
    <col min="14401" max="14401" width="14.109375" style="39" customWidth="1"/>
    <col min="14402" max="14406" width="14.33203125" style="39" customWidth="1"/>
    <col min="14407" max="14407" width="16.33203125" style="39" customWidth="1"/>
    <col min="14408" max="14408" width="12.33203125" style="39" customWidth="1"/>
    <col min="14409" max="14588" width="9.109375" style="39"/>
    <col min="14589" max="14589" width="3.109375" style="39" bestFit="1" customWidth="1"/>
    <col min="14590" max="14590" width="38.33203125" style="39" customWidth="1"/>
    <col min="14591" max="14650" width="7.21875" style="39" customWidth="1"/>
    <col min="14651" max="14651" width="13.109375" style="39" customWidth="1"/>
    <col min="14652" max="14652" width="13.77734375" style="39" customWidth="1"/>
    <col min="14653" max="14654" width="10.77734375" style="39" customWidth="1"/>
    <col min="14655" max="14655" width="13.77734375" style="39" customWidth="1"/>
    <col min="14656" max="14656" width="12.77734375" style="39" customWidth="1"/>
    <col min="14657" max="14657" width="14.109375" style="39" customWidth="1"/>
    <col min="14658" max="14662" width="14.33203125" style="39" customWidth="1"/>
    <col min="14663" max="14663" width="16.33203125" style="39" customWidth="1"/>
    <col min="14664" max="14664" width="12.33203125" style="39" customWidth="1"/>
    <col min="14665" max="14844" width="9.109375" style="39"/>
    <col min="14845" max="14845" width="3.109375" style="39" bestFit="1" customWidth="1"/>
    <col min="14846" max="14846" width="38.33203125" style="39" customWidth="1"/>
    <col min="14847" max="14906" width="7.21875" style="39" customWidth="1"/>
    <col min="14907" max="14907" width="13.109375" style="39" customWidth="1"/>
    <col min="14908" max="14908" width="13.77734375" style="39" customWidth="1"/>
    <col min="14909" max="14910" width="10.77734375" style="39" customWidth="1"/>
    <col min="14911" max="14911" width="13.77734375" style="39" customWidth="1"/>
    <col min="14912" max="14912" width="12.77734375" style="39" customWidth="1"/>
    <col min="14913" max="14913" width="14.109375" style="39" customWidth="1"/>
    <col min="14914" max="14918" width="14.33203125" style="39" customWidth="1"/>
    <col min="14919" max="14919" width="16.33203125" style="39" customWidth="1"/>
    <col min="14920" max="14920" width="12.33203125" style="39" customWidth="1"/>
    <col min="14921" max="15100" width="9.109375" style="39"/>
    <col min="15101" max="15101" width="3.109375" style="39" bestFit="1" customWidth="1"/>
    <col min="15102" max="15102" width="38.33203125" style="39" customWidth="1"/>
    <col min="15103" max="15162" width="7.21875" style="39" customWidth="1"/>
    <col min="15163" max="15163" width="13.109375" style="39" customWidth="1"/>
    <col min="15164" max="15164" width="13.77734375" style="39" customWidth="1"/>
    <col min="15165" max="15166" width="10.77734375" style="39" customWidth="1"/>
    <col min="15167" max="15167" width="13.77734375" style="39" customWidth="1"/>
    <col min="15168" max="15168" width="12.77734375" style="39" customWidth="1"/>
    <col min="15169" max="15169" width="14.109375" style="39" customWidth="1"/>
    <col min="15170" max="15174" width="14.33203125" style="39" customWidth="1"/>
    <col min="15175" max="15175" width="16.33203125" style="39" customWidth="1"/>
    <col min="15176" max="15176" width="12.33203125" style="39" customWidth="1"/>
    <col min="15177" max="15356" width="9.109375" style="39"/>
    <col min="15357" max="15357" width="3.109375" style="39" bestFit="1" customWidth="1"/>
    <col min="15358" max="15358" width="38.33203125" style="39" customWidth="1"/>
    <col min="15359" max="15418" width="7.21875" style="39" customWidth="1"/>
    <col min="15419" max="15419" width="13.109375" style="39" customWidth="1"/>
    <col min="15420" max="15420" width="13.77734375" style="39" customWidth="1"/>
    <col min="15421" max="15422" width="10.77734375" style="39" customWidth="1"/>
    <col min="15423" max="15423" width="13.77734375" style="39" customWidth="1"/>
    <col min="15424" max="15424" width="12.77734375" style="39" customWidth="1"/>
    <col min="15425" max="15425" width="14.109375" style="39" customWidth="1"/>
    <col min="15426" max="15430" width="14.33203125" style="39" customWidth="1"/>
    <col min="15431" max="15431" width="16.33203125" style="39" customWidth="1"/>
    <col min="15432" max="15432" width="12.33203125" style="39" customWidth="1"/>
    <col min="15433" max="15612" width="9.109375" style="39"/>
    <col min="15613" max="15613" width="3.109375" style="39" bestFit="1" customWidth="1"/>
    <col min="15614" max="15614" width="38.33203125" style="39" customWidth="1"/>
    <col min="15615" max="15674" width="7.21875" style="39" customWidth="1"/>
    <col min="15675" max="15675" width="13.109375" style="39" customWidth="1"/>
    <col min="15676" max="15676" width="13.77734375" style="39" customWidth="1"/>
    <col min="15677" max="15678" width="10.77734375" style="39" customWidth="1"/>
    <col min="15679" max="15679" width="13.77734375" style="39" customWidth="1"/>
    <col min="15680" max="15680" width="12.77734375" style="39" customWidth="1"/>
    <col min="15681" max="15681" width="14.109375" style="39" customWidth="1"/>
    <col min="15682" max="15686" width="14.33203125" style="39" customWidth="1"/>
    <col min="15687" max="15687" width="16.33203125" style="39" customWidth="1"/>
    <col min="15688" max="15688" width="12.33203125" style="39" customWidth="1"/>
    <col min="15689" max="15868" width="9.109375" style="39"/>
    <col min="15869" max="15869" width="3.109375" style="39" bestFit="1" customWidth="1"/>
    <col min="15870" max="15870" width="38.33203125" style="39" customWidth="1"/>
    <col min="15871" max="15930" width="7.21875" style="39" customWidth="1"/>
    <col min="15931" max="15931" width="13.109375" style="39" customWidth="1"/>
    <col min="15932" max="15932" width="13.77734375" style="39" customWidth="1"/>
    <col min="15933" max="15934" width="10.77734375" style="39" customWidth="1"/>
    <col min="15935" max="15935" width="13.77734375" style="39" customWidth="1"/>
    <col min="15936" max="15936" width="12.77734375" style="39" customWidth="1"/>
    <col min="15937" max="15937" width="14.109375" style="39" customWidth="1"/>
    <col min="15938" max="15942" width="14.33203125" style="39" customWidth="1"/>
    <col min="15943" max="15943" width="16.33203125" style="39" customWidth="1"/>
    <col min="15944" max="15944" width="12.33203125" style="39" customWidth="1"/>
    <col min="15945" max="16124" width="9.109375" style="39"/>
    <col min="16125" max="16125" width="3.109375" style="39" bestFit="1" customWidth="1"/>
    <col min="16126" max="16126" width="38.33203125" style="39" customWidth="1"/>
    <col min="16127" max="16186" width="7.21875" style="39" customWidth="1"/>
    <col min="16187" max="16187" width="13.109375" style="39" customWidth="1"/>
    <col min="16188" max="16188" width="13.77734375" style="39" customWidth="1"/>
    <col min="16189" max="16190" width="10.77734375" style="39" customWidth="1"/>
    <col min="16191" max="16191" width="13.77734375" style="39" customWidth="1"/>
    <col min="16192" max="16192" width="12.77734375" style="39" customWidth="1"/>
    <col min="16193" max="16193" width="14.109375" style="39" customWidth="1"/>
    <col min="16194" max="16198" width="14.33203125" style="39" customWidth="1"/>
    <col min="16199" max="16199" width="16.33203125" style="39" customWidth="1"/>
    <col min="16200" max="16200" width="12.33203125" style="39" customWidth="1"/>
    <col min="16201" max="16384" width="9.109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40.799999999999997"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0.399999999999999"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0.399999999999999" x14ac:dyDescent="0.25">
      <c r="B107" s="38">
        <v>2</v>
      </c>
      <c r="C107" s="40" t="s">
        <v>242</v>
      </c>
      <c r="D107" s="160">
        <f>VLOOKUP($B107,$B$41:$AI$53,2+A106)</f>
        <v>11</v>
      </c>
      <c r="E107" s="169" t="s">
        <v>255</v>
      </c>
      <c r="F107" s="39">
        <f>VLOOKUP($B107,$B$56:$AI$75,2+A106)</f>
        <v>589</v>
      </c>
      <c r="G107" s="44" t="s">
        <v>275</v>
      </c>
      <c r="H107" s="39">
        <f>VLOOKUP($B107,$B$78:$AI$97,2+A106)</f>
        <v>40</v>
      </c>
    </row>
    <row r="108" spans="1:35" ht="20.399999999999999" x14ac:dyDescent="0.25">
      <c r="B108" s="38">
        <v>3</v>
      </c>
      <c r="C108" s="40" t="s">
        <v>243</v>
      </c>
      <c r="D108" s="160">
        <f>VLOOKUP($B108,$B$41:$AI$53,2+A106)</f>
        <v>11</v>
      </c>
      <c r="E108" s="169" t="s">
        <v>256</v>
      </c>
      <c r="F108" s="39">
        <f>VLOOKUP($B108,$B$56:$AI$75,2+A106)</f>
        <v>594</v>
      </c>
      <c r="G108" s="44" t="s">
        <v>276</v>
      </c>
      <c r="H108" s="39">
        <f>VLOOKUP($B108,$B$78:$AI$97,2+A106)</f>
        <v>39.4</v>
      </c>
    </row>
    <row r="109" spans="1:35" ht="20.399999999999999" x14ac:dyDescent="0.25">
      <c r="B109" s="38">
        <v>4</v>
      </c>
      <c r="C109" s="40" t="s">
        <v>244</v>
      </c>
      <c r="D109" s="160">
        <f>VLOOKUP($B109,$B$41:$AI$53,2+A106)</f>
        <v>11</v>
      </c>
      <c r="E109" s="169" t="s">
        <v>257</v>
      </c>
      <c r="F109" s="39">
        <f>VLOOKUP($B109,$B$56:$AI$75,2+A106)</f>
        <v>628</v>
      </c>
      <c r="G109" s="44" t="s">
        <v>277</v>
      </c>
      <c r="H109" s="39">
        <f>VLOOKUP($B109,$B$78:$AI$97,2+A106)</f>
        <v>42</v>
      </c>
    </row>
    <row r="110" spans="1:35" ht="20.399999999999999"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0.399999999999999"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0.399999999999999" x14ac:dyDescent="0.25">
      <c r="B112" s="38">
        <v>7</v>
      </c>
      <c r="C112" s="40" t="s">
        <v>247</v>
      </c>
      <c r="D112" s="160">
        <f>VLOOKUP($B112,$B$41:$AI$53,2+A106)</f>
        <v>11</v>
      </c>
      <c r="E112" s="169" t="s">
        <v>260</v>
      </c>
      <c r="F112" s="39">
        <f>VLOOKUP($B112,$B$56:$AI$75,2+A106)</f>
        <v>625</v>
      </c>
      <c r="G112" s="44" t="s">
        <v>280</v>
      </c>
      <c r="H112" s="39">
        <f>VLOOKUP($B112,$B$78:$AI$97,2+A106)</f>
        <v>61.9</v>
      </c>
    </row>
    <row r="113" spans="1:8" ht="20.399999999999999"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0.399999999999999"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0.399999999999999"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0.399999999999999"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0.399999999999999"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0.399999999999999"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0.399999999999999" x14ac:dyDescent="0.25">
      <c r="B119" s="38">
        <v>14</v>
      </c>
      <c r="E119" s="169" t="s">
        <v>267</v>
      </c>
      <c r="F119" s="39">
        <f>VLOOKUP($B119,$B$56:$AI$75,2+A106)</f>
        <v>651</v>
      </c>
      <c r="G119" s="44" t="s">
        <v>287</v>
      </c>
      <c r="H119" s="39">
        <f>VLOOKUP($B119,$B$78:$AI$97,2+A106)</f>
        <v>60.421999759999999</v>
      </c>
    </row>
    <row r="120" spans="1:8" ht="20.399999999999999" x14ac:dyDescent="0.25">
      <c r="B120" s="38">
        <v>15</v>
      </c>
      <c r="E120" s="169" t="s">
        <v>268</v>
      </c>
      <c r="F120" s="39">
        <f>VLOOKUP($B120,$B$56:$AI$75,2+A106)</f>
        <v>651</v>
      </c>
      <c r="G120" s="44" t="s">
        <v>288</v>
      </c>
      <c r="H120" s="39">
        <f>VLOOKUP($B120,$B$78:$AI$97,2+A106)</f>
        <v>63.03727353</v>
      </c>
    </row>
    <row r="121" spans="1:8" ht="20.399999999999999" x14ac:dyDescent="0.25">
      <c r="B121" s="38">
        <v>16</v>
      </c>
      <c r="E121" s="169" t="s">
        <v>269</v>
      </c>
      <c r="F121" s="39">
        <f>VLOOKUP($B121,$B$56:$AI$75,2+A106)</f>
        <v>651</v>
      </c>
      <c r="G121" s="44" t="s">
        <v>289</v>
      </c>
      <c r="H121" s="39">
        <f>VLOOKUP($B121,$B$78:$AI$97,2+A106)</f>
        <v>59.64435022</v>
      </c>
    </row>
    <row r="122" spans="1:8" ht="20.399999999999999"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0.399999999999999"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0.399999999999999"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0.399999999999999" x14ac:dyDescent="0.25">
      <c r="B127" s="38">
        <v>2</v>
      </c>
      <c r="C127" s="40" t="s">
        <v>242</v>
      </c>
      <c r="D127" s="160">
        <f>VLOOKUP($B127,$B$41:$AI$53,2+A126)</f>
        <v>7</v>
      </c>
      <c r="E127" s="169" t="s">
        <v>255</v>
      </c>
      <c r="F127" s="39">
        <f>VLOOKUP($B127,$B$56:$AI$75,2+A126)</f>
        <v>409</v>
      </c>
      <c r="G127" s="44" t="s">
        <v>275</v>
      </c>
      <c r="H127" s="39">
        <f>VLOOKUP($B127,$B$78:$AI$97,2+A126)</f>
        <v>17.7</v>
      </c>
    </row>
    <row r="128" spans="1:8" ht="20.399999999999999" x14ac:dyDescent="0.25">
      <c r="B128" s="38">
        <v>3</v>
      </c>
      <c r="C128" s="40" t="s">
        <v>243</v>
      </c>
      <c r="D128" s="160">
        <f>VLOOKUP($B128,$B$41:$AI$53,2+A126)</f>
        <v>7</v>
      </c>
      <c r="E128" s="169" t="s">
        <v>256</v>
      </c>
      <c r="F128" s="39">
        <f>VLOOKUP($B128,$B$56:$AI$75,2+A126)</f>
        <v>366</v>
      </c>
      <c r="G128" s="44" t="s">
        <v>276</v>
      </c>
      <c r="H128" s="39">
        <f>VLOOKUP($B128,$B$78:$AI$97,2+A126)</f>
        <v>17.3</v>
      </c>
    </row>
    <row r="129" spans="2:8" ht="20.399999999999999" x14ac:dyDescent="0.25">
      <c r="B129" s="38">
        <v>4</v>
      </c>
      <c r="C129" s="40" t="s">
        <v>244</v>
      </c>
      <c r="D129" s="160">
        <f>VLOOKUP($B129,$B$41:$AI$53,2+A126)</f>
        <v>6</v>
      </c>
      <c r="E129" s="169" t="s">
        <v>257</v>
      </c>
      <c r="F129" s="39">
        <f>VLOOKUP($B129,$B$56:$AI$75,2+A126)</f>
        <v>294</v>
      </c>
      <c r="G129" s="44" t="s">
        <v>277</v>
      </c>
      <c r="H129" s="39">
        <f>VLOOKUP($B129,$B$78:$AI$97,2+A126)</f>
        <v>15.5</v>
      </c>
    </row>
    <row r="130" spans="2:8" ht="20.399999999999999"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0.399999999999999"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0.399999999999999"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0.399999999999999" x14ac:dyDescent="0.25">
      <c r="B133" s="38">
        <v>8</v>
      </c>
      <c r="C133" s="40" t="s">
        <v>248</v>
      </c>
      <c r="D133" s="160">
        <f>VLOOKUP($B133,$B$41:$AI$53,2+A126)</f>
        <v>6</v>
      </c>
      <c r="E133" s="169" t="s">
        <v>261</v>
      </c>
      <c r="F133" s="39">
        <f>VLOOKUP($B133,$B$56:$AI$75,2+A126)</f>
        <v>230</v>
      </c>
      <c r="G133" s="44" t="s">
        <v>281</v>
      </c>
      <c r="H133" s="39">
        <f>VLOOKUP($B133,$B$78:$AI$97,2+A126)</f>
        <v>20.6</v>
      </c>
    </row>
    <row r="134" spans="2:8" ht="20.399999999999999"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0.399999999999999"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0.399999999999999"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0.399999999999999"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0.399999999999999" x14ac:dyDescent="0.25">
      <c r="B138" s="38">
        <v>13</v>
      </c>
      <c r="C138" s="41" t="s">
        <v>253</v>
      </c>
      <c r="D138" s="160">
        <f>VLOOKUP($B138,$B$41:$AI$53,2+A126)</f>
        <v>7</v>
      </c>
      <c r="E138" s="169" t="s">
        <v>266</v>
      </c>
      <c r="F138" s="39">
        <f>VLOOKUP($B138,$B$56:$AI$75,2+A126)</f>
        <v>225</v>
      </c>
      <c r="G138" s="44" t="s">
        <v>286</v>
      </c>
      <c r="H138" s="39">
        <f>VLOOKUP($B138,$B$78:$AI$97,2+A126)</f>
        <v>16.92446756</v>
      </c>
    </row>
    <row r="139" spans="2:8" ht="20.399999999999999" x14ac:dyDescent="0.25">
      <c r="B139" s="38">
        <v>14</v>
      </c>
      <c r="E139" s="169" t="s">
        <v>267</v>
      </c>
      <c r="F139" s="39">
        <f>VLOOKUP($B139,$B$56:$AI$75,2+A126)</f>
        <v>225</v>
      </c>
      <c r="G139" s="44" t="s">
        <v>287</v>
      </c>
      <c r="H139" s="39">
        <f>VLOOKUP($B139,$B$78:$AI$97,2+A126)</f>
        <v>18.503606449999999</v>
      </c>
    </row>
    <row r="140" spans="2:8" ht="20.399999999999999" x14ac:dyDescent="0.25">
      <c r="B140" s="38">
        <v>15</v>
      </c>
      <c r="E140" s="169" t="s">
        <v>268</v>
      </c>
      <c r="F140" s="39">
        <f>VLOOKUP($B140,$B$56:$AI$75,2+A126)</f>
        <v>225</v>
      </c>
      <c r="G140" s="44" t="s">
        <v>288</v>
      </c>
      <c r="H140" s="39">
        <f>VLOOKUP($B140,$B$78:$AI$97,2+A126)</f>
        <v>19.428862329999998</v>
      </c>
    </row>
    <row r="141" spans="2:8" ht="20.399999999999999" x14ac:dyDescent="0.25">
      <c r="B141" s="38">
        <v>16</v>
      </c>
      <c r="E141" s="169" t="s">
        <v>269</v>
      </c>
      <c r="F141" s="39">
        <f>VLOOKUP($B141,$B$56:$AI$75,2+A126)</f>
        <v>225</v>
      </c>
      <c r="G141" s="44" t="s">
        <v>289</v>
      </c>
      <c r="H141" s="39">
        <f>VLOOKUP($B141,$B$78:$AI$97,2+A126)</f>
        <v>17.709005829999999</v>
      </c>
    </row>
    <row r="142" spans="2:8" ht="20.399999999999999"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0.399999999999999"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0.399999999999999"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0.399999999999999" x14ac:dyDescent="0.25">
      <c r="B147" s="38">
        <v>2</v>
      </c>
      <c r="C147" s="40" t="s">
        <v>242</v>
      </c>
      <c r="D147" s="160">
        <f>VLOOKUP($B147,$B$41:$AI$53,2+A146)</f>
        <v>6</v>
      </c>
      <c r="E147" s="169" t="s">
        <v>255</v>
      </c>
      <c r="F147" s="39">
        <f>VLOOKUP($B147,$B$56:$AI$75,2+A146)</f>
        <v>276</v>
      </c>
      <c r="G147" s="44" t="s">
        <v>275</v>
      </c>
      <c r="H147" s="39">
        <f>VLOOKUP($B147,$B$78:$AI$97,2+A146)</f>
        <v>13.5</v>
      </c>
    </row>
    <row r="148" spans="1:8" ht="20.399999999999999" x14ac:dyDescent="0.25">
      <c r="B148" s="38">
        <v>3</v>
      </c>
      <c r="C148" s="40" t="s">
        <v>243</v>
      </c>
      <c r="D148" s="160">
        <f>VLOOKUP($B148,$B$41:$AI$53,2+A146)</f>
        <v>6</v>
      </c>
      <c r="E148" s="169" t="s">
        <v>256</v>
      </c>
      <c r="F148" s="39">
        <f>VLOOKUP($B148,$B$56:$AI$75,2+A146)</f>
        <v>276</v>
      </c>
      <c r="G148" s="44" t="s">
        <v>276</v>
      </c>
      <c r="H148" s="39">
        <f>VLOOKUP($B148,$B$78:$AI$97,2+A146)</f>
        <v>14.3</v>
      </c>
    </row>
    <row r="149" spans="1:8" ht="20.399999999999999" x14ac:dyDescent="0.25">
      <c r="B149" s="38">
        <v>4</v>
      </c>
      <c r="C149" s="40" t="s">
        <v>244</v>
      </c>
      <c r="D149" s="160">
        <f>VLOOKUP($B149,$B$41:$AI$53,2+A146)</f>
        <v>6</v>
      </c>
      <c r="E149" s="169" t="s">
        <v>257</v>
      </c>
      <c r="F149" s="39">
        <f>VLOOKUP($B149,$B$56:$AI$75,2+A146)</f>
        <v>261</v>
      </c>
      <c r="G149" s="44" t="s">
        <v>277</v>
      </c>
      <c r="H149" s="39">
        <f>VLOOKUP($B149,$B$78:$AI$97,2+A146)</f>
        <v>14.5</v>
      </c>
    </row>
    <row r="150" spans="1:8" ht="20.399999999999999"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0.399999999999999"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0.399999999999999" x14ac:dyDescent="0.25">
      <c r="B152" s="38">
        <v>7</v>
      </c>
      <c r="C152" s="40" t="s">
        <v>247</v>
      </c>
      <c r="D152" s="160">
        <f>VLOOKUP($B152,$B$41:$AI$53,2+A146)</f>
        <v>6</v>
      </c>
      <c r="E152" s="169" t="s">
        <v>260</v>
      </c>
      <c r="F152" s="39">
        <f>VLOOKUP($B152,$B$56:$AI$75,2+A146)</f>
        <v>226</v>
      </c>
      <c r="G152" s="44" t="s">
        <v>280</v>
      </c>
      <c r="H152" s="39">
        <f>VLOOKUP($B152,$B$78:$AI$97,2+A146)</f>
        <v>20.5</v>
      </c>
    </row>
    <row r="153" spans="1:8" ht="20.399999999999999" x14ac:dyDescent="0.25">
      <c r="B153" s="38">
        <v>8</v>
      </c>
      <c r="C153" s="40" t="s">
        <v>248</v>
      </c>
      <c r="D153" s="160">
        <f>VLOOKUP($B153,$B$41:$AI$53,2+A146)</f>
        <v>6</v>
      </c>
      <c r="E153" s="169" t="s">
        <v>261</v>
      </c>
      <c r="F153" s="39">
        <f>VLOOKUP($B153,$B$56:$AI$75,2+A146)</f>
        <v>226</v>
      </c>
      <c r="G153" s="44" t="s">
        <v>281</v>
      </c>
      <c r="H153" s="39">
        <f>VLOOKUP($B153,$B$78:$AI$97,2+A146)</f>
        <v>22.4</v>
      </c>
    </row>
    <row r="154" spans="1:8" ht="20.399999999999999" x14ac:dyDescent="0.25">
      <c r="B154" s="38">
        <v>9</v>
      </c>
      <c r="C154" s="40" t="s">
        <v>249</v>
      </c>
      <c r="D154" s="160">
        <f>VLOOKUP($B154,$B$41:$AI$53,2+A146)</f>
        <v>5</v>
      </c>
      <c r="E154" s="169" t="s">
        <v>262</v>
      </c>
      <c r="F154" s="39">
        <f>VLOOKUP($B154,$B$56:$AI$75,2+A146)</f>
        <v>230</v>
      </c>
      <c r="G154" s="44" t="s">
        <v>282</v>
      </c>
      <c r="H154" s="39">
        <f>VLOOKUP($B154,$B$78:$AI$97,2+A146)</f>
        <v>19.00009536</v>
      </c>
    </row>
    <row r="155" spans="1:8" ht="20.399999999999999"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0.399999999999999"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0.399999999999999"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0.399999999999999"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0.399999999999999" x14ac:dyDescent="0.25">
      <c r="B159" s="38">
        <v>14</v>
      </c>
      <c r="E159" s="169" t="s">
        <v>267</v>
      </c>
      <c r="F159" s="39">
        <f>VLOOKUP($B159,$B$56:$AI$75,2+A146)</f>
        <v>233</v>
      </c>
      <c r="G159" s="44" t="s">
        <v>287</v>
      </c>
      <c r="H159" s="39">
        <f>VLOOKUP($B159,$B$78:$AI$97,2+A146)</f>
        <v>18.946106969999999</v>
      </c>
    </row>
    <row r="160" spans="1:8" ht="20.399999999999999" x14ac:dyDescent="0.25">
      <c r="B160" s="38">
        <v>15</v>
      </c>
      <c r="E160" s="169" t="s">
        <v>268</v>
      </c>
      <c r="F160" s="39">
        <f>VLOOKUP($B160,$B$56:$AI$75,2+A146)</f>
        <v>205</v>
      </c>
      <c r="G160" s="44" t="s">
        <v>288</v>
      </c>
      <c r="H160" s="39">
        <f>VLOOKUP($B160,$B$78:$AI$97,2+A146)</f>
        <v>19.561087069999999</v>
      </c>
    </row>
    <row r="161" spans="1:8" ht="20.399999999999999" x14ac:dyDescent="0.25">
      <c r="B161" s="38">
        <v>16</v>
      </c>
      <c r="E161" s="169" t="s">
        <v>269</v>
      </c>
      <c r="F161" s="39">
        <f>VLOOKUP($B161,$B$56:$AI$75,2+A146)</f>
        <v>205</v>
      </c>
      <c r="G161" s="44" t="s">
        <v>289</v>
      </c>
      <c r="H161" s="39">
        <f>VLOOKUP($B161,$B$78:$AI$97,2+A146)</f>
        <v>19.04728922</v>
      </c>
    </row>
    <row r="162" spans="1:8" ht="20.399999999999999"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0.399999999999999"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0.399999999999999"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0.399999999999999" x14ac:dyDescent="0.25">
      <c r="B167" s="38">
        <v>2</v>
      </c>
      <c r="C167" s="40" t="s">
        <v>242</v>
      </c>
      <c r="D167" s="160">
        <f>VLOOKUP($B167,$B$41:$AI$53,2+A166)</f>
        <v>16</v>
      </c>
      <c r="E167" s="169" t="s">
        <v>255</v>
      </c>
      <c r="F167" s="39">
        <f>VLOOKUP($B167,$B$56:$AI$75,2+A166)</f>
        <v>702</v>
      </c>
      <c r="G167" s="44" t="s">
        <v>275</v>
      </c>
      <c r="H167" s="39">
        <f>VLOOKUP($B167,$B$78:$AI$97,2+A166)</f>
        <v>42.2</v>
      </c>
    </row>
    <row r="168" spans="1:8" ht="20.399999999999999" x14ac:dyDescent="0.25">
      <c r="B168" s="38">
        <v>3</v>
      </c>
      <c r="C168" s="40" t="s">
        <v>243</v>
      </c>
      <c r="D168" s="160">
        <f>VLOOKUP($B168,$B$41:$AI$53,2+A166)</f>
        <v>16</v>
      </c>
      <c r="E168" s="169" t="s">
        <v>256</v>
      </c>
      <c r="F168" s="39">
        <f>VLOOKUP($B168,$B$56:$AI$75,2+A166)</f>
        <v>722</v>
      </c>
      <c r="G168" s="44" t="s">
        <v>276</v>
      </c>
      <c r="H168" s="39">
        <f>VLOOKUP($B168,$B$78:$AI$97,2+A166)</f>
        <v>51.3</v>
      </c>
    </row>
    <row r="169" spans="1:8" ht="20.399999999999999" x14ac:dyDescent="0.25">
      <c r="B169" s="38">
        <v>4</v>
      </c>
      <c r="C169" s="40" t="s">
        <v>244</v>
      </c>
      <c r="D169" s="160">
        <f>VLOOKUP($B169,$B$41:$AI$53,2+A166)</f>
        <v>16</v>
      </c>
      <c r="E169" s="169" t="s">
        <v>257</v>
      </c>
      <c r="F169" s="39">
        <f>VLOOKUP($B169,$B$56:$AI$75,2+A166)</f>
        <v>787</v>
      </c>
      <c r="G169" s="44" t="s">
        <v>277</v>
      </c>
      <c r="H169" s="39">
        <f>VLOOKUP($B169,$B$78:$AI$97,2+A166)</f>
        <v>61.1</v>
      </c>
    </row>
    <row r="170" spans="1:8" ht="20.399999999999999"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0.399999999999999"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0.399999999999999" x14ac:dyDescent="0.25">
      <c r="B172" s="38">
        <v>7</v>
      </c>
      <c r="C172" s="40" t="s">
        <v>247</v>
      </c>
      <c r="D172" s="160">
        <f>VLOOKUP($B172,$B$41:$AI$53,2+A166)</f>
        <v>15</v>
      </c>
      <c r="E172" s="169" t="s">
        <v>260</v>
      </c>
      <c r="F172" s="39">
        <f>VLOOKUP($B172,$B$56:$AI$75,2+A166)</f>
        <v>950</v>
      </c>
      <c r="G172" s="44" t="s">
        <v>280</v>
      </c>
      <c r="H172" s="39">
        <f>VLOOKUP($B172,$B$78:$AI$97,2+A166)</f>
        <v>98.6</v>
      </c>
    </row>
    <row r="173" spans="1:8" ht="20.399999999999999" x14ac:dyDescent="0.25">
      <c r="B173" s="38">
        <v>8</v>
      </c>
      <c r="C173" s="40" t="s">
        <v>248</v>
      </c>
      <c r="D173" s="160">
        <f>VLOOKUP($B173,$B$41:$AI$53,2+A166)</f>
        <v>15</v>
      </c>
      <c r="E173" s="169" t="s">
        <v>261</v>
      </c>
      <c r="F173" s="39">
        <f>VLOOKUP($B173,$B$56:$AI$75,2+A166)</f>
        <v>950</v>
      </c>
      <c r="G173" s="44" t="s">
        <v>281</v>
      </c>
      <c r="H173" s="39">
        <f>VLOOKUP($B173,$B$78:$AI$97,2+A166)</f>
        <v>111.2</v>
      </c>
    </row>
    <row r="174" spans="1:8" ht="20.399999999999999"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0.399999999999999" x14ac:dyDescent="0.25">
      <c r="B175" s="38">
        <v>10</v>
      </c>
      <c r="C175" s="40" t="s">
        <v>250</v>
      </c>
      <c r="D175" s="160">
        <f>VLOOKUP($B175,$B$41:$AI$53,2+A166)</f>
        <v>15</v>
      </c>
      <c r="E175" s="169" t="s">
        <v>263</v>
      </c>
      <c r="F175" s="39">
        <f>VLOOKUP($B175,$B$56:$AI$75,2+A166)</f>
        <v>928</v>
      </c>
      <c r="G175" s="44" t="s">
        <v>283</v>
      </c>
      <c r="H175" s="39">
        <f>VLOOKUP($B175,$B$78:$AI$97,2+A166)</f>
        <v>104.419</v>
      </c>
    </row>
    <row r="176" spans="1:8" ht="20.399999999999999"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0.399999999999999" x14ac:dyDescent="0.25">
      <c r="B177" s="38">
        <v>12</v>
      </c>
      <c r="C177" s="40" t="s">
        <v>252</v>
      </c>
      <c r="D177" s="160">
        <f>VLOOKUP($B177,$B$41:$AI$53,2+A166)</f>
        <v>15</v>
      </c>
      <c r="E177" s="169" t="s">
        <v>265</v>
      </c>
      <c r="F177" s="39">
        <f>VLOOKUP($B177,$B$56:$AI$75,2+A166)</f>
        <v>953</v>
      </c>
      <c r="G177" s="44" t="s">
        <v>285</v>
      </c>
      <c r="H177" s="39">
        <f>VLOOKUP($B177,$B$78:$AI$97,2+A166)</f>
        <v>115.6219383</v>
      </c>
    </row>
    <row r="178" spans="1:8" ht="20.399999999999999" x14ac:dyDescent="0.25">
      <c r="B178" s="38">
        <v>13</v>
      </c>
      <c r="C178" s="41" t="s">
        <v>253</v>
      </c>
      <c r="D178" s="160">
        <f>VLOOKUP($B178,$B$41:$AI$53,2+A166)</f>
        <v>15</v>
      </c>
      <c r="E178" s="169" t="s">
        <v>266</v>
      </c>
      <c r="F178" s="39">
        <f>VLOOKUP($B178,$B$56:$AI$75,2+A166)</f>
        <v>953</v>
      </c>
      <c r="G178" s="44" t="s">
        <v>286</v>
      </c>
      <c r="H178" s="39">
        <f>VLOOKUP($B178,$B$78:$AI$97,2+A166)</f>
        <v>120.81414626</v>
      </c>
    </row>
    <row r="179" spans="1:8" ht="20.399999999999999" x14ac:dyDescent="0.25">
      <c r="B179" s="38">
        <v>14</v>
      </c>
      <c r="E179" s="169" t="s">
        <v>267</v>
      </c>
      <c r="F179" s="39">
        <f>VLOOKUP($B179,$B$56:$AI$75,2+A166)</f>
        <v>953</v>
      </c>
      <c r="G179" s="44" t="s">
        <v>287</v>
      </c>
      <c r="H179" s="39">
        <f>VLOOKUP($B179,$B$78:$AI$97,2+A166)</f>
        <v>127.88436161</v>
      </c>
    </row>
    <row r="180" spans="1:8" ht="20.399999999999999" x14ac:dyDescent="0.25">
      <c r="B180" s="38">
        <v>15</v>
      </c>
      <c r="E180" s="169" t="s">
        <v>268</v>
      </c>
      <c r="F180" s="39">
        <f>VLOOKUP($B180,$B$56:$AI$75,2+A166)</f>
        <v>953</v>
      </c>
      <c r="G180" s="44" t="s">
        <v>288</v>
      </c>
      <c r="H180" s="39">
        <f>VLOOKUP($B180,$B$78:$AI$97,2+A166)</f>
        <v>136.44833069999999</v>
      </c>
    </row>
    <row r="181" spans="1:8" ht="20.399999999999999" x14ac:dyDescent="0.25">
      <c r="B181" s="38">
        <v>16</v>
      </c>
      <c r="E181" s="169" t="s">
        <v>269</v>
      </c>
      <c r="F181" s="39">
        <f>VLOOKUP($B181,$B$56:$AI$75,2+A166)</f>
        <v>953</v>
      </c>
      <c r="G181" s="44" t="s">
        <v>289</v>
      </c>
      <c r="H181" s="39">
        <f>VLOOKUP($B181,$B$78:$AI$97,2+A166)</f>
        <v>134.9617519</v>
      </c>
    </row>
    <row r="182" spans="1:8" ht="20.399999999999999"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0.399999999999999"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0.399999999999999"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0.399999999999999" x14ac:dyDescent="0.25">
      <c r="B187" s="38">
        <v>2</v>
      </c>
      <c r="C187" s="40" t="s">
        <v>242</v>
      </c>
      <c r="D187" s="160">
        <f>VLOOKUP($B187,$B$41:$AI$53,2+A186)</f>
        <v>4</v>
      </c>
      <c r="E187" s="169" t="s">
        <v>255</v>
      </c>
      <c r="F187" s="39">
        <f>VLOOKUP($B187,$B$56:$AI$75,2+A186)</f>
        <v>146</v>
      </c>
      <c r="G187" s="44" t="s">
        <v>275</v>
      </c>
      <c r="H187" s="39">
        <f>VLOOKUP($B187,$B$78:$AI$97,2+A186)</f>
        <v>4.2</v>
      </c>
    </row>
    <row r="188" spans="1:8" ht="20.399999999999999" x14ac:dyDescent="0.25">
      <c r="B188" s="38">
        <v>3</v>
      </c>
      <c r="C188" s="40" t="s">
        <v>243</v>
      </c>
      <c r="D188" s="160">
        <f>VLOOKUP($B188,$B$41:$AI$53,2+A186)</f>
        <v>4</v>
      </c>
      <c r="E188" s="169" t="s">
        <v>256</v>
      </c>
      <c r="F188" s="39">
        <f>VLOOKUP($B188,$B$56:$AI$75,2+A186)</f>
        <v>166</v>
      </c>
      <c r="G188" s="44" t="s">
        <v>276</v>
      </c>
      <c r="H188" s="39">
        <f>VLOOKUP($B188,$B$78:$AI$97,2+A186)</f>
        <v>6.2</v>
      </c>
    </row>
    <row r="189" spans="1:8" ht="20.399999999999999" x14ac:dyDescent="0.25">
      <c r="B189" s="38">
        <v>4</v>
      </c>
      <c r="C189" s="40" t="s">
        <v>244</v>
      </c>
      <c r="D189" s="160">
        <f>VLOOKUP($B189,$B$41:$AI$53,2+A186)</f>
        <v>4</v>
      </c>
      <c r="E189" s="169" t="s">
        <v>257</v>
      </c>
      <c r="F189" s="39">
        <f>VLOOKUP($B189,$B$56:$AI$75,2+A186)</f>
        <v>172</v>
      </c>
      <c r="G189" s="44" t="s">
        <v>277</v>
      </c>
      <c r="H189" s="39">
        <f>VLOOKUP($B189,$B$78:$AI$97,2+A186)</f>
        <v>7.5</v>
      </c>
    </row>
    <row r="190" spans="1:8" ht="20.399999999999999"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0.399999999999999"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0.399999999999999" x14ac:dyDescent="0.25">
      <c r="B192" s="38">
        <v>7</v>
      </c>
      <c r="C192" s="40" t="s">
        <v>247</v>
      </c>
      <c r="D192" s="160">
        <f>VLOOKUP($B192,$B$41:$AI$53,2+A186)</f>
        <v>4</v>
      </c>
      <c r="E192" s="169" t="s">
        <v>260</v>
      </c>
      <c r="F192" s="39">
        <f>VLOOKUP($B192,$B$56:$AI$75,2+A186)</f>
        <v>212</v>
      </c>
      <c r="G192" s="44" t="s">
        <v>280</v>
      </c>
      <c r="H192" s="39">
        <f>VLOOKUP($B192,$B$78:$AI$97,2+A186)</f>
        <v>12.7</v>
      </c>
    </row>
    <row r="193" spans="1:8" ht="20.399999999999999" x14ac:dyDescent="0.25">
      <c r="B193" s="38">
        <v>8</v>
      </c>
      <c r="C193" s="40" t="s">
        <v>248</v>
      </c>
      <c r="D193" s="160">
        <f>VLOOKUP($B193,$B$41:$AI$53,2+A186)</f>
        <v>4</v>
      </c>
      <c r="E193" s="169" t="s">
        <v>261</v>
      </c>
      <c r="F193" s="39">
        <f>VLOOKUP($B193,$B$56:$AI$75,2+A186)</f>
        <v>212</v>
      </c>
      <c r="G193" s="44" t="s">
        <v>281</v>
      </c>
      <c r="H193" s="39">
        <f>VLOOKUP($B193,$B$78:$AI$97,2+A186)</f>
        <v>13.4</v>
      </c>
    </row>
    <row r="194" spans="1:8" ht="20.399999999999999"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0.399999999999999" x14ac:dyDescent="0.25">
      <c r="B195" s="38">
        <v>10</v>
      </c>
      <c r="C195" s="40" t="s">
        <v>250</v>
      </c>
      <c r="D195" s="160">
        <f>VLOOKUP($B195,$B$41:$AI$53,2+A186)</f>
        <v>4</v>
      </c>
      <c r="E195" s="169" t="s">
        <v>263</v>
      </c>
      <c r="F195" s="39">
        <f>VLOOKUP($B195,$B$56:$AI$75,2+A186)</f>
        <v>212</v>
      </c>
      <c r="G195" s="44" t="s">
        <v>283</v>
      </c>
      <c r="H195" s="39">
        <f>VLOOKUP($B195,$B$78:$AI$97,2+A186)</f>
        <v>13.882</v>
      </c>
    </row>
    <row r="196" spans="1:8" ht="20.399999999999999" x14ac:dyDescent="0.25">
      <c r="B196" s="38">
        <v>11</v>
      </c>
      <c r="C196" s="40" t="s">
        <v>251</v>
      </c>
      <c r="D196" s="160">
        <f>VLOOKUP($B196,$B$41:$AI$53,2+A186)</f>
        <v>4</v>
      </c>
      <c r="E196" s="169" t="s">
        <v>264</v>
      </c>
      <c r="F196" s="39">
        <f>VLOOKUP($B196,$B$56:$AI$75,2+A186)</f>
        <v>212</v>
      </c>
      <c r="G196" s="44" t="s">
        <v>284</v>
      </c>
      <c r="H196" s="39">
        <f>VLOOKUP($B196,$B$78:$AI$97,2+A186)</f>
        <v>15.25535539</v>
      </c>
    </row>
    <row r="197" spans="1:8" ht="20.399999999999999"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0.399999999999999"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0.399999999999999" x14ac:dyDescent="0.25">
      <c r="B199" s="38">
        <v>14</v>
      </c>
      <c r="E199" s="169" t="s">
        <v>267</v>
      </c>
      <c r="F199" s="39">
        <f>VLOOKUP($B199,$B$56:$AI$75,2+A186)</f>
        <v>225</v>
      </c>
      <c r="G199" s="44" t="s">
        <v>287</v>
      </c>
      <c r="H199" s="39">
        <f>VLOOKUP($B199,$B$78:$AI$97,2+A186)</f>
        <v>17.490941620000001</v>
      </c>
    </row>
    <row r="200" spans="1:8" ht="20.399999999999999" x14ac:dyDescent="0.25">
      <c r="B200" s="38">
        <v>15</v>
      </c>
      <c r="E200" s="169" t="s">
        <v>268</v>
      </c>
      <c r="F200" s="39">
        <f>VLOOKUP($B200,$B$56:$AI$75,2+A186)</f>
        <v>225</v>
      </c>
      <c r="G200" s="44" t="s">
        <v>288</v>
      </c>
      <c r="H200" s="39">
        <f>VLOOKUP($B200,$B$78:$AI$97,2+A186)</f>
        <v>18.578403550000001</v>
      </c>
    </row>
    <row r="201" spans="1:8" ht="20.399999999999999" x14ac:dyDescent="0.25">
      <c r="B201" s="38">
        <v>16</v>
      </c>
      <c r="E201" s="169" t="s">
        <v>269</v>
      </c>
      <c r="F201" s="39">
        <f>VLOOKUP($B201,$B$56:$AI$75,2+A186)</f>
        <v>225</v>
      </c>
      <c r="G201" s="44" t="s">
        <v>289</v>
      </c>
      <c r="H201" s="39">
        <f>VLOOKUP($B201,$B$78:$AI$97,2+A186)</f>
        <v>19.414136550000002</v>
      </c>
    </row>
    <row r="202" spans="1:8" ht="20.399999999999999"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0.399999999999999"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0.399999999999999"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0.399999999999999"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0.399999999999999" x14ac:dyDescent="0.25">
      <c r="B208" s="38">
        <v>3</v>
      </c>
      <c r="C208" s="40" t="s">
        <v>243</v>
      </c>
      <c r="D208" s="160">
        <f>VLOOKUP($B208,$B$41:$AI$53,2+A206)</f>
        <v>12</v>
      </c>
      <c r="E208" s="169" t="s">
        <v>256</v>
      </c>
      <c r="F208" s="39">
        <f>VLOOKUP($B208,$B$56:$AI$75,2+A206)</f>
        <v>675</v>
      </c>
      <c r="G208" s="44" t="s">
        <v>276</v>
      </c>
      <c r="H208" s="39">
        <f>VLOOKUP($B208,$B$78:$AI$97,2+A206)</f>
        <v>48.8</v>
      </c>
    </row>
    <row r="209" spans="2:8" ht="20.399999999999999" x14ac:dyDescent="0.25">
      <c r="B209" s="38">
        <v>4</v>
      </c>
      <c r="C209" s="40" t="s">
        <v>244</v>
      </c>
      <c r="D209" s="160">
        <f>VLOOKUP($B209,$B$41:$AI$53,2+A206)</f>
        <v>12</v>
      </c>
      <c r="E209" s="169" t="s">
        <v>257</v>
      </c>
      <c r="F209" s="39">
        <f>VLOOKUP($B209,$B$56:$AI$75,2+A206)</f>
        <v>726</v>
      </c>
      <c r="G209" s="44" t="s">
        <v>277</v>
      </c>
      <c r="H209" s="39">
        <f>VLOOKUP($B209,$B$78:$AI$97,2+A206)</f>
        <v>60</v>
      </c>
    </row>
    <row r="210" spans="2:8" ht="20.399999999999999"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0.399999999999999"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0.399999999999999" x14ac:dyDescent="0.25">
      <c r="B212" s="38">
        <v>7</v>
      </c>
      <c r="C212" s="40" t="s">
        <v>247</v>
      </c>
      <c r="D212" s="160">
        <f>VLOOKUP($B212,$B$41:$AI$53,2+A206)</f>
        <v>12</v>
      </c>
      <c r="E212" s="169" t="s">
        <v>260</v>
      </c>
      <c r="F212" s="39">
        <f>VLOOKUP($B212,$B$56:$AI$75,2+A206)</f>
        <v>851</v>
      </c>
      <c r="G212" s="44" t="s">
        <v>280</v>
      </c>
      <c r="H212" s="39">
        <f>VLOOKUP($B212,$B$78:$AI$97,2+A206)</f>
        <v>81.3</v>
      </c>
    </row>
    <row r="213" spans="2:8" ht="20.399999999999999" x14ac:dyDescent="0.25">
      <c r="B213" s="38">
        <v>8</v>
      </c>
      <c r="C213" s="40" t="s">
        <v>248</v>
      </c>
      <c r="D213" s="160">
        <f>VLOOKUP($B213,$B$41:$AI$53,2+A206)</f>
        <v>12</v>
      </c>
      <c r="E213" s="169" t="s">
        <v>261</v>
      </c>
      <c r="F213" s="39">
        <f>VLOOKUP($B213,$B$56:$AI$75,2+A206)</f>
        <v>851</v>
      </c>
      <c r="G213" s="44" t="s">
        <v>281</v>
      </c>
      <c r="H213" s="39">
        <f>VLOOKUP($B213,$B$78:$AI$97,2+A206)</f>
        <v>97.7</v>
      </c>
    </row>
    <row r="214" spans="2:8" ht="20.399999999999999"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0.399999999999999"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0.399999999999999"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0.399999999999999"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0.399999999999999"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0.399999999999999" x14ac:dyDescent="0.25">
      <c r="B219" s="38">
        <v>14</v>
      </c>
      <c r="E219" s="169" t="s">
        <v>267</v>
      </c>
      <c r="F219" s="39">
        <f>VLOOKUP($B219,$B$56:$AI$75,2+A206)</f>
        <v>879</v>
      </c>
      <c r="G219" s="44" t="s">
        <v>287</v>
      </c>
      <c r="H219" s="39">
        <f>VLOOKUP($B219,$B$78:$AI$97,2+A206)</f>
        <v>117.28115568000001</v>
      </c>
    </row>
    <row r="220" spans="2:8" ht="20.399999999999999" x14ac:dyDescent="0.25">
      <c r="B220" s="38">
        <v>15</v>
      </c>
      <c r="E220" s="169" t="s">
        <v>268</v>
      </c>
      <c r="F220" s="39">
        <f>VLOOKUP($B220,$B$56:$AI$75,2+A206)</f>
        <v>899</v>
      </c>
      <c r="G220" s="44" t="s">
        <v>288</v>
      </c>
      <c r="H220" s="39">
        <f>VLOOKUP($B220,$B$78:$AI$97,2+A206)</f>
        <v>123.31844384999999</v>
      </c>
    </row>
    <row r="221" spans="2:8" ht="20.399999999999999" x14ac:dyDescent="0.25">
      <c r="B221" s="38">
        <v>16</v>
      </c>
      <c r="E221" s="169" t="s">
        <v>269</v>
      </c>
      <c r="F221" s="39">
        <f>VLOOKUP($B221,$B$56:$AI$75,2+A206)</f>
        <v>899</v>
      </c>
      <c r="G221" s="44" t="s">
        <v>289</v>
      </c>
      <c r="H221" s="39">
        <f>VLOOKUP($B221,$B$78:$AI$97,2+A206)</f>
        <v>119.23164681999999</v>
      </c>
    </row>
    <row r="222" spans="2:8" ht="20.399999999999999"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0.399999999999999"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0.399999999999999"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0.399999999999999" x14ac:dyDescent="0.25">
      <c r="B227" s="38">
        <v>2</v>
      </c>
      <c r="C227" s="40" t="s">
        <v>242</v>
      </c>
      <c r="D227" s="160">
        <f>VLOOKUP($B227,$B$41:$AI$53,2+A226)</f>
        <v>16</v>
      </c>
      <c r="E227" s="169" t="s">
        <v>255</v>
      </c>
      <c r="F227" s="39">
        <f>VLOOKUP($B227,$B$56:$AI$75,2+A226)</f>
        <v>864</v>
      </c>
      <c r="G227" s="44" t="s">
        <v>275</v>
      </c>
      <c r="H227" s="39">
        <f>VLOOKUP($B227,$B$78:$AI$97,2+A226)</f>
        <v>45.5</v>
      </c>
    </row>
    <row r="228" spans="1:8" ht="20.399999999999999" x14ac:dyDescent="0.25">
      <c r="B228" s="38">
        <v>3</v>
      </c>
      <c r="C228" s="40" t="s">
        <v>243</v>
      </c>
      <c r="D228" s="160">
        <f>VLOOKUP($B228,$B$41:$AI$53,2+A226)</f>
        <v>16</v>
      </c>
      <c r="E228" s="169" t="s">
        <v>256</v>
      </c>
      <c r="F228" s="39">
        <f>VLOOKUP($B228,$B$56:$AI$75,2+A226)</f>
        <v>1037</v>
      </c>
      <c r="G228" s="44" t="s">
        <v>276</v>
      </c>
      <c r="H228" s="39">
        <f>VLOOKUP($B228,$B$78:$AI$97,2+A226)</f>
        <v>58.4</v>
      </c>
    </row>
    <row r="229" spans="1:8" ht="20.399999999999999" x14ac:dyDescent="0.25">
      <c r="B229" s="38">
        <v>4</v>
      </c>
      <c r="C229" s="40" t="s">
        <v>244</v>
      </c>
      <c r="D229" s="160">
        <f>VLOOKUP($B229,$B$41:$AI$53,2+A226)</f>
        <v>16</v>
      </c>
      <c r="E229" s="169" t="s">
        <v>257</v>
      </c>
      <c r="F229" s="39">
        <f>VLOOKUP($B229,$B$56:$AI$75,2+A226)</f>
        <v>1054</v>
      </c>
      <c r="G229" s="44" t="s">
        <v>277</v>
      </c>
      <c r="H229" s="39">
        <f>VLOOKUP($B229,$B$78:$AI$97,2+A226)</f>
        <v>68.2</v>
      </c>
    </row>
    <row r="230" spans="1:8" ht="20.399999999999999" x14ac:dyDescent="0.25">
      <c r="B230" s="38">
        <v>5</v>
      </c>
      <c r="C230" s="40" t="s">
        <v>245</v>
      </c>
      <c r="D230" s="160">
        <f>VLOOKUP($B230,$B$41:$AI$53,2+A226)</f>
        <v>16</v>
      </c>
      <c r="E230" s="169" t="s">
        <v>258</v>
      </c>
      <c r="F230" s="39">
        <f>VLOOKUP($B230,$B$56:$AI$75,2+A226)</f>
        <v>1017</v>
      </c>
      <c r="G230" s="44" t="s">
        <v>278</v>
      </c>
      <c r="H230" s="39">
        <f>VLOOKUP($B230,$B$78:$AI$97,2+A226)</f>
        <v>78.62594</v>
      </c>
    </row>
    <row r="231" spans="1:8" ht="20.399999999999999"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0.399999999999999" x14ac:dyDescent="0.25">
      <c r="B232" s="38">
        <v>7</v>
      </c>
      <c r="C232" s="40" t="s">
        <v>247</v>
      </c>
      <c r="D232" s="160">
        <f>VLOOKUP($B232,$B$41:$AI$53,2+A226)</f>
        <v>16</v>
      </c>
      <c r="E232" s="169" t="s">
        <v>260</v>
      </c>
      <c r="F232" s="39">
        <f>VLOOKUP($B232,$B$56:$AI$75,2+A226)</f>
        <v>986</v>
      </c>
      <c r="G232" s="44" t="s">
        <v>280</v>
      </c>
      <c r="H232" s="39">
        <f>VLOOKUP($B232,$B$78:$AI$97,2+A226)</f>
        <v>89.7</v>
      </c>
    </row>
    <row r="233" spans="1:8" ht="20.399999999999999" x14ac:dyDescent="0.25">
      <c r="B233" s="38">
        <v>8</v>
      </c>
      <c r="C233" s="40" t="s">
        <v>248</v>
      </c>
      <c r="D233" s="160">
        <f>VLOOKUP($B233,$B$41:$AI$53,2+A226)</f>
        <v>16</v>
      </c>
      <c r="E233" s="169" t="s">
        <v>261</v>
      </c>
      <c r="F233" s="39">
        <f>VLOOKUP($B233,$B$56:$AI$75,2+A226)</f>
        <v>986</v>
      </c>
      <c r="G233" s="44" t="s">
        <v>281</v>
      </c>
      <c r="H233" s="39">
        <f>VLOOKUP($B233,$B$78:$AI$97,2+A226)</f>
        <v>95.5</v>
      </c>
    </row>
    <row r="234" spans="1:8" ht="20.399999999999999"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0.399999999999999"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0.399999999999999"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0.399999999999999"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0.399999999999999"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0.399999999999999" x14ac:dyDescent="0.25">
      <c r="B239" s="38">
        <v>14</v>
      </c>
      <c r="E239" s="169" t="s">
        <v>267</v>
      </c>
      <c r="F239" s="39">
        <f>VLOOKUP($B239,$B$56:$AI$75,2+A226)</f>
        <v>986</v>
      </c>
      <c r="G239" s="44" t="s">
        <v>287</v>
      </c>
      <c r="H239" s="39">
        <f>VLOOKUP($B239,$B$78:$AI$97,2+A226)</f>
        <v>88.92132119</v>
      </c>
    </row>
    <row r="240" spans="1:8" ht="20.399999999999999" x14ac:dyDescent="0.25">
      <c r="B240" s="38">
        <v>15</v>
      </c>
      <c r="E240" s="169" t="s">
        <v>268</v>
      </c>
      <c r="F240" s="39">
        <f>VLOOKUP($B240,$B$56:$AI$75,2+A226)</f>
        <v>986</v>
      </c>
      <c r="G240" s="44" t="s">
        <v>288</v>
      </c>
      <c r="H240" s="39">
        <f>VLOOKUP($B240,$B$78:$AI$97,2+A226)</f>
        <v>93.040648900000008</v>
      </c>
    </row>
    <row r="241" spans="1:8" ht="20.399999999999999" x14ac:dyDescent="0.25">
      <c r="B241" s="38">
        <v>16</v>
      </c>
      <c r="E241" s="169" t="s">
        <v>269</v>
      </c>
      <c r="F241" s="39">
        <f>VLOOKUP($B241,$B$56:$AI$75,2+A226)</f>
        <v>986</v>
      </c>
      <c r="G241" s="44" t="s">
        <v>289</v>
      </c>
      <c r="H241" s="39">
        <f>VLOOKUP($B241,$B$78:$AI$97,2+A226)</f>
        <v>87.395139830000005</v>
      </c>
    </row>
    <row r="242" spans="1:8" ht="20.399999999999999"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0.399999999999999"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0.399999999999999"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0.399999999999999" x14ac:dyDescent="0.25">
      <c r="B247" s="38">
        <v>2</v>
      </c>
      <c r="C247" s="40" t="s">
        <v>242</v>
      </c>
      <c r="D247" s="160">
        <f>VLOOKUP($B247,$B$41:$AI$53,2+A246)</f>
        <v>10</v>
      </c>
      <c r="E247" s="169" t="s">
        <v>255</v>
      </c>
      <c r="F247" s="39">
        <f>VLOOKUP($B247,$B$56:$AI$75,2+A246)</f>
        <v>537</v>
      </c>
      <c r="G247" s="44" t="s">
        <v>275</v>
      </c>
      <c r="H247" s="39">
        <f>VLOOKUP($B247,$B$78:$AI$97,2+A246)</f>
        <v>34.4</v>
      </c>
    </row>
    <row r="248" spans="1:8" ht="20.399999999999999" x14ac:dyDescent="0.25">
      <c r="B248" s="38">
        <v>3</v>
      </c>
      <c r="C248" s="40" t="s">
        <v>243</v>
      </c>
      <c r="D248" s="160">
        <f>VLOOKUP($B248,$B$41:$AI$53,2+A246)</f>
        <v>10</v>
      </c>
      <c r="E248" s="169" t="s">
        <v>256</v>
      </c>
      <c r="F248" s="39">
        <f>VLOOKUP($B248,$B$56:$AI$75,2+A246)</f>
        <v>541</v>
      </c>
      <c r="G248" s="44" t="s">
        <v>276</v>
      </c>
      <c r="H248" s="39">
        <f>VLOOKUP($B248,$B$78:$AI$97,2+A246)</f>
        <v>37.4</v>
      </c>
    </row>
    <row r="249" spans="1:8" ht="20.399999999999999" x14ac:dyDescent="0.25">
      <c r="B249" s="38">
        <v>4</v>
      </c>
      <c r="C249" s="40" t="s">
        <v>244</v>
      </c>
      <c r="D249" s="160">
        <f>VLOOKUP($B249,$B$41:$AI$53,2+A246)</f>
        <v>10</v>
      </c>
      <c r="E249" s="169" t="s">
        <v>257</v>
      </c>
      <c r="F249" s="39">
        <f>VLOOKUP($B249,$B$56:$AI$75,2+A246)</f>
        <v>545</v>
      </c>
      <c r="G249" s="44" t="s">
        <v>277</v>
      </c>
      <c r="H249" s="39">
        <f>VLOOKUP($B249,$B$78:$AI$97,2+A246)</f>
        <v>41.4</v>
      </c>
    </row>
    <row r="250" spans="1:8" ht="20.399999999999999" x14ac:dyDescent="0.25">
      <c r="B250" s="38">
        <v>5</v>
      </c>
      <c r="C250" s="40" t="s">
        <v>245</v>
      </c>
      <c r="D250" s="160">
        <f>VLOOKUP($B250,$B$41:$AI$53,2+A246)</f>
        <v>10</v>
      </c>
      <c r="E250" s="169" t="s">
        <v>258</v>
      </c>
      <c r="F250" s="39">
        <f>VLOOKUP($B250,$B$56:$AI$75,2+A246)</f>
        <v>525</v>
      </c>
      <c r="G250" s="44" t="s">
        <v>278</v>
      </c>
      <c r="H250" s="39">
        <f>VLOOKUP($B250,$B$78:$AI$97,2+A246)</f>
        <v>48.376545</v>
      </c>
    </row>
    <row r="251" spans="1:8" ht="20.399999999999999"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0.399999999999999" x14ac:dyDescent="0.25">
      <c r="B252" s="38">
        <v>7</v>
      </c>
      <c r="C252" s="40" t="s">
        <v>247</v>
      </c>
      <c r="D252" s="160">
        <f>VLOOKUP($B252,$B$41:$AI$53,2+A246)</f>
        <v>10</v>
      </c>
      <c r="E252" s="169" t="s">
        <v>260</v>
      </c>
      <c r="F252" s="39">
        <f>VLOOKUP($B252,$B$56:$AI$75,2+A246)</f>
        <v>589</v>
      </c>
      <c r="G252" s="44" t="s">
        <v>280</v>
      </c>
      <c r="H252" s="39">
        <f>VLOOKUP($B252,$B$78:$AI$97,2+A246)</f>
        <v>61.8</v>
      </c>
    </row>
    <row r="253" spans="1:8" ht="20.399999999999999" x14ac:dyDescent="0.25">
      <c r="B253" s="38">
        <v>8</v>
      </c>
      <c r="C253" s="40" t="s">
        <v>248</v>
      </c>
      <c r="D253" s="160">
        <f>VLOOKUP($B253,$B$41:$AI$53,2+A246)</f>
        <v>10</v>
      </c>
      <c r="E253" s="169" t="s">
        <v>261</v>
      </c>
      <c r="F253" s="39">
        <f>VLOOKUP($B253,$B$56:$AI$75,2+A246)</f>
        <v>589</v>
      </c>
      <c r="G253" s="44" t="s">
        <v>281</v>
      </c>
      <c r="H253" s="39">
        <f>VLOOKUP($B253,$B$78:$AI$97,2+A246)</f>
        <v>67.7</v>
      </c>
    </row>
    <row r="254" spans="1:8" ht="20.399999999999999"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0.399999999999999"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0.399999999999999"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0.399999999999999"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0.399999999999999"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0.399999999999999" x14ac:dyDescent="0.25">
      <c r="B259" s="38">
        <v>14</v>
      </c>
      <c r="E259" s="169" t="s">
        <v>267</v>
      </c>
      <c r="F259" s="39">
        <f>VLOOKUP($B259,$B$56:$AI$75,2+A246)</f>
        <v>583</v>
      </c>
      <c r="G259" s="44" t="s">
        <v>287</v>
      </c>
      <c r="H259" s="39">
        <f>VLOOKUP($B259,$B$78:$AI$97,2+A246)</f>
        <v>71.434982290000008</v>
      </c>
    </row>
    <row r="260" spans="1:8" ht="20.399999999999999" x14ac:dyDescent="0.25">
      <c r="B260" s="38">
        <v>15</v>
      </c>
      <c r="E260" s="169" t="s">
        <v>268</v>
      </c>
      <c r="F260" s="39">
        <f>VLOOKUP($B260,$B$56:$AI$75,2+A246)</f>
        <v>596</v>
      </c>
      <c r="G260" s="44" t="s">
        <v>288</v>
      </c>
      <c r="H260" s="39">
        <f>VLOOKUP($B260,$B$78:$AI$97,2+A246)</f>
        <v>73.857640290000006</v>
      </c>
    </row>
    <row r="261" spans="1:8" ht="20.399999999999999" x14ac:dyDescent="0.25">
      <c r="B261" s="38">
        <v>16</v>
      </c>
      <c r="E261" s="169" t="s">
        <v>269</v>
      </c>
      <c r="F261" s="39">
        <f>VLOOKUP($B261,$B$56:$AI$75,2+A246)</f>
        <v>596</v>
      </c>
      <c r="G261" s="44" t="s">
        <v>289</v>
      </c>
      <c r="H261" s="39">
        <f>VLOOKUP($B261,$B$78:$AI$97,2+A246)</f>
        <v>68.927253440000001</v>
      </c>
    </row>
    <row r="262" spans="1:8" ht="20.399999999999999"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0.399999999999999"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0.399999999999999"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0.399999999999999"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0.399999999999999" x14ac:dyDescent="0.25">
      <c r="B268" s="38">
        <v>3</v>
      </c>
      <c r="C268" s="40" t="s">
        <v>243</v>
      </c>
      <c r="D268" s="160">
        <f>VLOOKUP($B268,$B$41:$AI$53,2+A266)</f>
        <v>13</v>
      </c>
      <c r="E268" s="169" t="s">
        <v>256</v>
      </c>
      <c r="F268" s="39">
        <f>VLOOKUP($B268,$B$56:$AI$75,2+A266)</f>
        <v>802</v>
      </c>
      <c r="G268" s="44" t="s">
        <v>276</v>
      </c>
      <c r="H268" s="39">
        <f>VLOOKUP($B268,$B$78:$AI$97,2+A266)</f>
        <v>49.3</v>
      </c>
    </row>
    <row r="269" spans="1:8" ht="20.399999999999999" x14ac:dyDescent="0.25">
      <c r="B269" s="38">
        <v>4</v>
      </c>
      <c r="C269" s="40" t="s">
        <v>244</v>
      </c>
      <c r="D269" s="160">
        <f>VLOOKUP($B269,$B$41:$AI$53,2+A266)</f>
        <v>13</v>
      </c>
      <c r="E269" s="169" t="s">
        <v>257</v>
      </c>
      <c r="F269" s="39">
        <f>VLOOKUP($B269,$B$56:$AI$75,2+A266)</f>
        <v>784</v>
      </c>
      <c r="G269" s="44" t="s">
        <v>277</v>
      </c>
      <c r="H269" s="39">
        <f>VLOOKUP($B269,$B$78:$AI$97,2+A266)</f>
        <v>60.6</v>
      </c>
    </row>
    <row r="270" spans="1:8" ht="20.399999999999999"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0.399999999999999"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0.399999999999999" x14ac:dyDescent="0.25">
      <c r="B272" s="38">
        <v>7</v>
      </c>
      <c r="C272" s="40" t="s">
        <v>247</v>
      </c>
      <c r="D272" s="160">
        <f>VLOOKUP($B272,$B$41:$AI$53,2+A266)</f>
        <v>12</v>
      </c>
      <c r="E272" s="169" t="s">
        <v>260</v>
      </c>
      <c r="F272" s="39">
        <f>VLOOKUP($B272,$B$56:$AI$75,2+A266)</f>
        <v>792</v>
      </c>
      <c r="G272" s="44" t="s">
        <v>280</v>
      </c>
      <c r="H272" s="39">
        <f>VLOOKUP($B272,$B$78:$AI$97,2+A266)</f>
        <v>79</v>
      </c>
    </row>
    <row r="273" spans="1:8" ht="20.399999999999999"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0.399999999999999"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0.399999999999999"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0.399999999999999"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0.399999999999999"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0.399999999999999"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0.399999999999999" x14ac:dyDescent="0.25">
      <c r="B279" s="38">
        <v>14</v>
      </c>
      <c r="E279" s="169" t="s">
        <v>267</v>
      </c>
      <c r="F279" s="39">
        <f>VLOOKUP($B279,$B$56:$AI$75,2+A266)</f>
        <v>794</v>
      </c>
      <c r="G279" s="44" t="s">
        <v>287</v>
      </c>
      <c r="H279" s="39">
        <f>VLOOKUP($B279,$B$78:$AI$97,2+A266)</f>
        <v>76.981235420000004</v>
      </c>
    </row>
    <row r="280" spans="1:8" ht="20.399999999999999" x14ac:dyDescent="0.25">
      <c r="B280" s="38">
        <v>15</v>
      </c>
      <c r="E280" s="169" t="s">
        <v>268</v>
      </c>
      <c r="F280" s="39">
        <f>VLOOKUP($B280,$B$56:$AI$75,2+A266)</f>
        <v>774</v>
      </c>
      <c r="G280" s="44" t="s">
        <v>288</v>
      </c>
      <c r="H280" s="39">
        <f>VLOOKUP($B280,$B$78:$AI$97,2+A266)</f>
        <v>77.655781099999999</v>
      </c>
    </row>
    <row r="281" spans="1:8" ht="20.399999999999999" x14ac:dyDescent="0.25">
      <c r="B281" s="38">
        <v>16</v>
      </c>
      <c r="E281" s="169" t="s">
        <v>269</v>
      </c>
      <c r="F281" s="39">
        <f>VLOOKUP($B281,$B$56:$AI$75,2+A266)</f>
        <v>774</v>
      </c>
      <c r="G281" s="44" t="s">
        <v>289</v>
      </c>
      <c r="H281" s="39">
        <f>VLOOKUP($B281,$B$78:$AI$97,2+A266)</f>
        <v>75.278883129999997</v>
      </c>
    </row>
    <row r="282" spans="1:8" ht="20.399999999999999"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0.399999999999999"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0.399999999999999"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0.399999999999999" x14ac:dyDescent="0.25">
      <c r="B287" s="38">
        <v>2</v>
      </c>
      <c r="C287" s="40" t="s">
        <v>242</v>
      </c>
      <c r="D287" s="160">
        <f>VLOOKUP($B287,$B$41:$AI$53,2+A286)</f>
        <v>16</v>
      </c>
      <c r="E287" s="169" t="s">
        <v>255</v>
      </c>
      <c r="F287" s="39">
        <f>VLOOKUP($B287,$B$56:$AI$75,2+A286)</f>
        <v>998</v>
      </c>
      <c r="G287" s="44" t="s">
        <v>275</v>
      </c>
      <c r="H287" s="39">
        <f>VLOOKUP($B287,$B$78:$AI$97,2+A286)</f>
        <v>61.1</v>
      </c>
    </row>
    <row r="288" spans="1:8" ht="20.399999999999999"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0.399999999999999"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0.399999999999999"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0.399999999999999"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0.399999999999999" x14ac:dyDescent="0.25">
      <c r="B292" s="38">
        <v>7</v>
      </c>
      <c r="C292" s="40" t="s">
        <v>247</v>
      </c>
      <c r="D292" s="160">
        <f>VLOOKUP($B292,$B$41:$AI$53,2+A286)</f>
        <v>16</v>
      </c>
      <c r="E292" s="169" t="s">
        <v>260</v>
      </c>
      <c r="F292" s="39">
        <f>VLOOKUP($B292,$B$56:$AI$75,2+A286)</f>
        <v>1144</v>
      </c>
      <c r="G292" s="44" t="s">
        <v>280</v>
      </c>
      <c r="H292" s="39">
        <f>VLOOKUP($B292,$B$78:$AI$97,2+A286)</f>
        <v>102.078</v>
      </c>
    </row>
    <row r="293" spans="2:8" ht="20.399999999999999" x14ac:dyDescent="0.25">
      <c r="B293" s="38">
        <v>8</v>
      </c>
      <c r="C293" s="40" t="s">
        <v>248</v>
      </c>
      <c r="D293" s="160">
        <f>VLOOKUP($B293,$B$41:$AI$53,2+A286)</f>
        <v>16</v>
      </c>
      <c r="E293" s="169" t="s">
        <v>261</v>
      </c>
      <c r="F293" s="39">
        <f>VLOOKUP($B293,$B$56:$AI$75,2+A286)</f>
        <v>1144</v>
      </c>
      <c r="G293" s="44" t="s">
        <v>281</v>
      </c>
      <c r="H293" s="39">
        <f>VLOOKUP($B293,$B$78:$AI$97,2+A286)</f>
        <v>110.8</v>
      </c>
    </row>
    <row r="294" spans="2:8" ht="20.399999999999999"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0.399999999999999"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0.399999999999999"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0.399999999999999"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0.399999999999999" x14ac:dyDescent="0.25">
      <c r="B298" s="38">
        <v>13</v>
      </c>
      <c r="C298" s="41" t="s">
        <v>253</v>
      </c>
      <c r="D298" s="160">
        <f>VLOOKUP($B298,$B$41:$AI$53,2+A286)</f>
        <v>15</v>
      </c>
      <c r="E298" s="169" t="s">
        <v>266</v>
      </c>
      <c r="F298" s="39">
        <f>VLOOKUP($B298,$B$56:$AI$75,2+A286)</f>
        <v>1078</v>
      </c>
      <c r="G298" s="44" t="s">
        <v>286</v>
      </c>
      <c r="H298" s="39">
        <f>VLOOKUP($B298,$B$78:$AI$97,2+A286)</f>
        <v>110.04182095</v>
      </c>
    </row>
    <row r="299" spans="2:8" ht="20.399999999999999" x14ac:dyDescent="0.25">
      <c r="B299" s="38">
        <v>14</v>
      </c>
      <c r="E299" s="169" t="s">
        <v>267</v>
      </c>
      <c r="F299" s="39">
        <f>VLOOKUP($B299,$B$56:$AI$75,2+A286)</f>
        <v>989</v>
      </c>
      <c r="G299" s="44" t="s">
        <v>287</v>
      </c>
      <c r="H299" s="39">
        <f>VLOOKUP($B299,$B$78:$AI$97,2+A286)</f>
        <v>116.06755667</v>
      </c>
    </row>
    <row r="300" spans="2:8" ht="20.399999999999999" x14ac:dyDescent="0.25">
      <c r="B300" s="38">
        <v>15</v>
      </c>
      <c r="E300" s="169" t="s">
        <v>268</v>
      </c>
      <c r="F300" s="39">
        <f>VLOOKUP($B300,$B$56:$AI$75,2+A286)</f>
        <v>989</v>
      </c>
      <c r="G300" s="44" t="s">
        <v>288</v>
      </c>
      <c r="H300" s="39">
        <f>VLOOKUP($B300,$B$78:$AI$97,2+A286)</f>
        <v>121.12165062999999</v>
      </c>
    </row>
    <row r="301" spans="2:8" ht="20.399999999999999" x14ac:dyDescent="0.25">
      <c r="B301" s="38">
        <v>16</v>
      </c>
      <c r="E301" s="169" t="s">
        <v>269</v>
      </c>
      <c r="F301" s="39">
        <f>VLOOKUP($B301,$B$56:$AI$75,2+A286)</f>
        <v>944</v>
      </c>
      <c r="G301" s="44" t="s">
        <v>289</v>
      </c>
      <c r="H301" s="39">
        <f>VLOOKUP($B301,$B$78:$AI$97,2+A286)</f>
        <v>114.90495559999999</v>
      </c>
    </row>
    <row r="302" spans="2:8" ht="20.399999999999999"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0.399999999999999"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0.399999999999999"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0.399999999999999" x14ac:dyDescent="0.25">
      <c r="B307" s="38">
        <v>2</v>
      </c>
      <c r="C307" s="40" t="s">
        <v>242</v>
      </c>
      <c r="D307" s="160">
        <f>VLOOKUP($B307,$B$41:$AI$53,2+A306)</f>
        <v>10</v>
      </c>
      <c r="E307" s="169" t="s">
        <v>255</v>
      </c>
      <c r="F307" s="39">
        <f>VLOOKUP($B307,$B$56:$AI$75,2+A306)</f>
        <v>362</v>
      </c>
      <c r="G307" s="44" t="s">
        <v>275</v>
      </c>
      <c r="H307" s="39">
        <f>VLOOKUP($B307,$B$78:$AI$97,2+A306)</f>
        <v>19.2</v>
      </c>
    </row>
    <row r="308" spans="1:8" ht="20.399999999999999" x14ac:dyDescent="0.25">
      <c r="B308" s="38">
        <v>3</v>
      </c>
      <c r="C308" s="40" t="s">
        <v>243</v>
      </c>
      <c r="D308" s="160">
        <f>VLOOKUP($B308,$B$41:$AI$53,2+A306)</f>
        <v>10</v>
      </c>
      <c r="E308" s="169" t="s">
        <v>256</v>
      </c>
      <c r="F308" s="39">
        <f>VLOOKUP($B308,$B$56:$AI$75,2+A306)</f>
        <v>455</v>
      </c>
      <c r="G308" s="44" t="s">
        <v>276</v>
      </c>
      <c r="H308" s="39">
        <f>VLOOKUP($B308,$B$78:$AI$97,2+A306)</f>
        <v>23.9</v>
      </c>
    </row>
    <row r="309" spans="1:8" ht="20.399999999999999" x14ac:dyDescent="0.25">
      <c r="B309" s="38">
        <v>4</v>
      </c>
      <c r="C309" s="40" t="s">
        <v>244</v>
      </c>
      <c r="D309" s="160">
        <f>VLOOKUP($B309,$B$41:$AI$53,2+A306)</f>
        <v>10</v>
      </c>
      <c r="E309" s="169" t="s">
        <v>257</v>
      </c>
      <c r="F309" s="39">
        <f>VLOOKUP($B309,$B$56:$AI$75,2+A306)</f>
        <v>529</v>
      </c>
      <c r="G309" s="44" t="s">
        <v>277</v>
      </c>
      <c r="H309" s="39">
        <f>VLOOKUP($B309,$B$78:$AI$97,2+A306)</f>
        <v>28.5</v>
      </c>
    </row>
    <row r="310" spans="1:8" ht="20.399999999999999"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0.399999999999999"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0.399999999999999" x14ac:dyDescent="0.25">
      <c r="B312" s="38">
        <v>7</v>
      </c>
      <c r="C312" s="40" t="s">
        <v>247</v>
      </c>
      <c r="D312" s="160">
        <f>VLOOKUP($B312,$B$41:$AI$53,2+A306)</f>
        <v>10</v>
      </c>
      <c r="E312" s="169" t="s">
        <v>260</v>
      </c>
      <c r="F312" s="39">
        <f>VLOOKUP($B312,$B$56:$AI$75,2+A306)</f>
        <v>584</v>
      </c>
      <c r="G312" s="44" t="s">
        <v>280</v>
      </c>
      <c r="H312" s="39">
        <f>VLOOKUP($B312,$B$78:$AI$97,2+A306)</f>
        <v>45.9</v>
      </c>
    </row>
    <row r="313" spans="1:8" ht="20.399999999999999" x14ac:dyDescent="0.25">
      <c r="B313" s="38">
        <v>8</v>
      </c>
      <c r="C313" s="40" t="s">
        <v>248</v>
      </c>
      <c r="D313" s="160">
        <f>VLOOKUP($B313,$B$41:$AI$53,2+A306)</f>
        <v>10</v>
      </c>
      <c r="E313" s="169" t="s">
        <v>261</v>
      </c>
      <c r="F313" s="39">
        <f>VLOOKUP($B313,$B$56:$AI$75,2+A306)</f>
        <v>584</v>
      </c>
      <c r="G313" s="44" t="s">
        <v>281</v>
      </c>
      <c r="H313" s="39">
        <f>VLOOKUP($B313,$B$78:$AI$97,2+A306)</f>
        <v>48.7</v>
      </c>
    </row>
    <row r="314" spans="1:8" ht="20.399999999999999"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0.399999999999999" x14ac:dyDescent="0.25">
      <c r="B315" s="38">
        <v>10</v>
      </c>
      <c r="C315" s="40" t="s">
        <v>250</v>
      </c>
      <c r="D315" s="160">
        <f>VLOOKUP($B315,$B$41:$AI$53,2+A306)</f>
        <v>10</v>
      </c>
      <c r="E315" s="169" t="s">
        <v>263</v>
      </c>
      <c r="F315" s="39">
        <f>VLOOKUP($B315,$B$56:$AI$75,2+A306)</f>
        <v>579</v>
      </c>
      <c r="G315" s="44" t="s">
        <v>283</v>
      </c>
      <c r="H315" s="39">
        <f>VLOOKUP($B315,$B$78:$AI$97,2+A306)</f>
        <v>43.055</v>
      </c>
    </row>
    <row r="316" spans="1:8" ht="20.399999999999999"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0.399999999999999"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0.399999999999999"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0.399999999999999" x14ac:dyDescent="0.25">
      <c r="B319" s="38">
        <v>14</v>
      </c>
      <c r="E319" s="169" t="s">
        <v>267</v>
      </c>
      <c r="F319" s="39">
        <f>VLOOKUP($B319,$B$56:$AI$75,2+A306)</f>
        <v>579</v>
      </c>
      <c r="G319" s="44" t="s">
        <v>287</v>
      </c>
      <c r="H319" s="39">
        <f>VLOOKUP($B319,$B$78:$AI$97,2+A306)</f>
        <v>51.310795770000006</v>
      </c>
    </row>
    <row r="320" spans="1:8" ht="20.399999999999999" x14ac:dyDescent="0.25">
      <c r="B320" s="38">
        <v>15</v>
      </c>
      <c r="E320" s="169" t="s">
        <v>268</v>
      </c>
      <c r="F320" s="39">
        <f>VLOOKUP($B320,$B$56:$AI$75,2+A306)</f>
        <v>579</v>
      </c>
      <c r="G320" s="44" t="s">
        <v>288</v>
      </c>
      <c r="H320" s="39">
        <f>VLOOKUP($B320,$B$78:$AI$97,2+A306)</f>
        <v>54.15613819</v>
      </c>
    </row>
    <row r="321" spans="1:8" ht="20.399999999999999" x14ac:dyDescent="0.25">
      <c r="B321" s="38">
        <v>16</v>
      </c>
      <c r="E321" s="169" t="s">
        <v>269</v>
      </c>
      <c r="F321" s="39">
        <f>VLOOKUP($B321,$B$56:$AI$75,2+A306)</f>
        <v>579</v>
      </c>
      <c r="G321" s="44" t="s">
        <v>289</v>
      </c>
      <c r="H321" s="39">
        <f>VLOOKUP($B321,$B$78:$AI$97,2+A306)</f>
        <v>49.836821549999996</v>
      </c>
    </row>
    <row r="322" spans="1:8" ht="20.399999999999999"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0.399999999999999"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0.399999999999999"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0.399999999999999" x14ac:dyDescent="0.25">
      <c r="B327" s="38">
        <v>2</v>
      </c>
      <c r="C327" s="40" t="s">
        <v>242</v>
      </c>
      <c r="D327" s="160">
        <f>VLOOKUP($B327,$B$41:$AI$53,2+A326)</f>
        <v>13</v>
      </c>
      <c r="E327" s="169" t="s">
        <v>255</v>
      </c>
      <c r="F327" s="39">
        <f>VLOOKUP($B327,$B$56:$AI$75,2+A326)</f>
        <v>563</v>
      </c>
      <c r="G327" s="44" t="s">
        <v>275</v>
      </c>
      <c r="H327" s="39">
        <f>VLOOKUP($B327,$B$78:$AI$97,2+A326)</f>
        <v>31.1</v>
      </c>
    </row>
    <row r="328" spans="1:8" ht="20.399999999999999" x14ac:dyDescent="0.25">
      <c r="B328" s="38">
        <v>3</v>
      </c>
      <c r="C328" s="40" t="s">
        <v>243</v>
      </c>
      <c r="D328" s="160">
        <f>VLOOKUP($B328,$B$41:$AI$53,2+A326)</f>
        <v>13</v>
      </c>
      <c r="E328" s="169" t="s">
        <v>256</v>
      </c>
      <c r="F328" s="39">
        <f>VLOOKUP($B328,$B$56:$AI$75,2+A326)</f>
        <v>653</v>
      </c>
      <c r="G328" s="44" t="s">
        <v>276</v>
      </c>
      <c r="H328" s="39">
        <f>VLOOKUP($B328,$B$78:$AI$97,2+A326)</f>
        <v>38.6</v>
      </c>
    </row>
    <row r="329" spans="1:8" ht="20.399999999999999" x14ac:dyDescent="0.25">
      <c r="B329" s="38">
        <v>4</v>
      </c>
      <c r="C329" s="40" t="s">
        <v>244</v>
      </c>
      <c r="D329" s="160">
        <f>VLOOKUP($B329,$B$41:$AI$53,2+A326)</f>
        <v>13</v>
      </c>
      <c r="E329" s="169" t="s">
        <v>257</v>
      </c>
      <c r="F329" s="39">
        <f>VLOOKUP($B329,$B$56:$AI$75,2+A326)</f>
        <v>699</v>
      </c>
      <c r="G329" s="44" t="s">
        <v>277</v>
      </c>
      <c r="H329" s="39">
        <f>VLOOKUP($B329,$B$78:$AI$97,2+A326)</f>
        <v>47.6</v>
      </c>
    </row>
    <row r="330" spans="1:8" ht="20.399999999999999"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0.399999999999999"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0.399999999999999" x14ac:dyDescent="0.25">
      <c r="B332" s="38">
        <v>7</v>
      </c>
      <c r="C332" s="40" t="s">
        <v>247</v>
      </c>
      <c r="D332" s="160">
        <f>VLOOKUP($B332,$B$41:$AI$53,2+A326)</f>
        <v>14</v>
      </c>
      <c r="E332" s="169" t="s">
        <v>260</v>
      </c>
      <c r="F332" s="39">
        <f>VLOOKUP($B332,$B$56:$AI$75,2+A326)</f>
        <v>739</v>
      </c>
      <c r="G332" s="44" t="s">
        <v>280</v>
      </c>
      <c r="H332" s="39">
        <f>VLOOKUP($B332,$B$78:$AI$97,2+A326)</f>
        <v>76</v>
      </c>
    </row>
    <row r="333" spans="1:8" ht="20.399999999999999" x14ac:dyDescent="0.25">
      <c r="B333" s="38">
        <v>8</v>
      </c>
      <c r="C333" s="40" t="s">
        <v>248</v>
      </c>
      <c r="D333" s="160">
        <f>VLOOKUP($B333,$B$41:$AI$53,2+A326)</f>
        <v>14</v>
      </c>
      <c r="E333" s="169" t="s">
        <v>261</v>
      </c>
      <c r="F333" s="39">
        <f>VLOOKUP($B333,$B$56:$AI$75,2+A326)</f>
        <v>739</v>
      </c>
      <c r="G333" s="44" t="s">
        <v>281</v>
      </c>
      <c r="H333" s="39">
        <f>VLOOKUP($B333,$B$78:$AI$97,2+A326)</f>
        <v>85.5</v>
      </c>
    </row>
    <row r="334" spans="1:8" ht="20.399999999999999" x14ac:dyDescent="0.25">
      <c r="B334" s="38">
        <v>9</v>
      </c>
      <c r="C334" s="40" t="s">
        <v>249</v>
      </c>
      <c r="D334" s="160">
        <f>VLOOKUP($B334,$B$41:$AI$53,2+A326)</f>
        <v>14</v>
      </c>
      <c r="E334" s="169" t="s">
        <v>262</v>
      </c>
      <c r="F334" s="39">
        <f>VLOOKUP($B334,$B$56:$AI$75,2+A326)</f>
        <v>739</v>
      </c>
      <c r="G334" s="44" t="s">
        <v>282</v>
      </c>
      <c r="H334" s="39">
        <f>VLOOKUP($B334,$B$78:$AI$97,2+A326)</f>
        <v>77.42130745</v>
      </c>
    </row>
    <row r="335" spans="1:8" ht="20.399999999999999"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0.399999999999999"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0.399999999999999"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0.399999999999999"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0.399999999999999" x14ac:dyDescent="0.25">
      <c r="B339" s="38">
        <v>14</v>
      </c>
      <c r="E339" s="169" t="s">
        <v>267</v>
      </c>
      <c r="F339" s="39">
        <f>VLOOKUP($B339,$B$56:$AI$75,2+A326)</f>
        <v>776</v>
      </c>
      <c r="G339" s="44" t="s">
        <v>287</v>
      </c>
      <c r="H339" s="39">
        <f>VLOOKUP($B339,$B$78:$AI$97,2+A326)</f>
        <v>101.60864529000001</v>
      </c>
    </row>
    <row r="340" spans="1:8" ht="20.399999999999999" x14ac:dyDescent="0.25">
      <c r="B340" s="38">
        <v>15</v>
      </c>
      <c r="E340" s="169" t="s">
        <v>268</v>
      </c>
      <c r="F340" s="39">
        <f>VLOOKUP($B340,$B$56:$AI$75,2+A326)</f>
        <v>776</v>
      </c>
      <c r="G340" s="44" t="s">
        <v>288</v>
      </c>
      <c r="H340" s="39">
        <f>VLOOKUP($B340,$B$78:$AI$97,2+A326)</f>
        <v>104.73193892</v>
      </c>
    </row>
    <row r="341" spans="1:8" ht="20.399999999999999" x14ac:dyDescent="0.25">
      <c r="B341" s="38">
        <v>16</v>
      </c>
      <c r="E341" s="169" t="s">
        <v>269</v>
      </c>
      <c r="F341" s="39">
        <f>VLOOKUP($B341,$B$56:$AI$75,2+A326)</f>
        <v>762</v>
      </c>
      <c r="G341" s="44" t="s">
        <v>289</v>
      </c>
      <c r="H341" s="39">
        <f>VLOOKUP($B341,$B$78:$AI$97,2+A326)</f>
        <v>101.27448516</v>
      </c>
    </row>
    <row r="342" spans="1:8" ht="20.399999999999999"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0.399999999999999"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0.399999999999999"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0.399999999999999" x14ac:dyDescent="0.25">
      <c r="B347" s="38">
        <v>2</v>
      </c>
      <c r="C347" s="40" t="s">
        <v>242</v>
      </c>
      <c r="D347" s="160">
        <f>VLOOKUP($B347,$B$41:$AI$53,2+A346)</f>
        <v>17</v>
      </c>
      <c r="E347" s="169" t="s">
        <v>255</v>
      </c>
      <c r="F347" s="39">
        <f>VLOOKUP($B347,$B$56:$AI$75,2+A346)</f>
        <v>755</v>
      </c>
      <c r="G347" s="44" t="s">
        <v>275</v>
      </c>
      <c r="H347" s="39">
        <f>VLOOKUP($B347,$B$78:$AI$97,2+A346)</f>
        <v>38.9</v>
      </c>
    </row>
    <row r="348" spans="1:8" ht="20.399999999999999" x14ac:dyDescent="0.25">
      <c r="B348" s="38">
        <v>3</v>
      </c>
      <c r="C348" s="40" t="s">
        <v>243</v>
      </c>
      <c r="D348" s="160">
        <f>VLOOKUP($B348,$B$41:$AI$53,2+A346)</f>
        <v>17</v>
      </c>
      <c r="E348" s="169" t="s">
        <v>256</v>
      </c>
      <c r="F348" s="39">
        <f>VLOOKUP($B348,$B$56:$AI$75,2+A346)</f>
        <v>916</v>
      </c>
      <c r="G348" s="44" t="s">
        <v>276</v>
      </c>
      <c r="H348" s="39">
        <f>VLOOKUP($B348,$B$78:$AI$97,2+A346)</f>
        <v>48.4</v>
      </c>
    </row>
    <row r="349" spans="1:8" ht="20.399999999999999" x14ac:dyDescent="0.25">
      <c r="B349" s="38">
        <v>4</v>
      </c>
      <c r="C349" s="40" t="s">
        <v>244</v>
      </c>
      <c r="D349" s="160">
        <f>VLOOKUP($B349,$B$41:$AI$53,2+A346)</f>
        <v>17</v>
      </c>
      <c r="E349" s="169" t="s">
        <v>257</v>
      </c>
      <c r="F349" s="39">
        <f>VLOOKUP($B349,$B$56:$AI$75,2+A346)</f>
        <v>938</v>
      </c>
      <c r="G349" s="44" t="s">
        <v>277</v>
      </c>
      <c r="H349" s="39">
        <f>VLOOKUP($B349,$B$78:$AI$97,2+A346)</f>
        <v>59</v>
      </c>
    </row>
    <row r="350" spans="1:8" ht="20.399999999999999"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0.399999999999999" x14ac:dyDescent="0.25">
      <c r="B351" s="38">
        <v>6</v>
      </c>
      <c r="C351" s="40" t="s">
        <v>246</v>
      </c>
      <c r="D351" s="160">
        <f>VLOOKUP($B351,$B$41:$AI$53,2+A346)</f>
        <v>17</v>
      </c>
      <c r="E351" s="169" t="s">
        <v>259</v>
      </c>
      <c r="F351" s="39">
        <f>VLOOKUP($B351,$B$56:$AI$75,2+A346)</f>
        <v>924</v>
      </c>
      <c r="G351" s="44" t="s">
        <v>279</v>
      </c>
      <c r="H351" s="39">
        <f>VLOOKUP($B351,$B$78:$AI$97,2+A346)</f>
        <v>79.675449</v>
      </c>
    </row>
    <row r="352" spans="1:8" ht="20.399999999999999" x14ac:dyDescent="0.25">
      <c r="B352" s="38">
        <v>7</v>
      </c>
      <c r="C352" s="40" t="s">
        <v>247</v>
      </c>
      <c r="D352" s="160">
        <f>VLOOKUP($B352,$B$41:$AI$53,2+A346)</f>
        <v>17</v>
      </c>
      <c r="E352" s="169" t="s">
        <v>260</v>
      </c>
      <c r="F352" s="39">
        <f>VLOOKUP($B352,$B$56:$AI$75,2+A346)</f>
        <v>964</v>
      </c>
      <c r="G352" s="44" t="s">
        <v>280</v>
      </c>
      <c r="H352" s="39">
        <f>VLOOKUP($B352,$B$78:$AI$97,2+A346)</f>
        <v>85.3</v>
      </c>
    </row>
    <row r="353" spans="1:8" ht="20.399999999999999" x14ac:dyDescent="0.25">
      <c r="B353" s="38">
        <v>8</v>
      </c>
      <c r="C353" s="40" t="s">
        <v>248</v>
      </c>
      <c r="D353" s="160">
        <f>VLOOKUP($B353,$B$41:$AI$53,2+A346)</f>
        <v>17</v>
      </c>
      <c r="E353" s="169" t="s">
        <v>261</v>
      </c>
      <c r="F353" s="39">
        <f>VLOOKUP($B353,$B$56:$AI$75,2+A346)</f>
        <v>964</v>
      </c>
      <c r="G353" s="44" t="s">
        <v>281</v>
      </c>
      <c r="H353" s="39">
        <f>VLOOKUP($B353,$B$78:$AI$97,2+A346)</f>
        <v>93.1</v>
      </c>
    </row>
    <row r="354" spans="1:8" ht="20.399999999999999"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0.399999999999999"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0.399999999999999"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0.399999999999999"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0.399999999999999"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0.399999999999999" x14ac:dyDescent="0.25">
      <c r="B359" s="38">
        <v>14</v>
      </c>
      <c r="E359" s="169" t="s">
        <v>267</v>
      </c>
      <c r="F359" s="39">
        <f>VLOOKUP($B359,$B$56:$AI$75,2+A346)</f>
        <v>944</v>
      </c>
      <c r="G359" s="44" t="s">
        <v>287</v>
      </c>
      <c r="H359" s="39">
        <f>VLOOKUP($B359,$B$78:$AI$97,2+A346)</f>
        <v>88.413997010000003</v>
      </c>
    </row>
    <row r="360" spans="1:8" ht="20.399999999999999" x14ac:dyDescent="0.25">
      <c r="B360" s="38">
        <v>15</v>
      </c>
      <c r="E360" s="169" t="s">
        <v>268</v>
      </c>
      <c r="F360" s="39">
        <f>VLOOKUP($B360,$B$56:$AI$75,2+A346)</f>
        <v>944</v>
      </c>
      <c r="G360" s="44" t="s">
        <v>288</v>
      </c>
      <c r="H360" s="39">
        <f>VLOOKUP($B360,$B$78:$AI$97,2+A346)</f>
        <v>90.07455204</v>
      </c>
    </row>
    <row r="361" spans="1:8" ht="20.399999999999999" x14ac:dyDescent="0.25">
      <c r="B361" s="38">
        <v>16</v>
      </c>
      <c r="E361" s="169" t="s">
        <v>269</v>
      </c>
      <c r="F361" s="39">
        <f>VLOOKUP($B361,$B$56:$AI$75,2+A346)</f>
        <v>944</v>
      </c>
      <c r="G361" s="44" t="s">
        <v>289</v>
      </c>
      <c r="H361" s="39">
        <f>VLOOKUP($B361,$B$78:$AI$97,2+A346)</f>
        <v>85.807487519999995</v>
      </c>
    </row>
    <row r="362" spans="1:8" ht="20.399999999999999"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0.399999999999999"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0.399999999999999"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0.399999999999999" x14ac:dyDescent="0.25">
      <c r="B367" s="38">
        <v>2</v>
      </c>
      <c r="C367" s="40" t="s">
        <v>242</v>
      </c>
      <c r="D367" s="160">
        <f>VLOOKUP($B367,$B$41:$AI$53,2+A366)</f>
        <v>12</v>
      </c>
      <c r="E367" s="169" t="s">
        <v>255</v>
      </c>
      <c r="F367" s="39">
        <f>VLOOKUP($B367,$B$56:$AI$75,2+A366)</f>
        <v>668</v>
      </c>
      <c r="G367" s="44" t="s">
        <v>275</v>
      </c>
      <c r="H367" s="39">
        <f>VLOOKUP($B367,$B$78:$AI$97,2+A366)</f>
        <v>51.4</v>
      </c>
    </row>
    <row r="368" spans="1:8" ht="20.399999999999999" x14ac:dyDescent="0.25">
      <c r="B368" s="38">
        <v>3</v>
      </c>
      <c r="C368" s="40" t="s">
        <v>243</v>
      </c>
      <c r="D368" s="160">
        <f>VLOOKUP($B368,$B$41:$AI$53,2+A366)</f>
        <v>12</v>
      </c>
      <c r="E368" s="169" t="s">
        <v>256</v>
      </c>
      <c r="F368" s="39">
        <f>VLOOKUP($B368,$B$56:$AI$75,2+A366)</f>
        <v>837</v>
      </c>
      <c r="G368" s="44" t="s">
        <v>276</v>
      </c>
      <c r="H368" s="39">
        <f>VLOOKUP($B368,$B$78:$AI$97,2+A366)</f>
        <v>57</v>
      </c>
    </row>
    <row r="369" spans="2:8" ht="20.399999999999999"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0.399999999999999"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0.399999999999999"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0.399999999999999" x14ac:dyDescent="0.25">
      <c r="B372" s="38">
        <v>7</v>
      </c>
      <c r="C372" s="40" t="s">
        <v>247</v>
      </c>
      <c r="D372" s="160">
        <f>VLOOKUP($B372,$B$41:$AI$53,2+A366)</f>
        <v>11</v>
      </c>
      <c r="E372" s="169" t="s">
        <v>260</v>
      </c>
      <c r="F372" s="39">
        <f>VLOOKUP($B372,$B$56:$AI$75,2+A366)</f>
        <v>904</v>
      </c>
      <c r="G372" s="44" t="s">
        <v>280</v>
      </c>
      <c r="H372" s="39">
        <f>VLOOKUP($B372,$B$78:$AI$97,2+A366)</f>
        <v>92.6</v>
      </c>
    </row>
    <row r="373" spans="2:8" ht="20.399999999999999" x14ac:dyDescent="0.25">
      <c r="B373" s="38">
        <v>8</v>
      </c>
      <c r="C373" s="40" t="s">
        <v>248</v>
      </c>
      <c r="D373" s="160">
        <f>VLOOKUP($B373,$B$41:$AI$53,2+A366)</f>
        <v>11</v>
      </c>
      <c r="E373" s="169" t="s">
        <v>261</v>
      </c>
      <c r="F373" s="39">
        <f>VLOOKUP($B373,$B$56:$AI$75,2+A366)</f>
        <v>904</v>
      </c>
      <c r="G373" s="44" t="s">
        <v>281</v>
      </c>
      <c r="H373" s="39">
        <f>VLOOKUP($B373,$B$78:$AI$97,2+A366)</f>
        <v>95.1</v>
      </c>
    </row>
    <row r="374" spans="2:8" ht="20.399999999999999"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0.399999999999999"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0.399999999999999"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0.399999999999999"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0.399999999999999"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0.399999999999999" x14ac:dyDescent="0.25">
      <c r="B379" s="38">
        <v>14</v>
      </c>
      <c r="E379" s="169" t="s">
        <v>267</v>
      </c>
      <c r="F379" s="39">
        <f>VLOOKUP($B379,$B$56:$AI$75,2+A366)</f>
        <v>855</v>
      </c>
      <c r="G379" s="44" t="s">
        <v>287</v>
      </c>
      <c r="H379" s="39">
        <f>VLOOKUP($B379,$B$78:$AI$97,2+A366)</f>
        <v>87.506812959999991</v>
      </c>
    </row>
    <row r="380" spans="2:8" ht="20.399999999999999" x14ac:dyDescent="0.25">
      <c r="B380" s="38">
        <v>15</v>
      </c>
      <c r="E380" s="169" t="s">
        <v>268</v>
      </c>
      <c r="F380" s="39">
        <f>VLOOKUP($B380,$B$56:$AI$75,2+A366)</f>
        <v>855</v>
      </c>
      <c r="G380" s="44" t="s">
        <v>288</v>
      </c>
      <c r="H380" s="39">
        <f>VLOOKUP($B380,$B$78:$AI$97,2+A366)</f>
        <v>89.194002010000005</v>
      </c>
    </row>
    <row r="381" spans="2:8" ht="20.399999999999999" x14ac:dyDescent="0.25">
      <c r="B381" s="38">
        <v>16</v>
      </c>
      <c r="E381" s="169" t="s">
        <v>269</v>
      </c>
      <c r="F381" s="39">
        <f>VLOOKUP($B381,$B$56:$AI$75,2+A366)</f>
        <v>855</v>
      </c>
      <c r="G381" s="44" t="s">
        <v>289</v>
      </c>
      <c r="H381" s="39">
        <f>VLOOKUP($B381,$B$78:$AI$97,2+A366)</f>
        <v>83.282383699999997</v>
      </c>
    </row>
    <row r="382" spans="2:8" ht="20.399999999999999"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0.399999999999999"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0.399999999999999"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0.399999999999999" x14ac:dyDescent="0.25">
      <c r="B387" s="38">
        <v>2</v>
      </c>
      <c r="C387" s="40" t="s">
        <v>242</v>
      </c>
      <c r="D387" s="160">
        <f>VLOOKUP($B387,$B$41:$AI$53,2+A386)</f>
        <v>8</v>
      </c>
      <c r="E387" s="169" t="s">
        <v>255</v>
      </c>
      <c r="F387" s="39">
        <f>VLOOKUP($B387,$B$56:$AI$75,2+A386)</f>
        <v>515</v>
      </c>
      <c r="G387" s="44" t="s">
        <v>275</v>
      </c>
      <c r="H387" s="39">
        <f>VLOOKUP($B387,$B$78:$AI$97,2+A386)</f>
        <v>28.7</v>
      </c>
    </row>
    <row r="388" spans="1:8" ht="20.399999999999999"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0.399999999999999" x14ac:dyDescent="0.25">
      <c r="B389" s="38">
        <v>4</v>
      </c>
      <c r="C389" s="40" t="s">
        <v>244</v>
      </c>
      <c r="D389" s="160">
        <f>VLOOKUP($B389,$B$41:$AI$53,2+A386)</f>
        <v>8</v>
      </c>
      <c r="E389" s="169" t="s">
        <v>257</v>
      </c>
      <c r="F389" s="39">
        <f>VLOOKUP($B389,$B$56:$AI$75,2+A386)</f>
        <v>511</v>
      </c>
      <c r="G389" s="44" t="s">
        <v>277</v>
      </c>
      <c r="H389" s="39">
        <f>VLOOKUP($B389,$B$78:$AI$97,2+A386)</f>
        <v>36.9</v>
      </c>
    </row>
    <row r="390" spans="1:8" ht="20.399999999999999"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0.399999999999999"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0.399999999999999" x14ac:dyDescent="0.25">
      <c r="B392" s="38">
        <v>7</v>
      </c>
      <c r="C392" s="40" t="s">
        <v>247</v>
      </c>
      <c r="D392" s="160">
        <f>VLOOKUP($B392,$B$41:$AI$53,2+A386)</f>
        <v>8</v>
      </c>
      <c r="E392" s="169" t="s">
        <v>260</v>
      </c>
      <c r="F392" s="39">
        <f>VLOOKUP($B392,$B$56:$AI$75,2+A386)</f>
        <v>600</v>
      </c>
      <c r="G392" s="44" t="s">
        <v>280</v>
      </c>
      <c r="H392" s="39">
        <f>VLOOKUP($B392,$B$78:$AI$97,2+A386)</f>
        <v>59.5</v>
      </c>
    </row>
    <row r="393" spans="1:8" ht="20.399999999999999" x14ac:dyDescent="0.25">
      <c r="B393" s="38">
        <v>8</v>
      </c>
      <c r="C393" s="40" t="s">
        <v>248</v>
      </c>
      <c r="D393" s="160">
        <f>VLOOKUP($B393,$B$41:$AI$53,2+A386)</f>
        <v>8</v>
      </c>
      <c r="E393" s="169" t="s">
        <v>261</v>
      </c>
      <c r="F393" s="39">
        <f>VLOOKUP($B393,$B$56:$AI$75,2+A386)</f>
        <v>600</v>
      </c>
      <c r="G393" s="44" t="s">
        <v>281</v>
      </c>
      <c r="H393" s="39">
        <f>VLOOKUP($B393,$B$78:$AI$97,2+A386)</f>
        <v>66.2</v>
      </c>
    </row>
    <row r="394" spans="1:8" ht="20.399999999999999"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0.399999999999999"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0.399999999999999"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0.399999999999999"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0.399999999999999"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0.399999999999999" x14ac:dyDescent="0.25">
      <c r="B399" s="38">
        <v>14</v>
      </c>
      <c r="E399" s="169" t="s">
        <v>267</v>
      </c>
      <c r="F399" s="39">
        <f>VLOOKUP($B399,$B$56:$AI$75,2+A386)</f>
        <v>617</v>
      </c>
      <c r="G399" s="44" t="s">
        <v>287</v>
      </c>
      <c r="H399" s="39">
        <f>VLOOKUP($B399,$B$78:$AI$97,2+A386)</f>
        <v>65.247591939999992</v>
      </c>
    </row>
    <row r="400" spans="1:8" ht="20.399999999999999" x14ac:dyDescent="0.25">
      <c r="B400" s="38">
        <v>15</v>
      </c>
      <c r="E400" s="169" t="s">
        <v>268</v>
      </c>
      <c r="F400" s="39">
        <f>VLOOKUP($B400,$B$56:$AI$75,2+A386)</f>
        <v>617</v>
      </c>
      <c r="G400" s="44" t="s">
        <v>288</v>
      </c>
      <c r="H400" s="39">
        <f>VLOOKUP($B400,$B$78:$AI$97,2+A386)</f>
        <v>67.18830518</v>
      </c>
    </row>
    <row r="401" spans="1:8" ht="20.399999999999999" x14ac:dyDescent="0.25">
      <c r="B401" s="38">
        <v>16</v>
      </c>
      <c r="E401" s="169" t="s">
        <v>269</v>
      </c>
      <c r="F401" s="39">
        <f>VLOOKUP($B401,$B$56:$AI$75,2+A386)</f>
        <v>617</v>
      </c>
      <c r="G401" s="44" t="s">
        <v>289</v>
      </c>
      <c r="H401" s="39">
        <f>VLOOKUP($B401,$B$78:$AI$97,2+A386)</f>
        <v>64.835228329999993</v>
      </c>
    </row>
    <row r="402" spans="1:8" ht="20.399999999999999"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0.399999999999999"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0.399999999999999"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0.399999999999999"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0.399999999999999" x14ac:dyDescent="0.25">
      <c r="B408" s="38">
        <v>3</v>
      </c>
      <c r="C408" s="40" t="s">
        <v>243</v>
      </c>
      <c r="D408" s="160">
        <f>VLOOKUP($B408,$B$41:$AI$53,2+A406)</f>
        <v>14</v>
      </c>
      <c r="E408" s="169" t="s">
        <v>256</v>
      </c>
      <c r="F408" s="39">
        <f>VLOOKUP($B408,$B$56:$AI$75,2+A406)</f>
        <v>757</v>
      </c>
      <c r="G408" s="44" t="s">
        <v>276</v>
      </c>
      <c r="H408" s="39">
        <f>VLOOKUP($B408,$B$78:$AI$97,2+A406)</f>
        <v>43.9</v>
      </c>
    </row>
    <row r="409" spans="1:8" ht="20.399999999999999" x14ac:dyDescent="0.25">
      <c r="B409" s="38">
        <v>4</v>
      </c>
      <c r="C409" s="40" t="s">
        <v>244</v>
      </c>
      <c r="D409" s="160">
        <f>VLOOKUP($B409,$B$41:$AI$53,2+A406)</f>
        <v>14</v>
      </c>
      <c r="E409" s="169" t="s">
        <v>257</v>
      </c>
      <c r="F409" s="39">
        <f>VLOOKUP($B409,$B$56:$AI$75,2+A406)</f>
        <v>804</v>
      </c>
      <c r="G409" s="44" t="s">
        <v>277</v>
      </c>
      <c r="H409" s="39">
        <f>VLOOKUP($B409,$B$78:$AI$97,2+A406)</f>
        <v>48.3</v>
      </c>
    </row>
    <row r="410" spans="1:8" ht="20.399999999999999"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0.399999999999999"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0.399999999999999" x14ac:dyDescent="0.25">
      <c r="B412" s="38">
        <v>7</v>
      </c>
      <c r="C412" s="40" t="s">
        <v>247</v>
      </c>
      <c r="D412" s="160">
        <f>VLOOKUP($B412,$B$41:$AI$53,2+A406)</f>
        <v>13</v>
      </c>
      <c r="E412" s="169" t="s">
        <v>260</v>
      </c>
      <c r="F412" s="39">
        <f>VLOOKUP($B412,$B$56:$AI$75,2+A406)</f>
        <v>784</v>
      </c>
      <c r="G412" s="44" t="s">
        <v>280</v>
      </c>
      <c r="H412" s="39">
        <f>VLOOKUP($B412,$B$78:$AI$97,2+A406)</f>
        <v>60.4</v>
      </c>
    </row>
    <row r="413" spans="1:8" ht="20.399999999999999" x14ac:dyDescent="0.25">
      <c r="B413" s="38">
        <v>8</v>
      </c>
      <c r="C413" s="40" t="s">
        <v>248</v>
      </c>
      <c r="D413" s="160">
        <f>VLOOKUP($B413,$B$41:$AI$53,2+A406)</f>
        <v>13</v>
      </c>
      <c r="E413" s="169" t="s">
        <v>261</v>
      </c>
      <c r="F413" s="39">
        <f>VLOOKUP($B413,$B$56:$AI$75,2+A406)</f>
        <v>774</v>
      </c>
      <c r="G413" s="44" t="s">
        <v>281</v>
      </c>
      <c r="H413" s="39">
        <f>VLOOKUP($B413,$B$78:$AI$97,2+A406)</f>
        <v>63.5</v>
      </c>
    </row>
    <row r="414" spans="1:8" ht="20.399999999999999"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0.399999999999999" x14ac:dyDescent="0.25">
      <c r="B415" s="38">
        <v>10</v>
      </c>
      <c r="C415" s="40" t="s">
        <v>250</v>
      </c>
      <c r="D415" s="160">
        <f>VLOOKUP($B415,$B$41:$AI$53,2+A406)</f>
        <v>13</v>
      </c>
      <c r="E415" s="169" t="s">
        <v>263</v>
      </c>
      <c r="F415" s="39">
        <f>VLOOKUP($B415,$B$56:$AI$75,2+A406)</f>
        <v>705</v>
      </c>
      <c r="G415" s="44" t="s">
        <v>283</v>
      </c>
      <c r="H415" s="39">
        <f>VLOOKUP($B415,$B$78:$AI$97,2+A406)</f>
        <v>56.555</v>
      </c>
    </row>
    <row r="416" spans="1:8" ht="20.399999999999999"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0.399999999999999"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0.399999999999999"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0.399999999999999" x14ac:dyDescent="0.25">
      <c r="B419" s="38">
        <v>14</v>
      </c>
      <c r="E419" s="169" t="s">
        <v>267</v>
      </c>
      <c r="F419" s="39">
        <f>VLOOKUP($B419,$B$56:$AI$75,2+A406)</f>
        <v>511</v>
      </c>
      <c r="G419" s="44" t="s">
        <v>287</v>
      </c>
      <c r="H419" s="39">
        <f>VLOOKUP($B419,$B$78:$AI$97,2+A406)</f>
        <v>58.100445759999999</v>
      </c>
    </row>
    <row r="420" spans="1:8" ht="20.399999999999999" x14ac:dyDescent="0.25">
      <c r="B420" s="38">
        <v>15</v>
      </c>
      <c r="E420" s="169" t="s">
        <v>268</v>
      </c>
      <c r="F420" s="39">
        <f>VLOOKUP($B420,$B$56:$AI$75,2+A406)</f>
        <v>511</v>
      </c>
      <c r="G420" s="44" t="s">
        <v>288</v>
      </c>
      <c r="H420" s="39">
        <f>VLOOKUP($B420,$B$78:$AI$97,2+A406)</f>
        <v>58.794682170000002</v>
      </c>
    </row>
    <row r="421" spans="1:8" ht="20.399999999999999" x14ac:dyDescent="0.25">
      <c r="B421" s="38">
        <v>16</v>
      </c>
      <c r="E421" s="169" t="s">
        <v>269</v>
      </c>
      <c r="F421" s="39">
        <f>VLOOKUP($B421,$B$56:$AI$75,2+A406)</f>
        <v>463</v>
      </c>
      <c r="G421" s="44" t="s">
        <v>289</v>
      </c>
      <c r="H421" s="39">
        <f>VLOOKUP($B421,$B$78:$AI$97,2+A406)</f>
        <v>56.179153679999999</v>
      </c>
    </row>
    <row r="422" spans="1:8" ht="20.399999999999999"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0.399999999999999"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0.399999999999999"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0.399999999999999" x14ac:dyDescent="0.25">
      <c r="B427" s="38">
        <v>2</v>
      </c>
      <c r="C427" s="40" t="s">
        <v>242</v>
      </c>
      <c r="D427" s="160">
        <f>VLOOKUP($B427,$B$41:$AI$53,2+A426)</f>
        <v>11</v>
      </c>
      <c r="E427" s="169" t="s">
        <v>255</v>
      </c>
      <c r="F427" s="39">
        <f>VLOOKUP($B427,$B$56:$AI$75,2+A426)</f>
        <v>459</v>
      </c>
      <c r="G427" s="44" t="s">
        <v>275</v>
      </c>
      <c r="H427" s="39">
        <f>VLOOKUP($B427,$B$78:$AI$97,2+A426)</f>
        <v>27.4</v>
      </c>
    </row>
    <row r="428" spans="1:8" ht="20.399999999999999" x14ac:dyDescent="0.25">
      <c r="B428" s="38">
        <v>3</v>
      </c>
      <c r="C428" s="40" t="s">
        <v>243</v>
      </c>
      <c r="D428" s="160">
        <f>VLOOKUP($B428,$B$41:$AI$53,2+A426)</f>
        <v>11</v>
      </c>
      <c r="E428" s="169" t="s">
        <v>256</v>
      </c>
      <c r="F428" s="39">
        <f>VLOOKUP($B428,$B$56:$AI$75,2+A426)</f>
        <v>463</v>
      </c>
      <c r="G428" s="44" t="s">
        <v>276</v>
      </c>
      <c r="H428" s="39">
        <f>VLOOKUP($B428,$B$78:$AI$97,2+A426)</f>
        <v>30</v>
      </c>
    </row>
    <row r="429" spans="1:8" ht="20.399999999999999"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0.399999999999999"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0.399999999999999"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0.399999999999999" x14ac:dyDescent="0.25">
      <c r="B432" s="38">
        <v>7</v>
      </c>
      <c r="C432" s="40" t="s">
        <v>247</v>
      </c>
      <c r="D432" s="160">
        <f>VLOOKUP($B432,$B$41:$AI$53,2+A426)</f>
        <v>10</v>
      </c>
      <c r="E432" s="169" t="s">
        <v>260</v>
      </c>
      <c r="F432" s="39">
        <f>VLOOKUP($B432,$B$56:$AI$75,2+A426)</f>
        <v>774</v>
      </c>
      <c r="G432" s="44" t="s">
        <v>280</v>
      </c>
      <c r="H432" s="39">
        <f>VLOOKUP($B432,$B$78:$AI$97,2+A426)</f>
        <v>61.4</v>
      </c>
    </row>
    <row r="433" spans="1:8" ht="20.399999999999999" x14ac:dyDescent="0.25">
      <c r="B433" s="38">
        <v>8</v>
      </c>
      <c r="C433" s="40" t="s">
        <v>248</v>
      </c>
      <c r="D433" s="160">
        <f>VLOOKUP($B433,$B$41:$AI$53,2+A426)</f>
        <v>10</v>
      </c>
      <c r="E433" s="169" t="s">
        <v>261</v>
      </c>
      <c r="F433" s="39">
        <f>VLOOKUP($B433,$B$56:$AI$75,2+A426)</f>
        <v>774</v>
      </c>
      <c r="G433" s="44" t="s">
        <v>281</v>
      </c>
      <c r="H433" s="39">
        <f>VLOOKUP($B433,$B$78:$AI$97,2+A426)</f>
        <v>67.8</v>
      </c>
    </row>
    <row r="434" spans="1:8" ht="20.399999999999999"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0.399999999999999"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0.399999999999999"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0.399999999999999"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0.399999999999999"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0.399999999999999" x14ac:dyDescent="0.25">
      <c r="B439" s="38">
        <v>14</v>
      </c>
      <c r="E439" s="169" t="s">
        <v>267</v>
      </c>
      <c r="F439" s="39">
        <f>VLOOKUP($B439,$B$56:$AI$75,2+A426)</f>
        <v>770</v>
      </c>
      <c r="G439" s="44" t="s">
        <v>287</v>
      </c>
      <c r="H439" s="39">
        <f>VLOOKUP($B439,$B$78:$AI$97,2+A426)</f>
        <v>67.186595699999998</v>
      </c>
    </row>
    <row r="440" spans="1:8" ht="20.399999999999999" x14ac:dyDescent="0.25">
      <c r="B440" s="38">
        <v>15</v>
      </c>
      <c r="E440" s="169" t="s">
        <v>268</v>
      </c>
      <c r="F440" s="39">
        <f>VLOOKUP($B440,$B$56:$AI$75,2+A426)</f>
        <v>770</v>
      </c>
      <c r="G440" s="44" t="s">
        <v>288</v>
      </c>
      <c r="H440" s="39">
        <f>VLOOKUP($B440,$B$78:$AI$97,2+A426)</f>
        <v>68.47484793000001</v>
      </c>
    </row>
    <row r="441" spans="1:8" ht="20.399999999999999" x14ac:dyDescent="0.25">
      <c r="B441" s="38">
        <v>16</v>
      </c>
      <c r="E441" s="169" t="s">
        <v>269</v>
      </c>
      <c r="F441" s="39">
        <f>VLOOKUP($B441,$B$56:$AI$75,2+A426)</f>
        <v>770</v>
      </c>
      <c r="G441" s="44" t="s">
        <v>289</v>
      </c>
      <c r="H441" s="39">
        <f>VLOOKUP($B441,$B$78:$AI$97,2+A426)</f>
        <v>67.290864260000006</v>
      </c>
    </row>
    <row r="442" spans="1:8" ht="20.399999999999999"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0.399999999999999"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0.399999999999999"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0.399999999999999" x14ac:dyDescent="0.25">
      <c r="B447" s="38">
        <v>2</v>
      </c>
      <c r="C447" s="40" t="s">
        <v>242</v>
      </c>
      <c r="D447" s="160">
        <f>VLOOKUP($B447,$B$41:$AI$53,2+A446)</f>
        <v>15</v>
      </c>
      <c r="E447" s="169" t="s">
        <v>255</v>
      </c>
      <c r="F447" s="39">
        <f>VLOOKUP($B447,$B$56:$AI$75,2+A446)</f>
        <v>1342</v>
      </c>
      <c r="G447" s="44" t="s">
        <v>275</v>
      </c>
      <c r="H447" s="39">
        <f>VLOOKUP($B447,$B$78:$AI$97,2+A446)</f>
        <v>60.8</v>
      </c>
    </row>
    <row r="448" spans="1:8" ht="20.399999999999999" x14ac:dyDescent="0.25">
      <c r="B448" s="38">
        <v>3</v>
      </c>
      <c r="C448" s="40" t="s">
        <v>243</v>
      </c>
      <c r="D448" s="160">
        <f>VLOOKUP($B448,$B$41:$AI$53,2+A446)</f>
        <v>16</v>
      </c>
      <c r="E448" s="169" t="s">
        <v>256</v>
      </c>
      <c r="F448" s="39">
        <f>VLOOKUP($B448,$B$56:$AI$75,2+A446)</f>
        <v>1196</v>
      </c>
      <c r="G448" s="44" t="s">
        <v>276</v>
      </c>
      <c r="H448" s="39">
        <f>VLOOKUP($B448,$B$78:$AI$97,2+A446)</f>
        <v>62</v>
      </c>
    </row>
    <row r="449" spans="2:8" ht="20.399999999999999" x14ac:dyDescent="0.25">
      <c r="B449" s="38">
        <v>4</v>
      </c>
      <c r="C449" s="40" t="s">
        <v>244</v>
      </c>
      <c r="D449" s="160">
        <f>VLOOKUP($B449,$B$41:$AI$53,2+A446)</f>
        <v>16</v>
      </c>
      <c r="E449" s="169" t="s">
        <v>257</v>
      </c>
      <c r="F449" s="39">
        <f>VLOOKUP($B449,$B$56:$AI$75,2+A446)</f>
        <v>1129</v>
      </c>
      <c r="G449" s="44" t="s">
        <v>277</v>
      </c>
      <c r="H449" s="39">
        <f>VLOOKUP($B449,$B$78:$AI$97,2+A446)</f>
        <v>61.1</v>
      </c>
    </row>
    <row r="450" spans="2:8" ht="20.399999999999999"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0.399999999999999"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0.399999999999999"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0.399999999999999" x14ac:dyDescent="0.25">
      <c r="B453" s="38">
        <v>8</v>
      </c>
      <c r="C453" s="40" t="s">
        <v>248</v>
      </c>
      <c r="D453" s="160">
        <f>VLOOKUP($B453,$B$41:$AI$53,2+A446)</f>
        <v>15</v>
      </c>
      <c r="E453" s="169" t="s">
        <v>261</v>
      </c>
      <c r="F453" s="39">
        <f>VLOOKUP($B453,$B$56:$AI$75,2+A446)</f>
        <v>902</v>
      </c>
      <c r="G453" s="44" t="s">
        <v>281</v>
      </c>
      <c r="H453" s="39">
        <f>VLOOKUP($B453,$B$78:$AI$97,2+A446)</f>
        <v>79.8</v>
      </c>
    </row>
    <row r="454" spans="2:8" ht="20.399999999999999"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0.399999999999999" x14ac:dyDescent="0.25">
      <c r="B455" s="38">
        <v>10</v>
      </c>
      <c r="C455" s="40" t="s">
        <v>250</v>
      </c>
      <c r="D455" s="160">
        <f>VLOOKUP($B455,$B$41:$AI$53,2+A446)</f>
        <v>14</v>
      </c>
      <c r="E455" s="169" t="s">
        <v>263</v>
      </c>
      <c r="F455" s="39">
        <f>VLOOKUP($B455,$B$56:$AI$75,2+A446)</f>
        <v>884</v>
      </c>
      <c r="G455" s="44" t="s">
        <v>283</v>
      </c>
      <c r="H455" s="39">
        <f>VLOOKUP($B455,$B$78:$AI$97,2+A446)</f>
        <v>66.09</v>
      </c>
    </row>
    <row r="456" spans="2:8" ht="20.399999999999999"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0.399999999999999"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0.399999999999999"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0.399999999999999" x14ac:dyDescent="0.25">
      <c r="B459" s="38">
        <v>14</v>
      </c>
      <c r="E459" s="169" t="s">
        <v>267</v>
      </c>
      <c r="F459" s="39">
        <f>VLOOKUP($B459,$B$56:$AI$75,2+A446)</f>
        <v>831</v>
      </c>
      <c r="G459" s="44" t="s">
        <v>287</v>
      </c>
      <c r="H459" s="39">
        <f>VLOOKUP($B459,$B$78:$AI$97,2+A446)</f>
        <v>71.86569415000001</v>
      </c>
    </row>
    <row r="460" spans="2:8" ht="20.399999999999999" x14ac:dyDescent="0.25">
      <c r="B460" s="38">
        <v>15</v>
      </c>
      <c r="E460" s="169" t="s">
        <v>268</v>
      </c>
      <c r="F460" s="39">
        <f>VLOOKUP($B460,$B$56:$AI$75,2+A446)</f>
        <v>721</v>
      </c>
      <c r="G460" s="44" t="s">
        <v>288</v>
      </c>
      <c r="H460" s="39">
        <f>VLOOKUP($B460,$B$78:$AI$97,2+A446)</f>
        <v>69.218413409999997</v>
      </c>
    </row>
    <row r="461" spans="2:8" ht="20.399999999999999" x14ac:dyDescent="0.25">
      <c r="B461" s="38">
        <v>16</v>
      </c>
      <c r="E461" s="169" t="s">
        <v>269</v>
      </c>
      <c r="F461" s="39">
        <f>VLOOKUP($B461,$B$56:$AI$75,2+A446)</f>
        <v>699</v>
      </c>
      <c r="G461" s="44" t="s">
        <v>289</v>
      </c>
      <c r="H461" s="39">
        <f>VLOOKUP($B461,$B$78:$AI$97,2+A446)</f>
        <v>65.574982669999997</v>
      </c>
    </row>
    <row r="462" spans="2:8" ht="20.399999999999999"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0.399999999999999"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0.399999999999999"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0.399999999999999" x14ac:dyDescent="0.25">
      <c r="B467" s="38">
        <v>2</v>
      </c>
      <c r="C467" s="40" t="s">
        <v>242</v>
      </c>
      <c r="D467" s="160">
        <f>VLOOKUP($B467,$B$41:$AI$53,2+A466)</f>
        <v>4</v>
      </c>
      <c r="E467" s="169" t="s">
        <v>255</v>
      </c>
      <c r="F467" s="39">
        <f>VLOOKUP($B467,$B$56:$AI$75,2+A466)</f>
        <v>183</v>
      </c>
      <c r="G467" s="44" t="s">
        <v>275</v>
      </c>
      <c r="H467" s="39">
        <f>VLOOKUP($B467,$B$78:$AI$97,2+A466)</f>
        <v>10.8</v>
      </c>
    </row>
    <row r="468" spans="1:8" ht="20.399999999999999" x14ac:dyDescent="0.25">
      <c r="B468" s="38">
        <v>3</v>
      </c>
      <c r="C468" s="40" t="s">
        <v>243</v>
      </c>
      <c r="D468" s="160">
        <f>VLOOKUP($B468,$B$41:$AI$53,2+A466)</f>
        <v>4</v>
      </c>
      <c r="E468" s="169" t="s">
        <v>256</v>
      </c>
      <c r="F468" s="39">
        <f>VLOOKUP($B468,$B$56:$AI$75,2+A466)</f>
        <v>195</v>
      </c>
      <c r="G468" s="44" t="s">
        <v>276</v>
      </c>
      <c r="H468" s="39">
        <f>VLOOKUP($B468,$B$78:$AI$97,2+A466)</f>
        <v>13.6</v>
      </c>
    </row>
    <row r="469" spans="1:8" ht="20.399999999999999" x14ac:dyDescent="0.25">
      <c r="B469" s="38">
        <v>4</v>
      </c>
      <c r="C469" s="40" t="s">
        <v>244</v>
      </c>
      <c r="D469" s="160">
        <f>VLOOKUP($B469,$B$41:$AI$53,2+A466)</f>
        <v>4</v>
      </c>
      <c r="E469" s="169" t="s">
        <v>257</v>
      </c>
      <c r="F469" s="39">
        <f>VLOOKUP($B469,$B$56:$AI$75,2+A466)</f>
        <v>197</v>
      </c>
      <c r="G469" s="44" t="s">
        <v>277</v>
      </c>
      <c r="H469" s="39">
        <f>VLOOKUP($B469,$B$78:$AI$97,2+A466)</f>
        <v>15.7</v>
      </c>
    </row>
    <row r="470" spans="1:8" ht="20.399999999999999" x14ac:dyDescent="0.25">
      <c r="B470" s="38">
        <v>5</v>
      </c>
      <c r="C470" s="40" t="s">
        <v>245</v>
      </c>
      <c r="D470" s="160">
        <f>VLOOKUP($B470,$B$41:$AI$53,2+A466)</f>
        <v>5</v>
      </c>
      <c r="E470" s="169" t="s">
        <v>258</v>
      </c>
      <c r="F470" s="39">
        <f>VLOOKUP($B470,$B$56:$AI$75,2+A466)</f>
        <v>242</v>
      </c>
      <c r="G470" s="44" t="s">
        <v>278</v>
      </c>
      <c r="H470" s="39">
        <f>VLOOKUP($B470,$B$78:$AI$97,2+A466)</f>
        <v>19.4846</v>
      </c>
    </row>
    <row r="471" spans="1:8" ht="20.399999999999999"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0.399999999999999" x14ac:dyDescent="0.25">
      <c r="B472" s="38">
        <v>7</v>
      </c>
      <c r="C472" s="40" t="s">
        <v>247</v>
      </c>
      <c r="D472" s="160">
        <f>VLOOKUP($B472,$B$41:$AI$53,2+A466)</f>
        <v>5</v>
      </c>
      <c r="E472" s="169" t="s">
        <v>260</v>
      </c>
      <c r="F472" s="39">
        <f>VLOOKUP($B472,$B$56:$AI$75,2+A466)</f>
        <v>242</v>
      </c>
      <c r="G472" s="44" t="s">
        <v>280</v>
      </c>
      <c r="H472" s="39">
        <f>VLOOKUP($B472,$B$78:$AI$97,2+A466)</f>
        <v>23.9</v>
      </c>
    </row>
    <row r="473" spans="1:8" ht="20.399999999999999" x14ac:dyDescent="0.25">
      <c r="B473" s="38">
        <v>8</v>
      </c>
      <c r="C473" s="40" t="s">
        <v>248</v>
      </c>
      <c r="D473" s="160">
        <f>VLOOKUP($B473,$B$41:$AI$53,2+A466)</f>
        <v>5</v>
      </c>
      <c r="E473" s="169" t="s">
        <v>261</v>
      </c>
      <c r="F473" s="39">
        <f>VLOOKUP($B473,$B$56:$AI$75,2+A466)</f>
        <v>242</v>
      </c>
      <c r="G473" s="44" t="s">
        <v>281</v>
      </c>
      <c r="H473" s="39">
        <f>VLOOKUP($B473,$B$78:$AI$97,2+A466)</f>
        <v>26.8</v>
      </c>
    </row>
    <row r="474" spans="1:8" ht="20.399999999999999"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0.399999999999999"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0.399999999999999"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0.399999999999999"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0.399999999999999"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0.399999999999999" x14ac:dyDescent="0.25">
      <c r="B479" s="38">
        <v>14</v>
      </c>
      <c r="E479" s="169" t="s">
        <v>267</v>
      </c>
      <c r="F479" s="39">
        <f>VLOOKUP($B479,$B$56:$AI$75,2+A466)</f>
        <v>327</v>
      </c>
      <c r="G479" s="44" t="s">
        <v>287</v>
      </c>
      <c r="H479" s="39">
        <f>VLOOKUP($B479,$B$78:$AI$97,2+A466)</f>
        <v>38.437844770000005</v>
      </c>
    </row>
    <row r="480" spans="1:8" ht="20.399999999999999" x14ac:dyDescent="0.25">
      <c r="B480" s="38">
        <v>15</v>
      </c>
      <c r="E480" s="169" t="s">
        <v>268</v>
      </c>
      <c r="F480" s="39">
        <f>VLOOKUP($B480,$B$56:$AI$75,2+A466)</f>
        <v>407</v>
      </c>
      <c r="G480" s="44" t="s">
        <v>288</v>
      </c>
      <c r="H480" s="39">
        <f>VLOOKUP($B480,$B$78:$AI$97,2+A466)</f>
        <v>42.54410171</v>
      </c>
    </row>
    <row r="481" spans="1:8" ht="20.399999999999999" x14ac:dyDescent="0.25">
      <c r="B481" s="38">
        <v>16</v>
      </c>
      <c r="E481" s="169" t="s">
        <v>269</v>
      </c>
      <c r="F481" s="39">
        <f>VLOOKUP($B481,$B$56:$AI$75,2+A466)</f>
        <v>407</v>
      </c>
      <c r="G481" s="44" t="s">
        <v>289</v>
      </c>
      <c r="H481" s="39">
        <f>VLOOKUP($B481,$B$78:$AI$97,2+A466)</f>
        <v>44.65849025</v>
      </c>
    </row>
    <row r="482" spans="1:8" ht="20.399999999999999"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0.399999999999999"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0.399999999999999"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0.399999999999999" x14ac:dyDescent="0.25">
      <c r="B487" s="38">
        <v>2</v>
      </c>
      <c r="C487" s="40" t="s">
        <v>242</v>
      </c>
      <c r="D487" s="160">
        <f>VLOOKUP($B487,$B$41:$AI$53,2+A486)</f>
        <v>16</v>
      </c>
      <c r="E487" s="169" t="s">
        <v>255</v>
      </c>
      <c r="F487" s="39">
        <f>VLOOKUP($B487,$B$56:$AI$75,2+A486)</f>
        <v>754</v>
      </c>
      <c r="G487" s="44" t="s">
        <v>275</v>
      </c>
      <c r="H487" s="39">
        <f>VLOOKUP($B487,$B$78:$AI$97,2+A486)</f>
        <v>54.1</v>
      </c>
    </row>
    <row r="488" spans="1:8" ht="20.399999999999999" x14ac:dyDescent="0.25">
      <c r="B488" s="38">
        <v>3</v>
      </c>
      <c r="C488" s="40" t="s">
        <v>243</v>
      </c>
      <c r="D488" s="160">
        <f>VLOOKUP($B488,$B$41:$AI$53,2+A486)</f>
        <v>16</v>
      </c>
      <c r="E488" s="169" t="s">
        <v>256</v>
      </c>
      <c r="F488" s="39">
        <f>VLOOKUP($B488,$B$56:$AI$75,2+A486)</f>
        <v>924</v>
      </c>
      <c r="G488" s="44" t="s">
        <v>276</v>
      </c>
      <c r="H488" s="39">
        <f>VLOOKUP($B488,$B$78:$AI$97,2+A486)</f>
        <v>63.8</v>
      </c>
    </row>
    <row r="489" spans="1:8" ht="20.399999999999999" x14ac:dyDescent="0.25">
      <c r="B489" s="38">
        <v>4</v>
      </c>
      <c r="C489" s="40" t="s">
        <v>244</v>
      </c>
      <c r="D489" s="160">
        <f>VLOOKUP($B489,$B$41:$AI$53,2+A486)</f>
        <v>16</v>
      </c>
      <c r="E489" s="169" t="s">
        <v>257</v>
      </c>
      <c r="F489" s="39">
        <f>VLOOKUP($B489,$B$56:$AI$75,2+A486)</f>
        <v>1027</v>
      </c>
      <c r="G489" s="44" t="s">
        <v>277</v>
      </c>
      <c r="H489" s="39">
        <f>VLOOKUP($B489,$B$78:$AI$97,2+A486)</f>
        <v>73.2</v>
      </c>
    </row>
    <row r="490" spans="1:8" ht="20.399999999999999"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0.399999999999999"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0.399999999999999" x14ac:dyDescent="0.25">
      <c r="B492" s="38">
        <v>7</v>
      </c>
      <c r="C492" s="40" t="s">
        <v>247</v>
      </c>
      <c r="D492" s="160">
        <f>VLOOKUP($B492,$B$41:$AI$53,2+A486)</f>
        <v>16</v>
      </c>
      <c r="E492" s="169" t="s">
        <v>260</v>
      </c>
      <c r="F492" s="39">
        <f>VLOOKUP($B492,$B$56:$AI$75,2+A486)</f>
        <v>1221</v>
      </c>
      <c r="G492" s="44" t="s">
        <v>280</v>
      </c>
      <c r="H492" s="39">
        <f>VLOOKUP($B492,$B$78:$AI$97,2+A486)</f>
        <v>123.7</v>
      </c>
    </row>
    <row r="493" spans="1:8" ht="20.399999999999999"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0.399999999999999"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0.399999999999999"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0.399999999999999"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0.399999999999999" x14ac:dyDescent="0.25">
      <c r="B497" s="38">
        <v>12</v>
      </c>
      <c r="C497" s="40" t="s">
        <v>252</v>
      </c>
      <c r="D497" s="160">
        <f>VLOOKUP($B497,$B$41:$AI$53,2+A486)</f>
        <v>15</v>
      </c>
      <c r="E497" s="169" t="s">
        <v>265</v>
      </c>
      <c r="F497" s="39">
        <f>VLOOKUP($B497,$B$56:$AI$75,2+A486)</f>
        <v>1185</v>
      </c>
      <c r="G497" s="44" t="s">
        <v>285</v>
      </c>
      <c r="H497" s="39">
        <f>VLOOKUP($B497,$B$78:$AI$97,2+A486)</f>
        <v>126.16761244</v>
      </c>
    </row>
    <row r="498" spans="1:8" ht="20.399999999999999"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0.399999999999999" x14ac:dyDescent="0.25">
      <c r="B499" s="38">
        <v>14</v>
      </c>
      <c r="E499" s="169" t="s">
        <v>267</v>
      </c>
      <c r="F499" s="39">
        <f>VLOOKUP($B499,$B$56:$AI$75,2+A486)</f>
        <v>1020</v>
      </c>
      <c r="G499" s="44" t="s">
        <v>287</v>
      </c>
      <c r="H499" s="39">
        <f>VLOOKUP($B499,$B$78:$AI$97,2+A486)</f>
        <v>125.71469395</v>
      </c>
    </row>
    <row r="500" spans="1:8" ht="20.399999999999999" x14ac:dyDescent="0.25">
      <c r="B500" s="38">
        <v>15</v>
      </c>
      <c r="E500" s="169" t="s">
        <v>268</v>
      </c>
      <c r="F500" s="39">
        <f>VLOOKUP($B500,$B$56:$AI$75,2+A486)</f>
        <v>1020</v>
      </c>
      <c r="G500" s="44" t="s">
        <v>288</v>
      </c>
      <c r="H500" s="39">
        <f>VLOOKUP($B500,$B$78:$AI$97,2+A486)</f>
        <v>123.93987543</v>
      </c>
    </row>
    <row r="501" spans="1:8" ht="20.399999999999999" x14ac:dyDescent="0.25">
      <c r="B501" s="38">
        <v>16</v>
      </c>
      <c r="E501" s="169" t="s">
        <v>269</v>
      </c>
      <c r="F501" s="39">
        <f>VLOOKUP($B501,$B$56:$AI$75,2+A486)</f>
        <v>1000</v>
      </c>
      <c r="G501" s="44" t="s">
        <v>289</v>
      </c>
      <c r="H501" s="39">
        <f>VLOOKUP($B501,$B$78:$AI$97,2+A486)</f>
        <v>121.19933656000001</v>
      </c>
    </row>
    <row r="502" spans="1:8" ht="20.399999999999999"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0.399999999999999"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0.399999999999999"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0.399999999999999" x14ac:dyDescent="0.25">
      <c r="B507" s="38">
        <v>2</v>
      </c>
      <c r="C507" s="40" t="s">
        <v>242</v>
      </c>
      <c r="D507" s="160">
        <f>VLOOKUP($B507,$B$41:$AI$53,2+A506)</f>
        <v>12</v>
      </c>
      <c r="E507" s="169" t="s">
        <v>255</v>
      </c>
      <c r="F507" s="39">
        <f>VLOOKUP($B507,$B$56:$AI$75,2+A506)</f>
        <v>684</v>
      </c>
      <c r="G507" s="44" t="s">
        <v>275</v>
      </c>
      <c r="H507" s="39">
        <f>VLOOKUP($B507,$B$78:$AI$97,2+A506)</f>
        <v>43.1</v>
      </c>
    </row>
    <row r="508" spans="1:8" ht="20.399999999999999" x14ac:dyDescent="0.25">
      <c r="B508" s="38">
        <v>3</v>
      </c>
      <c r="C508" s="40" t="s">
        <v>243</v>
      </c>
      <c r="D508" s="160">
        <f>VLOOKUP($B508,$B$41:$AI$53,2+A506)</f>
        <v>12</v>
      </c>
      <c r="E508" s="169" t="s">
        <v>256</v>
      </c>
      <c r="F508" s="39">
        <f>VLOOKUP($B508,$B$56:$AI$75,2+A506)</f>
        <v>850</v>
      </c>
      <c r="G508" s="44" t="s">
        <v>276</v>
      </c>
      <c r="H508" s="39">
        <f>VLOOKUP($B508,$B$78:$AI$97,2+A506)</f>
        <v>48.8</v>
      </c>
    </row>
    <row r="509" spans="1:8" ht="20.399999999999999" x14ac:dyDescent="0.25">
      <c r="B509" s="38">
        <v>4</v>
      </c>
      <c r="C509" s="40" t="s">
        <v>244</v>
      </c>
      <c r="D509" s="160">
        <f>VLOOKUP($B509,$B$41:$AI$53,2+A506)</f>
        <v>11</v>
      </c>
      <c r="E509" s="169" t="s">
        <v>257</v>
      </c>
      <c r="F509" s="39">
        <f>VLOOKUP($B509,$B$56:$AI$75,2+A506)</f>
        <v>848</v>
      </c>
      <c r="G509" s="44" t="s">
        <v>277</v>
      </c>
      <c r="H509" s="39">
        <f>VLOOKUP($B509,$B$78:$AI$97,2+A506)</f>
        <v>57.7</v>
      </c>
    </row>
    <row r="510" spans="1:8" ht="20.399999999999999"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0.399999999999999" x14ac:dyDescent="0.25">
      <c r="B511" s="38">
        <v>6</v>
      </c>
      <c r="C511" s="40" t="s">
        <v>246</v>
      </c>
      <c r="D511" s="160">
        <f>VLOOKUP($B511,$B$41:$AI$53,2+A506)</f>
        <v>11</v>
      </c>
      <c r="E511" s="169" t="s">
        <v>259</v>
      </c>
      <c r="F511" s="39">
        <f>VLOOKUP($B511,$B$56:$AI$75,2+A506)</f>
        <v>757</v>
      </c>
      <c r="G511" s="44" t="s">
        <v>279</v>
      </c>
      <c r="H511" s="39">
        <f>VLOOKUP($B511,$B$78:$AI$97,2+A506)</f>
        <v>73.117846</v>
      </c>
    </row>
    <row r="512" spans="1:8" ht="20.399999999999999"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0.399999999999999" x14ac:dyDescent="0.25">
      <c r="B513" s="38">
        <v>8</v>
      </c>
      <c r="C513" s="40" t="s">
        <v>248</v>
      </c>
      <c r="D513" s="160">
        <f>VLOOKUP($B513,$B$41:$AI$53,2+A506)</f>
        <v>11</v>
      </c>
      <c r="E513" s="169" t="s">
        <v>261</v>
      </c>
      <c r="F513" s="39">
        <f>VLOOKUP($B513,$B$56:$AI$75,2+A506)</f>
        <v>757</v>
      </c>
      <c r="G513" s="44" t="s">
        <v>281</v>
      </c>
      <c r="H513" s="39">
        <f>VLOOKUP($B513,$B$78:$AI$97,2+A506)</f>
        <v>82.9</v>
      </c>
    </row>
    <row r="514" spans="1:8" ht="20.399999999999999"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0.399999999999999"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0.399999999999999"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0.399999999999999"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0.399999999999999"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0.399999999999999" x14ac:dyDescent="0.25">
      <c r="B519" s="38">
        <v>14</v>
      </c>
      <c r="E519" s="169" t="s">
        <v>267</v>
      </c>
      <c r="F519" s="39">
        <f>VLOOKUP($B519,$B$56:$AI$75,2+A506)</f>
        <v>746</v>
      </c>
      <c r="G519" s="44" t="s">
        <v>287</v>
      </c>
      <c r="H519" s="39">
        <f>VLOOKUP($B519,$B$78:$AI$97,2+A506)</f>
        <v>76.213310409999991</v>
      </c>
    </row>
    <row r="520" spans="1:8" ht="20.399999999999999" x14ac:dyDescent="0.25">
      <c r="B520" s="38">
        <v>15</v>
      </c>
      <c r="E520" s="169" t="s">
        <v>268</v>
      </c>
      <c r="F520" s="39">
        <f>VLOOKUP($B520,$B$56:$AI$75,2+A506)</f>
        <v>746</v>
      </c>
      <c r="G520" s="44" t="s">
        <v>288</v>
      </c>
      <c r="H520" s="39">
        <f>VLOOKUP($B520,$B$78:$AI$97,2+A506)</f>
        <v>79.133168159999997</v>
      </c>
    </row>
    <row r="521" spans="1:8" ht="20.399999999999999" x14ac:dyDescent="0.25">
      <c r="B521" s="38">
        <v>16</v>
      </c>
      <c r="E521" s="169" t="s">
        <v>269</v>
      </c>
      <c r="F521" s="39">
        <f>VLOOKUP($B521,$B$56:$AI$75,2+A506)</f>
        <v>746</v>
      </c>
      <c r="G521" s="44" t="s">
        <v>289</v>
      </c>
      <c r="H521" s="39">
        <f>VLOOKUP($B521,$B$78:$AI$97,2+A506)</f>
        <v>75.473013359999996</v>
      </c>
    </row>
    <row r="522" spans="1:8" ht="20.399999999999999"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0.399999999999999"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0.399999999999999"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0.399999999999999" x14ac:dyDescent="0.25">
      <c r="B527" s="38">
        <v>2</v>
      </c>
      <c r="C527" s="40" t="s">
        <v>242</v>
      </c>
      <c r="D527" s="160">
        <f>VLOOKUP($B527,$B$41:$AI$53,2+A526)</f>
        <v>15</v>
      </c>
      <c r="E527" s="169" t="s">
        <v>255</v>
      </c>
      <c r="F527" s="39">
        <f>VLOOKUP($B527,$B$56:$AI$75,2+A526)</f>
        <v>690</v>
      </c>
      <c r="G527" s="44" t="s">
        <v>275</v>
      </c>
      <c r="H527" s="39">
        <f>VLOOKUP($B527,$B$78:$AI$97,2+A526)</f>
        <v>33.4</v>
      </c>
    </row>
    <row r="528" spans="1:8" ht="20.399999999999999" x14ac:dyDescent="0.25">
      <c r="B528" s="38">
        <v>3</v>
      </c>
      <c r="C528" s="40" t="s">
        <v>243</v>
      </c>
      <c r="D528" s="160">
        <f>VLOOKUP($B528,$B$41:$AI$53,2+A526)</f>
        <v>15</v>
      </c>
      <c r="E528" s="169" t="s">
        <v>256</v>
      </c>
      <c r="F528" s="39">
        <f>VLOOKUP($B528,$B$56:$AI$75,2+A526)</f>
        <v>808</v>
      </c>
      <c r="G528" s="44" t="s">
        <v>276</v>
      </c>
      <c r="H528" s="39">
        <f>VLOOKUP($B528,$B$78:$AI$97,2+A526)</f>
        <v>43.6</v>
      </c>
    </row>
    <row r="529" spans="2:8" ht="20.399999999999999" x14ac:dyDescent="0.25">
      <c r="B529" s="38">
        <v>4</v>
      </c>
      <c r="C529" s="40" t="s">
        <v>244</v>
      </c>
      <c r="D529" s="160">
        <f>VLOOKUP($B529,$B$41:$AI$53,2+A526)</f>
        <v>15</v>
      </c>
      <c r="E529" s="169" t="s">
        <v>257</v>
      </c>
      <c r="F529" s="39">
        <f>VLOOKUP($B529,$B$56:$AI$75,2+A526)</f>
        <v>800</v>
      </c>
      <c r="G529" s="44" t="s">
        <v>277</v>
      </c>
      <c r="H529" s="39">
        <f>VLOOKUP($B529,$B$78:$AI$97,2+A526)</f>
        <v>48.5</v>
      </c>
    </row>
    <row r="530" spans="2:8" ht="20.399999999999999"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0.399999999999999"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0.399999999999999"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0.399999999999999" x14ac:dyDescent="0.25">
      <c r="B533" s="38">
        <v>8</v>
      </c>
      <c r="C533" s="40" t="s">
        <v>248</v>
      </c>
      <c r="D533" s="160">
        <f>VLOOKUP($B533,$B$41:$AI$53,2+A526)</f>
        <v>15</v>
      </c>
      <c r="E533" s="169" t="s">
        <v>261</v>
      </c>
      <c r="F533" s="39">
        <f>VLOOKUP($B533,$B$56:$AI$75,2+A526)</f>
        <v>773</v>
      </c>
      <c r="G533" s="44" t="s">
        <v>281</v>
      </c>
      <c r="H533" s="39">
        <f>VLOOKUP($B533,$B$78:$AI$97,2+A526)</f>
        <v>72.8</v>
      </c>
    </row>
    <row r="534" spans="2:8" ht="20.399999999999999"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0.399999999999999"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0.399999999999999"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0.399999999999999"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0.399999999999999"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0.399999999999999" x14ac:dyDescent="0.25">
      <c r="B539" s="38">
        <v>14</v>
      </c>
      <c r="E539" s="169" t="s">
        <v>267</v>
      </c>
      <c r="F539" s="39">
        <f>VLOOKUP($B539,$B$56:$AI$75,2+A526)</f>
        <v>766</v>
      </c>
      <c r="G539" s="44" t="s">
        <v>287</v>
      </c>
      <c r="H539" s="39">
        <f>VLOOKUP($B539,$B$78:$AI$97,2+A526)</f>
        <v>72.193600810000007</v>
      </c>
    </row>
    <row r="540" spans="2:8" ht="20.399999999999999" x14ac:dyDescent="0.25">
      <c r="B540" s="38">
        <v>15</v>
      </c>
      <c r="E540" s="169" t="s">
        <v>268</v>
      </c>
      <c r="F540" s="39">
        <f>VLOOKUP($B540,$B$56:$AI$75,2+A526)</f>
        <v>765</v>
      </c>
      <c r="G540" s="44" t="s">
        <v>288</v>
      </c>
      <c r="H540" s="39">
        <f>VLOOKUP($B540,$B$78:$AI$97,2+A526)</f>
        <v>73.372692900000004</v>
      </c>
    </row>
    <row r="541" spans="2:8" ht="20.399999999999999" x14ac:dyDescent="0.25">
      <c r="B541" s="38">
        <v>16</v>
      </c>
      <c r="E541" s="169" t="s">
        <v>269</v>
      </c>
      <c r="F541" s="39">
        <f>VLOOKUP($B541,$B$56:$AI$75,2+A526)</f>
        <v>765</v>
      </c>
      <c r="G541" s="44" t="s">
        <v>289</v>
      </c>
      <c r="H541" s="39">
        <f>VLOOKUP($B541,$B$78:$AI$97,2+A526)</f>
        <v>69.372240879999993</v>
      </c>
    </row>
    <row r="542" spans="2:8" ht="20.399999999999999"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0.399999999999999"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0.399999999999999"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0.399999999999999"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0.399999999999999" x14ac:dyDescent="0.25">
      <c r="B548" s="38">
        <v>3</v>
      </c>
      <c r="C548" s="40" t="s">
        <v>243</v>
      </c>
      <c r="D548" s="160">
        <f>VLOOKUP($B548,$B$41:$AI$53,2+A546)</f>
        <v>20</v>
      </c>
      <c r="E548" s="169" t="s">
        <v>256</v>
      </c>
      <c r="F548" s="39">
        <f>VLOOKUP($B548,$B$56:$AI$75,2+A546)</f>
        <v>784</v>
      </c>
      <c r="G548" s="44" t="s">
        <v>276</v>
      </c>
      <c r="H548" s="39">
        <f>VLOOKUP($B548,$B$78:$AI$97,2+A546)</f>
        <v>43</v>
      </c>
    </row>
    <row r="549" spans="1:8" ht="20.399999999999999" x14ac:dyDescent="0.25">
      <c r="B549" s="38">
        <v>4</v>
      </c>
      <c r="C549" s="40" t="s">
        <v>244</v>
      </c>
      <c r="D549" s="160">
        <f>VLOOKUP($B549,$B$41:$AI$53,2+A546)</f>
        <v>20</v>
      </c>
      <c r="E549" s="169" t="s">
        <v>257</v>
      </c>
      <c r="F549" s="39">
        <f>VLOOKUP($B549,$B$56:$AI$75,2+A546)</f>
        <v>838</v>
      </c>
      <c r="G549" s="44" t="s">
        <v>277</v>
      </c>
      <c r="H549" s="39">
        <f>VLOOKUP($B549,$B$78:$AI$97,2+A546)</f>
        <v>47.8</v>
      </c>
    </row>
    <row r="550" spans="1:8" ht="20.399999999999999"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0.399999999999999"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0.399999999999999"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0.399999999999999" x14ac:dyDescent="0.25">
      <c r="B553" s="38">
        <v>8</v>
      </c>
      <c r="C553" s="40" t="s">
        <v>248</v>
      </c>
      <c r="D553" s="160">
        <f>VLOOKUP($B553,$B$41:$AI$53,2+A546)</f>
        <v>19</v>
      </c>
      <c r="E553" s="169" t="s">
        <v>261</v>
      </c>
      <c r="F553" s="39">
        <f>VLOOKUP($B553,$B$56:$AI$75,2+A546)</f>
        <v>864</v>
      </c>
      <c r="G553" s="44" t="s">
        <v>281</v>
      </c>
      <c r="H553" s="39">
        <f>VLOOKUP($B553,$B$78:$AI$97,2+A546)</f>
        <v>80.5</v>
      </c>
    </row>
    <row r="554" spans="1:8" ht="20.399999999999999"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0.399999999999999"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0.399999999999999"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0.399999999999999"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0.399999999999999"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0.399999999999999" x14ac:dyDescent="0.25">
      <c r="B559" s="38">
        <v>14</v>
      </c>
      <c r="E559" s="169" t="s">
        <v>267</v>
      </c>
      <c r="F559" s="39">
        <f>VLOOKUP($B559,$B$56:$AI$75,2+A546)</f>
        <v>850</v>
      </c>
      <c r="G559" s="44" t="s">
        <v>287</v>
      </c>
      <c r="H559" s="39">
        <f>VLOOKUP($B559,$B$78:$AI$97,2+A546)</f>
        <v>84.645644610000005</v>
      </c>
    </row>
    <row r="560" spans="1:8" ht="20.399999999999999" x14ac:dyDescent="0.25">
      <c r="B560" s="38">
        <v>15</v>
      </c>
      <c r="E560" s="169" t="s">
        <v>268</v>
      </c>
      <c r="F560" s="39">
        <f>VLOOKUP($B560,$B$56:$AI$75,2+A546)</f>
        <v>842</v>
      </c>
      <c r="G560" s="44" t="s">
        <v>288</v>
      </c>
      <c r="H560" s="39">
        <f>VLOOKUP($B560,$B$78:$AI$97,2+A546)</f>
        <v>86.604558099999991</v>
      </c>
    </row>
    <row r="561" spans="1:8" ht="20.399999999999999" x14ac:dyDescent="0.25">
      <c r="B561" s="38">
        <v>16</v>
      </c>
      <c r="E561" s="169" t="s">
        <v>269</v>
      </c>
      <c r="F561" s="39">
        <f>VLOOKUP($B561,$B$56:$AI$75,2+A546)</f>
        <v>826</v>
      </c>
      <c r="G561" s="44" t="s">
        <v>289</v>
      </c>
      <c r="H561" s="39">
        <f>VLOOKUP($B561,$B$78:$AI$97,2+A546)</f>
        <v>80.949275239999992</v>
      </c>
    </row>
    <row r="562" spans="1:8" ht="20.399999999999999"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0.399999999999999"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0.399999999999999"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0.399999999999999" x14ac:dyDescent="0.25">
      <c r="B567" s="38">
        <v>2</v>
      </c>
      <c r="C567" s="40" t="s">
        <v>242</v>
      </c>
      <c r="D567" s="160">
        <f>VLOOKUP($B567,$B$41:$AI$53,2+A566)</f>
        <v>4</v>
      </c>
      <c r="E567" s="169" t="s">
        <v>255</v>
      </c>
      <c r="F567" s="39">
        <f>VLOOKUP($B567,$B$56:$AI$75,2+A566)</f>
        <v>36</v>
      </c>
      <c r="G567" s="44" t="s">
        <v>275</v>
      </c>
      <c r="H567" s="39">
        <f>VLOOKUP($B567,$B$78:$AI$97,2+A566)</f>
        <v>2.5</v>
      </c>
    </row>
    <row r="568" spans="1:8" ht="20.399999999999999" x14ac:dyDescent="0.25">
      <c r="B568" s="38">
        <v>3</v>
      </c>
      <c r="C568" s="40" t="s">
        <v>243</v>
      </c>
      <c r="D568" s="160">
        <f>VLOOKUP($B568,$B$41:$AI$53,2+A566)</f>
        <v>4</v>
      </c>
      <c r="E568" s="169" t="s">
        <v>256</v>
      </c>
      <c r="F568" s="39">
        <f>VLOOKUP($B568,$B$56:$AI$75,2+A566)</f>
        <v>147</v>
      </c>
      <c r="G568" s="44" t="s">
        <v>276</v>
      </c>
      <c r="H568" s="39">
        <f>VLOOKUP($B568,$B$78:$AI$97,2+A566)</f>
        <v>3.3</v>
      </c>
    </row>
    <row r="569" spans="1:8" ht="20.399999999999999" x14ac:dyDescent="0.25">
      <c r="B569" s="38">
        <v>4</v>
      </c>
      <c r="C569" s="40" t="s">
        <v>244</v>
      </c>
      <c r="D569" s="160">
        <f>VLOOKUP($B569,$B$41:$AI$53,2+A566)</f>
        <v>4</v>
      </c>
      <c r="E569" s="169" t="s">
        <v>257</v>
      </c>
      <c r="F569" s="39">
        <f>VLOOKUP($B569,$B$56:$AI$75,2+A566)</f>
        <v>147</v>
      </c>
      <c r="G569" s="44" t="s">
        <v>277</v>
      </c>
      <c r="H569" s="39">
        <f>VLOOKUP($B569,$B$78:$AI$97,2+A566)</f>
        <v>7.4</v>
      </c>
    </row>
    <row r="570" spans="1:8" ht="20.399999999999999" x14ac:dyDescent="0.25">
      <c r="B570" s="38">
        <v>5</v>
      </c>
      <c r="C570" s="40" t="s">
        <v>245</v>
      </c>
      <c r="D570" s="160">
        <f>VLOOKUP($B570,$B$41:$AI$53,2+A566)</f>
        <v>4</v>
      </c>
      <c r="E570" s="169" t="s">
        <v>258</v>
      </c>
      <c r="F570" s="39">
        <f>VLOOKUP($B570,$B$56:$AI$75,2+A566)</f>
        <v>147</v>
      </c>
      <c r="G570" s="44" t="s">
        <v>278</v>
      </c>
      <c r="H570" s="39">
        <f>VLOOKUP($B570,$B$78:$AI$97,2+A566)</f>
        <v>9.318638</v>
      </c>
    </row>
    <row r="571" spans="1:8" ht="20.399999999999999" x14ac:dyDescent="0.25">
      <c r="B571" s="38">
        <v>6</v>
      </c>
      <c r="C571" s="40" t="s">
        <v>246</v>
      </c>
      <c r="D571" s="160">
        <f>VLOOKUP($B571,$B$41:$AI$53,2+A566)</f>
        <v>4</v>
      </c>
      <c r="E571" s="169" t="s">
        <v>259</v>
      </c>
      <c r="F571" s="39">
        <f>VLOOKUP($B571,$B$56:$AI$75,2+A566)</f>
        <v>142</v>
      </c>
      <c r="G571" s="44" t="s">
        <v>279</v>
      </c>
      <c r="H571" s="39">
        <f>VLOOKUP($B571,$B$78:$AI$97,2+A566)</f>
        <v>11.254336</v>
      </c>
    </row>
    <row r="572" spans="1:8" ht="20.399999999999999" x14ac:dyDescent="0.25">
      <c r="B572" s="38">
        <v>7</v>
      </c>
      <c r="C572" s="40" t="s">
        <v>247</v>
      </c>
      <c r="D572" s="160">
        <f>VLOOKUP($B572,$B$41:$AI$53,2+A566)</f>
        <v>4</v>
      </c>
      <c r="E572" s="169" t="s">
        <v>260</v>
      </c>
      <c r="F572" s="39">
        <f>VLOOKUP($B572,$B$56:$AI$75,2+A566)</f>
        <v>142</v>
      </c>
      <c r="G572" s="44" t="s">
        <v>280</v>
      </c>
      <c r="H572" s="39">
        <f>VLOOKUP($B572,$B$78:$AI$97,2+A566)</f>
        <v>11.5</v>
      </c>
    </row>
    <row r="573" spans="1:8" ht="20.399999999999999" x14ac:dyDescent="0.25">
      <c r="B573" s="38">
        <v>8</v>
      </c>
      <c r="C573" s="40" t="s">
        <v>248</v>
      </c>
      <c r="D573" s="160">
        <f>VLOOKUP($B573,$B$41:$AI$53,2+A566)</f>
        <v>4</v>
      </c>
      <c r="E573" s="169" t="s">
        <v>261</v>
      </c>
      <c r="F573" s="39">
        <f>VLOOKUP($B573,$B$56:$AI$75,2+A566)</f>
        <v>142</v>
      </c>
      <c r="G573" s="44" t="s">
        <v>281</v>
      </c>
      <c r="H573" s="39">
        <f>VLOOKUP($B573,$B$78:$AI$97,2+A566)</f>
        <v>11.8</v>
      </c>
    </row>
    <row r="574" spans="1:8" ht="20.399999999999999"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0.399999999999999"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0.399999999999999"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0.399999999999999" x14ac:dyDescent="0.25">
      <c r="B577" s="38">
        <v>12</v>
      </c>
      <c r="C577" s="40" t="s">
        <v>252</v>
      </c>
      <c r="D577" s="160">
        <f>VLOOKUP($B577,$B$41:$AI$53,2+A566)</f>
        <v>3</v>
      </c>
      <c r="E577" s="169" t="s">
        <v>265</v>
      </c>
      <c r="F577" s="39">
        <f>VLOOKUP($B577,$B$56:$AI$75,2+A566)</f>
        <v>142</v>
      </c>
      <c r="G577" s="44" t="s">
        <v>285</v>
      </c>
      <c r="H577" s="39">
        <f>VLOOKUP($B577,$B$78:$AI$97,2+A566)</f>
        <v>10.31241108</v>
      </c>
    </row>
    <row r="578" spans="1:8" ht="20.399999999999999" x14ac:dyDescent="0.25">
      <c r="B578" s="38">
        <v>13</v>
      </c>
      <c r="C578" s="41" t="s">
        <v>253</v>
      </c>
      <c r="D578" s="160">
        <f>VLOOKUP($B578,$B$41:$AI$53,2+A566)</f>
        <v>3</v>
      </c>
      <c r="E578" s="169" t="s">
        <v>266</v>
      </c>
      <c r="F578" s="39">
        <f>VLOOKUP($B578,$B$56:$AI$75,2+A566)</f>
        <v>142</v>
      </c>
      <c r="G578" s="44" t="s">
        <v>286</v>
      </c>
      <c r="H578" s="39">
        <f>VLOOKUP($B578,$B$78:$AI$97,2+A566)</f>
        <v>10.78437797</v>
      </c>
    </row>
    <row r="579" spans="1:8" ht="20.399999999999999" x14ac:dyDescent="0.25">
      <c r="B579" s="38">
        <v>14</v>
      </c>
      <c r="E579" s="169" t="s">
        <v>267</v>
      </c>
      <c r="F579" s="39">
        <f>VLOOKUP($B579,$B$56:$AI$75,2+A566)</f>
        <v>142</v>
      </c>
      <c r="G579" s="44" t="s">
        <v>287</v>
      </c>
      <c r="H579" s="39">
        <f>VLOOKUP($B579,$B$78:$AI$97,2+A566)</f>
        <v>10.670820519999999</v>
      </c>
    </row>
    <row r="580" spans="1:8" ht="20.399999999999999" x14ac:dyDescent="0.25">
      <c r="B580" s="38">
        <v>15</v>
      </c>
      <c r="E580" s="169" t="s">
        <v>268</v>
      </c>
      <c r="F580" s="39">
        <f>VLOOKUP($B580,$B$56:$AI$75,2+A566)</f>
        <v>117</v>
      </c>
      <c r="G580" s="44" t="s">
        <v>288</v>
      </c>
      <c r="H580" s="39">
        <f>VLOOKUP($B580,$B$78:$AI$97,2+A566)</f>
        <v>10.88419161</v>
      </c>
    </row>
    <row r="581" spans="1:8" ht="20.399999999999999" x14ac:dyDescent="0.25">
      <c r="B581" s="38">
        <v>16</v>
      </c>
      <c r="E581" s="169" t="s">
        <v>269</v>
      </c>
      <c r="F581" s="39">
        <f>VLOOKUP($B581,$B$56:$AI$75,2+A566)</f>
        <v>117</v>
      </c>
      <c r="G581" s="44" t="s">
        <v>289</v>
      </c>
      <c r="H581" s="39">
        <f>VLOOKUP($B581,$B$78:$AI$97,2+A566)</f>
        <v>9.9532086700000004</v>
      </c>
    </row>
    <row r="582" spans="1:8" ht="20.399999999999999"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0.399999999999999"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0.399999999999999"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0.399999999999999" x14ac:dyDescent="0.25">
      <c r="B587" s="38">
        <v>2</v>
      </c>
      <c r="C587" s="40" t="s">
        <v>242</v>
      </c>
      <c r="D587" s="160">
        <f>VLOOKUP($B587,$B$41:$AI$53,2+A586)</f>
        <v>10</v>
      </c>
      <c r="E587" s="169" t="s">
        <v>255</v>
      </c>
      <c r="F587" s="39">
        <f>VLOOKUP($B587,$B$56:$AI$75,2+A586)</f>
        <v>309</v>
      </c>
      <c r="G587" s="44" t="s">
        <v>275</v>
      </c>
      <c r="H587" s="39">
        <f>VLOOKUP($B587,$B$78:$AI$97,2+A586)</f>
        <v>14.5</v>
      </c>
    </row>
    <row r="588" spans="1:8" ht="20.399999999999999" x14ac:dyDescent="0.25">
      <c r="B588" s="38">
        <v>3</v>
      </c>
      <c r="C588" s="40" t="s">
        <v>243</v>
      </c>
      <c r="D588" s="160">
        <f>VLOOKUP($B588,$B$41:$AI$53,2+A586)</f>
        <v>10</v>
      </c>
      <c r="E588" s="169" t="s">
        <v>256</v>
      </c>
      <c r="F588" s="39">
        <f>VLOOKUP($B588,$B$56:$AI$75,2+A586)</f>
        <v>389</v>
      </c>
      <c r="G588" s="44" t="s">
        <v>276</v>
      </c>
      <c r="H588" s="39">
        <f>VLOOKUP($B588,$B$78:$AI$97,2+A586)</f>
        <v>17.8</v>
      </c>
    </row>
    <row r="589" spans="1:8" ht="20.399999999999999" x14ac:dyDescent="0.25">
      <c r="B589" s="38">
        <v>4</v>
      </c>
      <c r="C589" s="40" t="s">
        <v>244</v>
      </c>
      <c r="D589" s="160">
        <f>VLOOKUP($B589,$B$41:$AI$53,2+A586)</f>
        <v>10</v>
      </c>
      <c r="E589" s="169" t="s">
        <v>257</v>
      </c>
      <c r="F589" s="39">
        <f>VLOOKUP($B589,$B$56:$AI$75,2+A586)</f>
        <v>482</v>
      </c>
      <c r="G589" s="44" t="s">
        <v>277</v>
      </c>
      <c r="H589" s="39">
        <f>VLOOKUP($B589,$B$78:$AI$97,2+A586)</f>
        <v>22.2</v>
      </c>
    </row>
    <row r="590" spans="1:8" ht="20.399999999999999" x14ac:dyDescent="0.25">
      <c r="B590" s="38">
        <v>5</v>
      </c>
      <c r="C590" s="40" t="s">
        <v>245</v>
      </c>
      <c r="D590" s="160">
        <f>VLOOKUP($B590,$B$41:$AI$53,2+A586)</f>
        <v>10</v>
      </c>
      <c r="E590" s="169" t="s">
        <v>258</v>
      </c>
      <c r="F590" s="39">
        <f>VLOOKUP($B590,$B$56:$AI$75,2+A586)</f>
        <v>453</v>
      </c>
      <c r="G590" s="44" t="s">
        <v>278</v>
      </c>
      <c r="H590" s="39">
        <f>VLOOKUP($B590,$B$78:$AI$97,2+A586)</f>
        <v>27.461682</v>
      </c>
    </row>
    <row r="591" spans="1:8" ht="20.399999999999999"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0.399999999999999" x14ac:dyDescent="0.25">
      <c r="B592" s="38">
        <v>7</v>
      </c>
      <c r="C592" s="40" t="s">
        <v>247</v>
      </c>
      <c r="D592" s="160">
        <f>VLOOKUP($B592,$B$41:$AI$53,2+A586)</f>
        <v>10</v>
      </c>
      <c r="E592" s="169" t="s">
        <v>260</v>
      </c>
      <c r="F592" s="39">
        <f>VLOOKUP($B592,$B$56:$AI$75,2+A586)</f>
        <v>398</v>
      </c>
      <c r="G592" s="44" t="s">
        <v>280</v>
      </c>
      <c r="H592" s="39">
        <f>VLOOKUP($B592,$B$78:$AI$97,2+A586)</f>
        <v>34.6</v>
      </c>
    </row>
    <row r="593" spans="1:8" ht="20.399999999999999" x14ac:dyDescent="0.25">
      <c r="B593" s="38">
        <v>8</v>
      </c>
      <c r="C593" s="40" t="s">
        <v>248</v>
      </c>
      <c r="D593" s="160">
        <f>VLOOKUP($B593,$B$41:$AI$53,2+A586)</f>
        <v>10</v>
      </c>
      <c r="E593" s="169" t="s">
        <v>261</v>
      </c>
      <c r="F593" s="39">
        <f>VLOOKUP($B593,$B$56:$AI$75,2+A586)</f>
        <v>398</v>
      </c>
      <c r="G593" s="44" t="s">
        <v>281</v>
      </c>
      <c r="H593" s="39">
        <f>VLOOKUP($B593,$B$78:$AI$97,2+A586)</f>
        <v>35.9</v>
      </c>
    </row>
    <row r="594" spans="1:8" ht="20.399999999999999"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0.399999999999999"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0.399999999999999"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0.399999999999999"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0.399999999999999"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0.399999999999999" x14ac:dyDescent="0.25">
      <c r="B599" s="38">
        <v>14</v>
      </c>
      <c r="E599" s="169" t="s">
        <v>267</v>
      </c>
      <c r="F599" s="39">
        <f>VLOOKUP($B599,$B$56:$AI$75,2+A586)</f>
        <v>393</v>
      </c>
      <c r="G599" s="44" t="s">
        <v>287</v>
      </c>
      <c r="H599" s="39">
        <f>VLOOKUP($B599,$B$78:$AI$97,2+A586)</f>
        <v>30.013661620000001</v>
      </c>
    </row>
    <row r="600" spans="1:8" ht="20.399999999999999" x14ac:dyDescent="0.25">
      <c r="B600" s="38">
        <v>15</v>
      </c>
      <c r="E600" s="169" t="s">
        <v>268</v>
      </c>
      <c r="F600" s="39">
        <f>VLOOKUP($B600,$B$56:$AI$75,2+A586)</f>
        <v>350</v>
      </c>
      <c r="G600" s="44" t="s">
        <v>288</v>
      </c>
      <c r="H600" s="39">
        <f>VLOOKUP($B600,$B$78:$AI$97,2+A586)</f>
        <v>29.94730264</v>
      </c>
    </row>
    <row r="601" spans="1:8" ht="20.399999999999999" x14ac:dyDescent="0.25">
      <c r="B601" s="38">
        <v>16</v>
      </c>
      <c r="E601" s="169" t="s">
        <v>269</v>
      </c>
      <c r="F601" s="39">
        <f>VLOOKUP($B601,$B$56:$AI$75,2+A586)</f>
        <v>384</v>
      </c>
      <c r="G601" s="44" t="s">
        <v>289</v>
      </c>
      <c r="H601" s="39">
        <f>VLOOKUP($B601,$B$78:$AI$97,2+A586)</f>
        <v>28.196036070000002</v>
      </c>
    </row>
    <row r="602" spans="1:8" ht="20.399999999999999"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0.399999999999999"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0.399999999999999"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0.399999999999999" x14ac:dyDescent="0.25">
      <c r="B607" s="38">
        <v>2</v>
      </c>
      <c r="C607" s="40" t="s">
        <v>242</v>
      </c>
      <c r="D607" s="160">
        <f>VLOOKUP($B607,$B$41:$AI$53,2+A606)</f>
        <v>7</v>
      </c>
      <c r="E607" s="169" t="s">
        <v>255</v>
      </c>
      <c r="F607" s="39">
        <f>VLOOKUP($B607,$B$56:$AI$75,2+A606)</f>
        <v>239</v>
      </c>
      <c r="G607" s="44" t="s">
        <v>275</v>
      </c>
      <c r="H607" s="39">
        <f>VLOOKUP($B607,$B$78:$AI$97,2+A606)</f>
        <v>14.9</v>
      </c>
    </row>
    <row r="608" spans="1:8" ht="20.399999999999999"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0.399999999999999"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0.399999999999999" x14ac:dyDescent="0.25">
      <c r="B610" s="38">
        <v>5</v>
      </c>
      <c r="C610" s="40" t="s">
        <v>245</v>
      </c>
      <c r="D610" s="160">
        <f>VLOOKUP($B610,$B$41:$AI$53,2+A606)</f>
        <v>7</v>
      </c>
      <c r="E610" s="169" t="s">
        <v>258</v>
      </c>
      <c r="F610" s="39">
        <f>VLOOKUP($B610,$B$56:$AI$75,2+A606)</f>
        <v>290</v>
      </c>
      <c r="G610" s="44" t="s">
        <v>278</v>
      </c>
      <c r="H610" s="39">
        <f>VLOOKUP($B610,$B$78:$AI$97,2+A606)</f>
        <v>20.677806</v>
      </c>
    </row>
    <row r="611" spans="2:8" ht="20.399999999999999"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0.399999999999999" x14ac:dyDescent="0.25">
      <c r="B612" s="38">
        <v>7</v>
      </c>
      <c r="C612" s="40" t="s">
        <v>247</v>
      </c>
      <c r="D612" s="160">
        <f>VLOOKUP($B612,$B$41:$AI$53,2+A606)</f>
        <v>7</v>
      </c>
      <c r="E612" s="169" t="s">
        <v>260</v>
      </c>
      <c r="F612" s="39">
        <f>VLOOKUP($B612,$B$56:$AI$75,2+A606)</f>
        <v>285</v>
      </c>
      <c r="G612" s="44" t="s">
        <v>280</v>
      </c>
      <c r="H612" s="39">
        <f>VLOOKUP($B612,$B$78:$AI$97,2+A606)</f>
        <v>24.5</v>
      </c>
    </row>
    <row r="613" spans="2:8" ht="20.399999999999999" x14ac:dyDescent="0.25">
      <c r="B613" s="38">
        <v>8</v>
      </c>
      <c r="C613" s="40" t="s">
        <v>248</v>
      </c>
      <c r="D613" s="160">
        <f>VLOOKUP($B613,$B$41:$AI$53,2+A606)</f>
        <v>7</v>
      </c>
      <c r="E613" s="169" t="s">
        <v>261</v>
      </c>
      <c r="F613" s="39">
        <f>VLOOKUP($B613,$B$56:$AI$75,2+A606)</f>
        <v>285</v>
      </c>
      <c r="G613" s="44" t="s">
        <v>281</v>
      </c>
      <c r="H613" s="39">
        <f>VLOOKUP($B613,$B$78:$AI$97,2+A606)</f>
        <v>26.4</v>
      </c>
    </row>
    <row r="614" spans="2:8" ht="20.399999999999999"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0.399999999999999"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0.399999999999999"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0.399999999999999"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0.399999999999999"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0.399999999999999" x14ac:dyDescent="0.25">
      <c r="B619" s="38">
        <v>14</v>
      </c>
      <c r="E619" s="169" t="s">
        <v>267</v>
      </c>
      <c r="F619" s="39">
        <f>VLOOKUP($B619,$B$56:$AI$75,2+A606)</f>
        <v>295</v>
      </c>
      <c r="G619" s="44" t="s">
        <v>287</v>
      </c>
      <c r="H619" s="39">
        <f>VLOOKUP($B619,$B$78:$AI$97,2+A606)</f>
        <v>23.733444170000002</v>
      </c>
    </row>
    <row r="620" spans="2:8" ht="20.399999999999999" x14ac:dyDescent="0.25">
      <c r="B620" s="38">
        <v>15</v>
      </c>
      <c r="E620" s="169" t="s">
        <v>268</v>
      </c>
      <c r="F620" s="39">
        <f>VLOOKUP($B620,$B$56:$AI$75,2+A606)</f>
        <v>295</v>
      </c>
      <c r="G620" s="44" t="s">
        <v>288</v>
      </c>
      <c r="H620" s="39">
        <f>VLOOKUP($B620,$B$78:$AI$97,2+A606)</f>
        <v>23.483897170000002</v>
      </c>
    </row>
    <row r="621" spans="2:8" ht="20.399999999999999" x14ac:dyDescent="0.25">
      <c r="B621" s="38">
        <v>16</v>
      </c>
      <c r="E621" s="169" t="s">
        <v>269</v>
      </c>
      <c r="F621" s="39">
        <f>VLOOKUP($B621,$B$56:$AI$75,2+A606)</f>
        <v>295</v>
      </c>
      <c r="G621" s="44" t="s">
        <v>289</v>
      </c>
      <c r="H621" s="39">
        <f>VLOOKUP($B621,$B$78:$AI$97,2+A606)</f>
        <v>22.341508770000001</v>
      </c>
    </row>
    <row r="622" spans="2:8" ht="20.399999999999999"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0.399999999999999"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0.399999999999999"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0.399999999999999" x14ac:dyDescent="0.25">
      <c r="B627" s="38">
        <v>2</v>
      </c>
      <c r="C627" s="40" t="s">
        <v>242</v>
      </c>
      <c r="D627" s="160">
        <f>VLOOKUP($B627,$B$41:$AI$53,2+A626)</f>
        <v>7</v>
      </c>
      <c r="E627" s="169" t="s">
        <v>255</v>
      </c>
      <c r="F627" s="39">
        <f>VLOOKUP($B627,$B$56:$AI$75,2+A626)</f>
        <v>471</v>
      </c>
      <c r="G627" s="44" t="s">
        <v>275</v>
      </c>
      <c r="H627" s="39">
        <f>VLOOKUP($B627,$B$78:$AI$97,2+A626)</f>
        <v>34.4</v>
      </c>
    </row>
    <row r="628" spans="1:8" ht="20.399999999999999" x14ac:dyDescent="0.25">
      <c r="B628" s="38">
        <v>3</v>
      </c>
      <c r="C628" s="40" t="s">
        <v>243</v>
      </c>
      <c r="D628" s="160">
        <f>VLOOKUP($B628,$B$41:$AI$53,2+A626)</f>
        <v>7</v>
      </c>
      <c r="E628" s="169" t="s">
        <v>256</v>
      </c>
      <c r="F628" s="39">
        <f>VLOOKUP($B628,$B$56:$AI$75,2+A626)</f>
        <v>547</v>
      </c>
      <c r="G628" s="44" t="s">
        <v>276</v>
      </c>
      <c r="H628" s="39">
        <f>VLOOKUP($B628,$B$78:$AI$97,2+A626)</f>
        <v>42.1</v>
      </c>
    </row>
    <row r="629" spans="1:8" ht="20.399999999999999" x14ac:dyDescent="0.25">
      <c r="B629" s="38">
        <v>4</v>
      </c>
      <c r="C629" s="40" t="s">
        <v>244</v>
      </c>
      <c r="D629" s="160">
        <f>VLOOKUP($B629,$B$41:$AI$53,2+A626)</f>
        <v>7</v>
      </c>
      <c r="E629" s="169" t="s">
        <v>257</v>
      </c>
      <c r="F629" s="39">
        <f>VLOOKUP($B629,$B$56:$AI$75,2+A626)</f>
        <v>541</v>
      </c>
      <c r="G629" s="44" t="s">
        <v>277</v>
      </c>
      <c r="H629" s="39">
        <f>VLOOKUP($B629,$B$78:$AI$97,2+A626)</f>
        <v>47.3</v>
      </c>
    </row>
    <row r="630" spans="1:8" ht="20.399999999999999"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0.399999999999999"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0.399999999999999" x14ac:dyDescent="0.25">
      <c r="B632" s="38">
        <v>7</v>
      </c>
      <c r="C632" s="40" t="s">
        <v>247</v>
      </c>
      <c r="D632" s="160">
        <f>VLOOKUP($B632,$B$41:$AI$53,2+A626)</f>
        <v>7</v>
      </c>
      <c r="E632" s="169" t="s">
        <v>260</v>
      </c>
      <c r="F632" s="39">
        <f>VLOOKUP($B632,$B$56:$AI$75,2+A626)</f>
        <v>536</v>
      </c>
      <c r="G632" s="44" t="s">
        <v>280</v>
      </c>
      <c r="H632" s="39">
        <f>VLOOKUP($B632,$B$78:$AI$97,2+A626)</f>
        <v>58.3</v>
      </c>
    </row>
    <row r="633" spans="1:8" ht="20.399999999999999" x14ac:dyDescent="0.25">
      <c r="B633" s="38">
        <v>8</v>
      </c>
      <c r="C633" s="40" t="s">
        <v>248</v>
      </c>
      <c r="D633" s="160">
        <f>VLOOKUP($B633,$B$41:$AI$53,2+A626)</f>
        <v>7</v>
      </c>
      <c r="E633" s="169" t="s">
        <v>261</v>
      </c>
      <c r="F633" s="39">
        <f>VLOOKUP($B633,$B$56:$AI$75,2+A626)</f>
        <v>536</v>
      </c>
      <c r="G633" s="44" t="s">
        <v>281</v>
      </c>
      <c r="H633" s="39">
        <f>VLOOKUP($B633,$B$78:$AI$97,2+A626)</f>
        <v>58</v>
      </c>
    </row>
    <row r="634" spans="1:8" ht="20.399999999999999"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0.399999999999999"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0.399999999999999"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0.399999999999999"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0.399999999999999" x14ac:dyDescent="0.25">
      <c r="B638" s="38">
        <v>13</v>
      </c>
      <c r="C638" s="41" t="s">
        <v>253</v>
      </c>
      <c r="D638" s="160">
        <f>VLOOKUP($B638,$B$41:$AI$53,2+A626)</f>
        <v>7</v>
      </c>
      <c r="E638" s="169" t="s">
        <v>266</v>
      </c>
      <c r="F638" s="39">
        <f>VLOOKUP($B638,$B$56:$AI$75,2+A626)</f>
        <v>554</v>
      </c>
      <c r="G638" s="44" t="s">
        <v>286</v>
      </c>
      <c r="H638" s="39">
        <f>VLOOKUP($B638,$B$78:$AI$97,2+A626)</f>
        <v>58.65945644</v>
      </c>
    </row>
    <row r="639" spans="1:8" ht="20.399999999999999" x14ac:dyDescent="0.25">
      <c r="B639" s="38">
        <v>14</v>
      </c>
      <c r="E639" s="169" t="s">
        <v>267</v>
      </c>
      <c r="F639" s="39">
        <f>VLOOKUP($B639,$B$56:$AI$75,2+A626)</f>
        <v>554</v>
      </c>
      <c r="G639" s="44" t="s">
        <v>287</v>
      </c>
      <c r="H639" s="39">
        <f>VLOOKUP($B639,$B$78:$AI$97,2+A626)</f>
        <v>58.629142630000004</v>
      </c>
    </row>
    <row r="640" spans="1:8" ht="20.399999999999999" x14ac:dyDescent="0.25">
      <c r="B640" s="38">
        <v>15</v>
      </c>
      <c r="E640" s="169" t="s">
        <v>268</v>
      </c>
      <c r="F640" s="39">
        <f>VLOOKUP($B640,$B$56:$AI$75,2+A626)</f>
        <v>554</v>
      </c>
      <c r="G640" s="44" t="s">
        <v>288</v>
      </c>
      <c r="H640" s="39">
        <f>VLOOKUP($B640,$B$78:$AI$97,2+A626)</f>
        <v>58.709215799999996</v>
      </c>
    </row>
    <row r="641" spans="1:8" ht="20.399999999999999" x14ac:dyDescent="0.25">
      <c r="B641" s="38">
        <v>16</v>
      </c>
      <c r="E641" s="169" t="s">
        <v>269</v>
      </c>
      <c r="F641" s="39">
        <f>VLOOKUP($B641,$B$56:$AI$75,2+A626)</f>
        <v>554</v>
      </c>
      <c r="G641" s="44" t="s">
        <v>289</v>
      </c>
      <c r="H641" s="39">
        <f>VLOOKUP($B641,$B$78:$AI$97,2+A626)</f>
        <v>56.107009560000002</v>
      </c>
    </row>
    <row r="642" spans="1:8" ht="20.399999999999999"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0.399999999999999"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0.399999999999999"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0.399999999999999"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0.399999999999999" x14ac:dyDescent="0.25">
      <c r="B648" s="38">
        <v>3</v>
      </c>
      <c r="C648" s="40" t="s">
        <v>243</v>
      </c>
      <c r="D648" s="160">
        <f>VLOOKUP($B648,$B$41:$AI$53,2+A646)</f>
        <v>9</v>
      </c>
      <c r="E648" s="169" t="s">
        <v>256</v>
      </c>
      <c r="F648" s="39">
        <f>VLOOKUP($B648,$B$56:$AI$75,2+A646)</f>
        <v>575</v>
      </c>
      <c r="G648" s="44" t="s">
        <v>276</v>
      </c>
      <c r="H648" s="39">
        <f>VLOOKUP($B648,$B$78:$AI$97,2+A646)</f>
        <v>45.3</v>
      </c>
    </row>
    <row r="649" spans="1:8" ht="20.399999999999999" x14ac:dyDescent="0.25">
      <c r="B649" s="38">
        <v>4</v>
      </c>
      <c r="C649" s="40" t="s">
        <v>244</v>
      </c>
      <c r="D649" s="160">
        <f>VLOOKUP($B649,$B$41:$AI$53,2+A646)</f>
        <v>9</v>
      </c>
      <c r="E649" s="169" t="s">
        <v>257</v>
      </c>
      <c r="F649" s="39">
        <f>VLOOKUP($B649,$B$56:$AI$75,2+A646)</f>
        <v>580</v>
      </c>
      <c r="G649" s="44" t="s">
        <v>277</v>
      </c>
      <c r="H649" s="39">
        <f>VLOOKUP($B649,$B$78:$AI$97,2+A646)</f>
        <v>53.9</v>
      </c>
    </row>
    <row r="650" spans="1:8" ht="20.399999999999999"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0.399999999999999"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0.399999999999999" x14ac:dyDescent="0.25">
      <c r="B652" s="38">
        <v>7</v>
      </c>
      <c r="C652" s="40" t="s">
        <v>247</v>
      </c>
      <c r="D652" s="160">
        <f>VLOOKUP($B652,$B$41:$AI$53,2+A646)</f>
        <v>9</v>
      </c>
      <c r="E652" s="169" t="s">
        <v>260</v>
      </c>
      <c r="F652" s="39">
        <f>VLOOKUP($B652,$B$56:$AI$75,2+A646)</f>
        <v>616</v>
      </c>
      <c r="G652" s="44" t="s">
        <v>280</v>
      </c>
      <c r="H652" s="39">
        <f>VLOOKUP($B652,$B$78:$AI$97,2+A646)</f>
        <v>78.3</v>
      </c>
    </row>
    <row r="653" spans="1:8" ht="20.399999999999999" x14ac:dyDescent="0.25">
      <c r="B653" s="38">
        <v>8</v>
      </c>
      <c r="C653" s="40" t="s">
        <v>248</v>
      </c>
      <c r="D653" s="160">
        <f>VLOOKUP($B653,$B$41:$AI$53,2+A646)</f>
        <v>9</v>
      </c>
      <c r="E653" s="169" t="s">
        <v>261</v>
      </c>
      <c r="F653" s="39">
        <f>VLOOKUP($B653,$B$56:$AI$75,2+A646)</f>
        <v>616</v>
      </c>
      <c r="G653" s="44" t="s">
        <v>281</v>
      </c>
      <c r="H653" s="39">
        <f>VLOOKUP($B653,$B$78:$AI$97,2+A646)</f>
        <v>84.4</v>
      </c>
    </row>
    <row r="654" spans="1:8" ht="20.399999999999999"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0.399999999999999"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0.399999999999999"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0.399999999999999"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0.399999999999999"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0.399999999999999" x14ac:dyDescent="0.25">
      <c r="B659" s="38">
        <v>14</v>
      </c>
      <c r="E659" s="169" t="s">
        <v>267</v>
      </c>
      <c r="F659" s="39">
        <f>VLOOKUP($B659,$B$56:$AI$75,2+A646)</f>
        <v>616</v>
      </c>
      <c r="G659" s="44" t="s">
        <v>287</v>
      </c>
      <c r="H659" s="39">
        <f>VLOOKUP($B659,$B$78:$AI$97,2+A646)</f>
        <v>87.459035650000004</v>
      </c>
    </row>
    <row r="660" spans="1:8" ht="20.399999999999999" x14ac:dyDescent="0.25">
      <c r="B660" s="38">
        <v>15</v>
      </c>
      <c r="E660" s="169" t="s">
        <v>268</v>
      </c>
      <c r="F660" s="39">
        <f>VLOOKUP($B660,$B$56:$AI$75,2+A646)</f>
        <v>621</v>
      </c>
      <c r="G660" s="44" t="s">
        <v>288</v>
      </c>
      <c r="H660" s="39">
        <f>VLOOKUP($B660,$B$78:$AI$97,2+A646)</f>
        <v>94.931231269999998</v>
      </c>
    </row>
    <row r="661" spans="1:8" ht="20.399999999999999" x14ac:dyDescent="0.25">
      <c r="B661" s="38">
        <v>16</v>
      </c>
      <c r="E661" s="169" t="s">
        <v>269</v>
      </c>
      <c r="F661" s="39">
        <f>VLOOKUP($B661,$B$56:$AI$75,2+A646)</f>
        <v>621</v>
      </c>
      <c r="G661" s="44" t="s">
        <v>289</v>
      </c>
      <c r="H661" s="39">
        <f>VLOOKUP($B661,$B$78:$AI$97,2+A646)</f>
        <v>94.451837620000006</v>
      </c>
    </row>
    <row r="662" spans="1:8" ht="20.399999999999999"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0.399999999999999"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0.399999999999999"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0.399999999999999" x14ac:dyDescent="0.25">
      <c r="B667" s="38">
        <v>2</v>
      </c>
      <c r="C667" s="40" t="s">
        <v>242</v>
      </c>
      <c r="D667" s="160">
        <f>VLOOKUP($B667,$B$41:$AI$53,2+A666)</f>
        <v>10</v>
      </c>
      <c r="E667" s="169" t="s">
        <v>255</v>
      </c>
      <c r="F667" s="39">
        <f>VLOOKUP($B667,$B$56:$AI$75,2+A666)</f>
        <v>447</v>
      </c>
      <c r="G667" s="44" t="s">
        <v>275</v>
      </c>
      <c r="H667" s="39">
        <f>VLOOKUP($B667,$B$78:$AI$97,2+A666)</f>
        <v>27</v>
      </c>
    </row>
    <row r="668" spans="1:8" ht="20.399999999999999"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0.399999999999999" x14ac:dyDescent="0.25">
      <c r="B669" s="38">
        <v>4</v>
      </c>
      <c r="C669" s="40" t="s">
        <v>244</v>
      </c>
      <c r="D669" s="160">
        <f>VLOOKUP($B669,$B$41:$AI$53,2+A666)</f>
        <v>10</v>
      </c>
      <c r="E669" s="169" t="s">
        <v>257</v>
      </c>
      <c r="F669" s="39">
        <f>VLOOKUP($B669,$B$56:$AI$75,2+A666)</f>
        <v>511</v>
      </c>
      <c r="G669" s="44" t="s">
        <v>277</v>
      </c>
      <c r="H669" s="39">
        <f>VLOOKUP($B669,$B$78:$AI$97,2+A666)</f>
        <v>38</v>
      </c>
    </row>
    <row r="670" spans="1:8" ht="20.399999999999999" x14ac:dyDescent="0.25">
      <c r="B670" s="38">
        <v>5</v>
      </c>
      <c r="C670" s="40" t="s">
        <v>245</v>
      </c>
      <c r="D670" s="160">
        <f>VLOOKUP($B670,$B$41:$AI$53,2+A666)</f>
        <v>10</v>
      </c>
      <c r="E670" s="169" t="s">
        <v>258</v>
      </c>
      <c r="F670" s="39">
        <f>VLOOKUP($B670,$B$56:$AI$75,2+A666)</f>
        <v>521</v>
      </c>
      <c r="G670" s="44" t="s">
        <v>278</v>
      </c>
      <c r="H670" s="39">
        <f>VLOOKUP($B670,$B$78:$AI$97,2+A666)</f>
        <v>44.297089</v>
      </c>
    </row>
    <row r="671" spans="1:8" ht="20.399999999999999"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0.399999999999999" x14ac:dyDescent="0.25">
      <c r="B672" s="38">
        <v>7</v>
      </c>
      <c r="C672" s="40" t="s">
        <v>247</v>
      </c>
      <c r="D672" s="160">
        <f>VLOOKUP($B672,$B$41:$AI$53,2+A666)</f>
        <v>10</v>
      </c>
      <c r="E672" s="169" t="s">
        <v>260</v>
      </c>
      <c r="F672" s="39">
        <f>VLOOKUP($B672,$B$56:$AI$75,2+A666)</f>
        <v>571</v>
      </c>
      <c r="G672" s="44" t="s">
        <v>280</v>
      </c>
      <c r="H672" s="39">
        <f>VLOOKUP($B672,$B$78:$AI$97,2+A666)</f>
        <v>55.6</v>
      </c>
    </row>
    <row r="673" spans="1:8" ht="20.399999999999999" x14ac:dyDescent="0.25">
      <c r="B673" s="38">
        <v>8</v>
      </c>
      <c r="C673" s="40" t="s">
        <v>248</v>
      </c>
      <c r="D673" s="160">
        <f>VLOOKUP($B673,$B$41:$AI$53,2+A666)</f>
        <v>10</v>
      </c>
      <c r="E673" s="169" t="s">
        <v>261</v>
      </c>
      <c r="F673" s="39">
        <f>VLOOKUP($B673,$B$56:$AI$75,2+A666)</f>
        <v>571</v>
      </c>
      <c r="G673" s="44" t="s">
        <v>281</v>
      </c>
      <c r="H673" s="39">
        <f>VLOOKUP($B673,$B$78:$AI$97,2+A666)</f>
        <v>60.8</v>
      </c>
    </row>
    <row r="674" spans="1:8" ht="20.399999999999999"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0.399999999999999"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0.399999999999999"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0.399999999999999"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0.399999999999999"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0.399999999999999" x14ac:dyDescent="0.25">
      <c r="B679" s="38">
        <v>14</v>
      </c>
      <c r="E679" s="169" t="s">
        <v>267</v>
      </c>
      <c r="F679" s="39">
        <f>VLOOKUP($B679,$B$56:$AI$75,2+A666)</f>
        <v>568</v>
      </c>
      <c r="G679" s="44" t="s">
        <v>287</v>
      </c>
      <c r="H679" s="39">
        <f>VLOOKUP($B679,$B$78:$AI$97,2+A666)</f>
        <v>74.836813909999989</v>
      </c>
    </row>
    <row r="680" spans="1:8" ht="20.399999999999999" x14ac:dyDescent="0.25">
      <c r="B680" s="38">
        <v>15</v>
      </c>
      <c r="E680" s="169" t="s">
        <v>268</v>
      </c>
      <c r="F680" s="39">
        <f>VLOOKUP($B680,$B$56:$AI$75,2+A666)</f>
        <v>663</v>
      </c>
      <c r="G680" s="44" t="s">
        <v>288</v>
      </c>
      <c r="H680" s="39">
        <f>VLOOKUP($B680,$B$78:$AI$97,2+A666)</f>
        <v>79.020912420000002</v>
      </c>
    </row>
    <row r="681" spans="1:8" ht="20.399999999999999" x14ac:dyDescent="0.25">
      <c r="B681" s="38">
        <v>16</v>
      </c>
      <c r="E681" s="169" t="s">
        <v>269</v>
      </c>
      <c r="F681" s="39">
        <f>VLOOKUP($B681,$B$56:$AI$75,2+A666)</f>
        <v>663</v>
      </c>
      <c r="G681" s="44" t="s">
        <v>289</v>
      </c>
      <c r="H681" s="39">
        <f>VLOOKUP($B681,$B$78:$AI$97,2+A666)</f>
        <v>81.735012549999993</v>
      </c>
    </row>
    <row r="682" spans="1:8" ht="20.399999999999999"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0.399999999999999"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0.399999999999999"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0.399999999999999" x14ac:dyDescent="0.25">
      <c r="B687" s="38">
        <v>2</v>
      </c>
      <c r="C687" s="40" t="s">
        <v>242</v>
      </c>
      <c r="D687" s="160">
        <f>VLOOKUP($B687,$B$41:$AI$53,2+A686)</f>
        <v>10</v>
      </c>
      <c r="E687" s="169" t="s">
        <v>255</v>
      </c>
      <c r="F687" s="39">
        <f>VLOOKUP($B687,$B$56:$AI$75,2+A686)</f>
        <v>273</v>
      </c>
      <c r="G687" s="44" t="s">
        <v>275</v>
      </c>
      <c r="H687" s="39">
        <f>VLOOKUP($B687,$B$78:$AI$97,2+A686)</f>
        <v>10.6</v>
      </c>
    </row>
    <row r="688" spans="1:8" ht="20.399999999999999"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0.399999999999999" x14ac:dyDescent="0.25">
      <c r="B689" s="38">
        <v>4</v>
      </c>
      <c r="C689" s="40" t="s">
        <v>244</v>
      </c>
      <c r="D689" s="160">
        <f>VLOOKUP($B689,$B$41:$AI$53,2+A686)</f>
        <v>10</v>
      </c>
      <c r="E689" s="169" t="s">
        <v>257</v>
      </c>
      <c r="F689" s="39">
        <f>VLOOKUP($B689,$B$56:$AI$75,2+A686)</f>
        <v>442</v>
      </c>
      <c r="G689" s="44" t="s">
        <v>277</v>
      </c>
      <c r="H689" s="39">
        <f>VLOOKUP($B689,$B$78:$AI$97,2+A686)</f>
        <v>24</v>
      </c>
    </row>
    <row r="690" spans="2:8" ht="20.399999999999999"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0.399999999999999"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0.399999999999999" x14ac:dyDescent="0.25">
      <c r="B692" s="38">
        <v>7</v>
      </c>
      <c r="C692" s="40" t="s">
        <v>247</v>
      </c>
      <c r="D692" s="160">
        <f>VLOOKUP($B692,$B$41:$AI$53,2+A686)</f>
        <v>9</v>
      </c>
      <c r="E692" s="169" t="s">
        <v>260</v>
      </c>
      <c r="F692" s="39">
        <f>VLOOKUP($B692,$B$56:$AI$75,2+A686)</f>
        <v>404</v>
      </c>
      <c r="G692" s="44" t="s">
        <v>280</v>
      </c>
      <c r="H692" s="39">
        <f>VLOOKUP($B692,$B$78:$AI$97,2+A686)</f>
        <v>36.4</v>
      </c>
    </row>
    <row r="693" spans="2:8" ht="20.399999999999999" x14ac:dyDescent="0.25">
      <c r="B693" s="38">
        <v>8</v>
      </c>
      <c r="C693" s="40" t="s">
        <v>248</v>
      </c>
      <c r="D693" s="160">
        <f>VLOOKUP($B693,$B$41:$AI$53,2+A686)</f>
        <v>9</v>
      </c>
      <c r="E693" s="169" t="s">
        <v>261</v>
      </c>
      <c r="F693" s="39">
        <f>VLOOKUP($B693,$B$56:$AI$75,2+A686)</f>
        <v>404</v>
      </c>
      <c r="G693" s="44" t="s">
        <v>281</v>
      </c>
      <c r="H693" s="39">
        <f>VLOOKUP($B693,$B$78:$AI$97,2+A686)</f>
        <v>37.6</v>
      </c>
    </row>
    <row r="694" spans="2:8" ht="20.399999999999999"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0.399999999999999"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0.399999999999999"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0.399999999999999" x14ac:dyDescent="0.25">
      <c r="B697" s="38">
        <v>12</v>
      </c>
      <c r="C697" s="40" t="s">
        <v>252</v>
      </c>
      <c r="D697" s="160">
        <f>VLOOKUP($B697,$B$41:$AI$53,2+A686)</f>
        <v>9</v>
      </c>
      <c r="E697" s="169" t="s">
        <v>265</v>
      </c>
      <c r="F697" s="39">
        <f>VLOOKUP($B697,$B$56:$AI$75,2+A686)</f>
        <v>338</v>
      </c>
      <c r="G697" s="44" t="s">
        <v>285</v>
      </c>
      <c r="H697" s="39">
        <f>VLOOKUP($B697,$B$78:$AI$97,2+A686)</f>
        <v>30.88398913</v>
      </c>
    </row>
    <row r="698" spans="2:8" ht="20.399999999999999"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0.399999999999999" x14ac:dyDescent="0.25">
      <c r="B699" s="38">
        <v>14</v>
      </c>
      <c r="E699" s="169" t="s">
        <v>267</v>
      </c>
      <c r="F699" s="39">
        <f>VLOOKUP($B699,$B$56:$AI$75,2+A686)</f>
        <v>338</v>
      </c>
      <c r="G699" s="44" t="s">
        <v>287</v>
      </c>
      <c r="H699" s="39">
        <f>VLOOKUP($B699,$B$78:$AI$97,2+A686)</f>
        <v>32.052901409999997</v>
      </c>
    </row>
    <row r="700" spans="2:8" ht="20.399999999999999" x14ac:dyDescent="0.25">
      <c r="B700" s="38">
        <v>15</v>
      </c>
      <c r="E700" s="169" t="s">
        <v>268</v>
      </c>
      <c r="F700" s="39">
        <f>VLOOKUP($B700,$B$56:$AI$75,2+A686)</f>
        <v>338</v>
      </c>
      <c r="G700" s="44" t="s">
        <v>288</v>
      </c>
      <c r="H700" s="39">
        <f>VLOOKUP($B700,$B$78:$AI$97,2+A686)</f>
        <v>33.29727235</v>
      </c>
    </row>
    <row r="701" spans="2:8" ht="20.399999999999999" x14ac:dyDescent="0.25">
      <c r="B701" s="38">
        <v>16</v>
      </c>
      <c r="E701" s="169" t="s">
        <v>269</v>
      </c>
      <c r="F701" s="39">
        <f>VLOOKUP($B701,$B$56:$AI$75,2+A686)</f>
        <v>308</v>
      </c>
      <c r="G701" s="44" t="s">
        <v>289</v>
      </c>
      <c r="H701" s="39">
        <f>VLOOKUP($B701,$B$78:$AI$97,2+A686)</f>
        <v>31.567283370000002</v>
      </c>
    </row>
    <row r="702" spans="2:8" ht="20.399999999999999"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0.399999999999999"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0.399999999999999"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0.399999999999999" x14ac:dyDescent="0.25">
      <c r="B707" s="38">
        <v>2</v>
      </c>
      <c r="C707" s="40" t="s">
        <v>242</v>
      </c>
      <c r="D707" s="160">
        <f>VLOOKUP($B707,$B$41:$AI$53,2+A706)</f>
        <v>8</v>
      </c>
      <c r="E707" s="169" t="s">
        <v>255</v>
      </c>
      <c r="F707" s="39">
        <f>VLOOKUP($B707,$B$56:$AI$75,2+A706)</f>
        <v>257</v>
      </c>
      <c r="G707" s="44" t="s">
        <v>275</v>
      </c>
      <c r="H707" s="39">
        <f>VLOOKUP($B707,$B$78:$AI$97,2+A706)</f>
        <v>15.6</v>
      </c>
    </row>
    <row r="708" spans="1:8" ht="20.399999999999999" x14ac:dyDescent="0.25">
      <c r="B708" s="38">
        <v>3</v>
      </c>
      <c r="C708" s="40" t="s">
        <v>243</v>
      </c>
      <c r="D708" s="160">
        <f>VLOOKUP($B708,$B$41:$AI$53,2+A706)</f>
        <v>9</v>
      </c>
      <c r="E708" s="169" t="s">
        <v>256</v>
      </c>
      <c r="F708" s="39">
        <f>VLOOKUP($B708,$B$56:$AI$75,2+A706)</f>
        <v>302</v>
      </c>
      <c r="G708" s="44" t="s">
        <v>276</v>
      </c>
      <c r="H708" s="39">
        <f>VLOOKUP($B708,$B$78:$AI$97,2+A706)</f>
        <v>17.7</v>
      </c>
    </row>
    <row r="709" spans="1:8" ht="20.399999999999999" x14ac:dyDescent="0.25">
      <c r="B709" s="38">
        <v>4</v>
      </c>
      <c r="C709" s="40" t="s">
        <v>244</v>
      </c>
      <c r="D709" s="160">
        <f>VLOOKUP($B709,$B$41:$AI$53,2+A706)</f>
        <v>8</v>
      </c>
      <c r="E709" s="169" t="s">
        <v>257</v>
      </c>
      <c r="F709" s="39">
        <f>VLOOKUP($B709,$B$56:$AI$75,2+A706)</f>
        <v>388</v>
      </c>
      <c r="G709" s="44" t="s">
        <v>277</v>
      </c>
      <c r="H709" s="39">
        <f>VLOOKUP($B709,$B$78:$AI$97,2+A706)</f>
        <v>20.7</v>
      </c>
    </row>
    <row r="710" spans="1:8" ht="20.399999999999999"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0.399999999999999"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0.399999999999999" x14ac:dyDescent="0.25">
      <c r="B712" s="38">
        <v>7</v>
      </c>
      <c r="C712" s="40" t="s">
        <v>247</v>
      </c>
      <c r="D712" s="160">
        <f>VLOOKUP($B712,$B$41:$AI$53,2+A706)</f>
        <v>8</v>
      </c>
      <c r="E712" s="169" t="s">
        <v>260</v>
      </c>
      <c r="F712" s="39">
        <f>VLOOKUP($B712,$B$56:$AI$75,2+A706)</f>
        <v>402</v>
      </c>
      <c r="G712" s="44" t="s">
        <v>280</v>
      </c>
      <c r="H712" s="39">
        <f>VLOOKUP($B712,$B$78:$AI$97,2+A706)</f>
        <v>31.3</v>
      </c>
    </row>
    <row r="713" spans="1:8" ht="20.399999999999999" x14ac:dyDescent="0.25">
      <c r="B713" s="38">
        <v>8</v>
      </c>
      <c r="C713" s="40" t="s">
        <v>248</v>
      </c>
      <c r="D713" s="160">
        <f>VLOOKUP($B713,$B$41:$AI$53,2+A706)</f>
        <v>8</v>
      </c>
      <c r="E713" s="169" t="s">
        <v>261</v>
      </c>
      <c r="F713" s="39">
        <f>VLOOKUP($B713,$B$56:$AI$75,2+A706)</f>
        <v>402</v>
      </c>
      <c r="G713" s="44" t="s">
        <v>281</v>
      </c>
      <c r="H713" s="39">
        <f>VLOOKUP($B713,$B$78:$AI$97,2+A706)</f>
        <v>34.4</v>
      </c>
    </row>
    <row r="714" spans="1:8" ht="20.399999999999999"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0.399999999999999" x14ac:dyDescent="0.25">
      <c r="B715" s="38">
        <v>10</v>
      </c>
      <c r="C715" s="40" t="s">
        <v>250</v>
      </c>
      <c r="D715" s="160">
        <f>VLOOKUP($B715,$B$41:$AI$53,2+A706)</f>
        <v>8</v>
      </c>
      <c r="E715" s="169" t="s">
        <v>263</v>
      </c>
      <c r="F715" s="39">
        <f>VLOOKUP($B715,$B$56:$AI$75,2+A706)</f>
        <v>412</v>
      </c>
      <c r="G715" s="44" t="s">
        <v>283</v>
      </c>
      <c r="H715" s="39">
        <f>VLOOKUP($B715,$B$78:$AI$97,2+A706)</f>
        <v>29.76</v>
      </c>
    </row>
    <row r="716" spans="1:8" ht="20.399999999999999"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0.399999999999999"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0.399999999999999" x14ac:dyDescent="0.25">
      <c r="B718" s="38">
        <v>13</v>
      </c>
      <c r="C718" s="41" t="s">
        <v>253</v>
      </c>
      <c r="D718" s="160">
        <f>VLOOKUP($B718,$B$41:$AI$53,2+A706)</f>
        <v>8</v>
      </c>
      <c r="E718" s="169" t="s">
        <v>266</v>
      </c>
      <c r="F718" s="39">
        <f>VLOOKUP($B718,$B$56:$AI$75,2+A706)</f>
        <v>427</v>
      </c>
      <c r="G718" s="44" t="s">
        <v>286</v>
      </c>
      <c r="H718" s="39">
        <f>VLOOKUP($B718,$B$78:$AI$97,2+A706)</f>
        <v>33.37478308</v>
      </c>
    </row>
    <row r="719" spans="1:8" ht="20.399999999999999" x14ac:dyDescent="0.25">
      <c r="B719" s="38">
        <v>14</v>
      </c>
      <c r="E719" s="169" t="s">
        <v>267</v>
      </c>
      <c r="F719" s="39">
        <f>VLOOKUP($B719,$B$56:$AI$75,2+A706)</f>
        <v>427</v>
      </c>
      <c r="G719" s="44" t="s">
        <v>287</v>
      </c>
      <c r="H719" s="39">
        <f>VLOOKUP($B719,$B$78:$AI$97,2+A706)</f>
        <v>33.870407929999999</v>
      </c>
    </row>
    <row r="720" spans="1:8" ht="20.399999999999999" x14ac:dyDescent="0.25">
      <c r="B720" s="38">
        <v>15</v>
      </c>
      <c r="E720" s="169" t="s">
        <v>268</v>
      </c>
      <c r="F720" s="39">
        <f>VLOOKUP($B720,$B$56:$AI$75,2+A706)</f>
        <v>427</v>
      </c>
      <c r="G720" s="44" t="s">
        <v>288</v>
      </c>
      <c r="H720" s="39">
        <f>VLOOKUP($B720,$B$78:$AI$97,2+A706)</f>
        <v>34.765900960000003</v>
      </c>
    </row>
    <row r="721" spans="1:8" ht="20.399999999999999" x14ac:dyDescent="0.25">
      <c r="B721" s="38">
        <v>16</v>
      </c>
      <c r="E721" s="169" t="s">
        <v>269</v>
      </c>
      <c r="F721" s="39">
        <f>VLOOKUP($B721,$B$56:$AI$75,2+A706)</f>
        <v>427</v>
      </c>
      <c r="G721" s="44" t="s">
        <v>289</v>
      </c>
      <c r="H721" s="39">
        <f>VLOOKUP($B721,$B$78:$AI$97,2+A706)</f>
        <v>33.368938350000001</v>
      </c>
    </row>
    <row r="722" spans="1:8" ht="20.399999999999999"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0.399999999999999"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0.399999999999999"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0.399999999999999"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0.399999999999999"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0.399999999999999"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0.399999999999999"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0.399999999999999" x14ac:dyDescent="0.25">
      <c r="B731" s="38">
        <v>6</v>
      </c>
      <c r="C731" s="40" t="s">
        <v>246</v>
      </c>
      <c r="D731" s="160">
        <f>VLOOKUP($B731,$B$41:$AI$53,2+A726)</f>
        <v>337</v>
      </c>
      <c r="E731" s="169" t="s">
        <v>259</v>
      </c>
      <c r="F731" s="39">
        <f>VLOOKUP($B731,$B$56:$AI$75,2+A726)</f>
        <v>20024</v>
      </c>
      <c r="G731" s="44" t="s">
        <v>279</v>
      </c>
      <c r="H731" s="39">
        <f>VLOOKUP($B731,$B$78:$AI$97,2+A726)</f>
        <v>1724.590985</v>
      </c>
    </row>
    <row r="732" spans="1:8" ht="20.399999999999999"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0.399999999999999"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0.399999999999999"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0.399999999999999"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0.399999999999999"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0.399999999999999"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0.399999999999999"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0.399999999999999" x14ac:dyDescent="0.25">
      <c r="B739" s="38">
        <v>14</v>
      </c>
      <c r="E739" s="169" t="s">
        <v>267</v>
      </c>
      <c r="F739" s="39">
        <f>VLOOKUP($B739,$B$56:$AI$75,2+A726)</f>
        <v>19443</v>
      </c>
      <c r="G739" s="44" t="s">
        <v>287</v>
      </c>
      <c r="H739" s="39">
        <f>VLOOKUP($B739,$B$78:$AI$97,2+A726)</f>
        <v>2053.6451686300002</v>
      </c>
    </row>
    <row r="740" spans="1:8" ht="20.399999999999999" x14ac:dyDescent="0.25">
      <c r="B740" s="38">
        <v>15</v>
      </c>
      <c r="E740" s="169" t="s">
        <v>268</v>
      </c>
      <c r="F740" s="39">
        <f>VLOOKUP($B740,$B$56:$AI$75,2+A726)</f>
        <v>19421</v>
      </c>
      <c r="G740" s="44" t="s">
        <v>288</v>
      </c>
      <c r="H740" s="39">
        <f>VLOOKUP($B740,$B$78:$AI$97,2+A726)</f>
        <v>2118.5153223200005</v>
      </c>
    </row>
    <row r="741" spans="1:8" ht="20.399999999999999" x14ac:dyDescent="0.25">
      <c r="B741" s="38">
        <v>16</v>
      </c>
      <c r="E741" s="169" t="s">
        <v>269</v>
      </c>
      <c r="F741" s="39">
        <f>VLOOKUP($B741,$B$56:$AI$75,2+A726)</f>
        <v>19260</v>
      </c>
      <c r="G741" s="44" t="s">
        <v>289</v>
      </c>
      <c r="H741" s="39">
        <f>VLOOKUP($B741,$B$78:$AI$97,2+A726)</f>
        <v>2039.9690106600005</v>
      </c>
    </row>
    <row r="742" spans="1:8" ht="20.399999999999999"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0.399999999999999"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0.399999999999999"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0.399999999999999" x14ac:dyDescent="0.25">
      <c r="B747" s="38">
        <v>2</v>
      </c>
      <c r="C747" s="40" t="s">
        <v>242</v>
      </c>
      <c r="D747" s="160">
        <f>VLOOKUP($B747,$B$41:$AI$53,2+A746)</f>
        <v>7</v>
      </c>
      <c r="E747" s="169" t="s">
        <v>255</v>
      </c>
      <c r="F747" s="39">
        <f>VLOOKUP($B747,$B$56:$AI$75,2+A746)</f>
        <v>409</v>
      </c>
      <c r="G747" s="44" t="s">
        <v>275</v>
      </c>
      <c r="H747" s="39">
        <f>VLOOKUP($B747,$B$78:$AI$97,2+A746)</f>
        <v>17.7</v>
      </c>
    </row>
    <row r="748" spans="1:8" ht="20.399999999999999" x14ac:dyDescent="0.25">
      <c r="B748" s="38">
        <v>3</v>
      </c>
      <c r="C748" s="40" t="s">
        <v>243</v>
      </c>
      <c r="D748" s="160">
        <f>VLOOKUP($B748,$B$41:$AI$53,2+A746)</f>
        <v>7</v>
      </c>
      <c r="E748" s="169" t="s">
        <v>256</v>
      </c>
      <c r="F748" s="39">
        <f>VLOOKUP($B748,$B$56:$AI$75,2+A746)</f>
        <v>366</v>
      </c>
      <c r="G748" s="44" t="s">
        <v>276</v>
      </c>
      <c r="H748" s="39">
        <f>VLOOKUP($B748,$B$78:$AI$97,2+A746)</f>
        <v>17.3</v>
      </c>
    </row>
    <row r="749" spans="1:8" ht="20.399999999999999" x14ac:dyDescent="0.25">
      <c r="B749" s="38">
        <v>4</v>
      </c>
      <c r="C749" s="40" t="s">
        <v>244</v>
      </c>
      <c r="D749" s="160">
        <f>VLOOKUP($B749,$B$41:$AI$53,2+A746)</f>
        <v>6</v>
      </c>
      <c r="E749" s="169" t="s">
        <v>257</v>
      </c>
      <c r="F749" s="39">
        <f>VLOOKUP($B749,$B$56:$AI$75,2+A746)</f>
        <v>294</v>
      </c>
      <c r="G749" s="44" t="s">
        <v>277</v>
      </c>
      <c r="H749" s="39">
        <f>VLOOKUP($B749,$B$78:$AI$97,2+A746)</f>
        <v>15.5</v>
      </c>
    </row>
    <row r="750" spans="1:8" ht="20.399999999999999"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0.399999999999999"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0.399999999999999"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0.399999999999999" x14ac:dyDescent="0.25">
      <c r="B753" s="38">
        <v>8</v>
      </c>
      <c r="C753" s="40" t="s">
        <v>248</v>
      </c>
      <c r="D753" s="160">
        <f>VLOOKUP($B753,$B$41:$AI$53,2+A746)</f>
        <v>6</v>
      </c>
      <c r="E753" s="169" t="s">
        <v>261</v>
      </c>
      <c r="F753" s="39">
        <f>VLOOKUP($B753,$B$56:$AI$75,2+A746)</f>
        <v>230</v>
      </c>
      <c r="G753" s="44" t="s">
        <v>281</v>
      </c>
      <c r="H753" s="39">
        <f>VLOOKUP($B753,$B$78:$AI$97,2+A746)</f>
        <v>20.6</v>
      </c>
    </row>
    <row r="754" spans="1:8" ht="20.399999999999999"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0.399999999999999"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0.399999999999999"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0.399999999999999"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0.399999999999999" x14ac:dyDescent="0.25">
      <c r="B758" s="38">
        <v>13</v>
      </c>
      <c r="C758" s="41" t="s">
        <v>253</v>
      </c>
      <c r="D758" s="160">
        <f>VLOOKUP($B758,$B$41:$AI$53,2+A746)</f>
        <v>7</v>
      </c>
      <c r="E758" s="169" t="s">
        <v>266</v>
      </c>
      <c r="F758" s="39">
        <f>VLOOKUP($B758,$B$56:$AI$75,2+A746)</f>
        <v>225</v>
      </c>
      <c r="G758" s="44" t="s">
        <v>286</v>
      </c>
      <c r="H758" s="39">
        <f>VLOOKUP($B758,$B$78:$AI$97,2+A746)</f>
        <v>16.92446756</v>
      </c>
    </row>
    <row r="759" spans="1:8" ht="20.399999999999999" x14ac:dyDescent="0.25">
      <c r="B759" s="38">
        <v>14</v>
      </c>
      <c r="E759" s="169" t="s">
        <v>267</v>
      </c>
      <c r="F759" s="39">
        <f>VLOOKUP($B759,$B$56:$AI$75,2+A746)</f>
        <v>225</v>
      </c>
      <c r="G759" s="44" t="s">
        <v>287</v>
      </c>
      <c r="H759" s="39">
        <f>VLOOKUP($B759,$B$78:$AI$97,2+A746)</f>
        <v>18.503606449999999</v>
      </c>
    </row>
    <row r="760" spans="1:8" ht="20.399999999999999" x14ac:dyDescent="0.25">
      <c r="B760" s="38">
        <v>15</v>
      </c>
      <c r="E760" s="169" t="s">
        <v>268</v>
      </c>
      <c r="F760" s="39">
        <f>VLOOKUP($B760,$B$56:$AI$75,2+A746)</f>
        <v>225</v>
      </c>
      <c r="G760" s="44" t="s">
        <v>288</v>
      </c>
      <c r="H760" s="39">
        <f>VLOOKUP($B760,$B$78:$AI$97,2+A746)</f>
        <v>19.428862329999998</v>
      </c>
    </row>
    <row r="761" spans="1:8" ht="20.399999999999999" x14ac:dyDescent="0.25">
      <c r="B761" s="38">
        <v>16</v>
      </c>
      <c r="E761" s="169" t="s">
        <v>269</v>
      </c>
      <c r="F761" s="39">
        <f>VLOOKUP($B761,$B$56:$AI$75,2+A746)</f>
        <v>225</v>
      </c>
      <c r="G761" s="44" t="s">
        <v>289</v>
      </c>
      <c r="H761" s="39">
        <f>VLOOKUP($B761,$B$78:$AI$97,2+A746)</f>
        <v>17.709005829999999</v>
      </c>
    </row>
    <row r="762" spans="1:8" ht="20.399999999999999"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0.399999999999999"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0.399999999999999"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0.399999999999999" x14ac:dyDescent="0.25">
      <c r="B767" s="38">
        <v>2</v>
      </c>
      <c r="C767" s="40" t="s">
        <v>242</v>
      </c>
      <c r="D767" s="160">
        <f>VLOOKUP($B767,$B$41:$AI$53,2+A766)</f>
        <v>7</v>
      </c>
      <c r="E767" s="169" t="s">
        <v>255</v>
      </c>
      <c r="F767" s="39">
        <f>VLOOKUP($B767,$B$56:$AI$75,2+A766)</f>
        <v>409</v>
      </c>
      <c r="G767" s="44" t="s">
        <v>275</v>
      </c>
      <c r="H767" s="39">
        <f>VLOOKUP($B767,$B$78:$AI$97,2+A766)</f>
        <v>17.7</v>
      </c>
    </row>
    <row r="768" spans="1:8" ht="20.399999999999999" x14ac:dyDescent="0.25">
      <c r="B768" s="38">
        <v>3</v>
      </c>
      <c r="C768" s="40" t="s">
        <v>243</v>
      </c>
      <c r="D768" s="160">
        <f>VLOOKUP($B768,$B$41:$AI$53,2+A766)</f>
        <v>7</v>
      </c>
      <c r="E768" s="169" t="s">
        <v>256</v>
      </c>
      <c r="F768" s="39">
        <f>VLOOKUP($B768,$B$56:$AI$75,2+A766)</f>
        <v>366</v>
      </c>
      <c r="G768" s="44" t="s">
        <v>276</v>
      </c>
      <c r="H768" s="39">
        <f>VLOOKUP($B768,$B$78:$AI$97,2+A766)</f>
        <v>17.3</v>
      </c>
    </row>
    <row r="769" spans="2:8" ht="20.399999999999999" x14ac:dyDescent="0.25">
      <c r="B769" s="38">
        <v>4</v>
      </c>
      <c r="C769" s="40" t="s">
        <v>244</v>
      </c>
      <c r="D769" s="160">
        <f>VLOOKUP($B769,$B$41:$AI$53,2+A766)</f>
        <v>6</v>
      </c>
      <c r="E769" s="169" t="s">
        <v>257</v>
      </c>
      <c r="F769" s="39">
        <f>VLOOKUP($B769,$B$56:$AI$75,2+A766)</f>
        <v>294</v>
      </c>
      <c r="G769" s="44" t="s">
        <v>277</v>
      </c>
      <c r="H769" s="39">
        <f>VLOOKUP($B769,$B$78:$AI$97,2+A766)</f>
        <v>15.5</v>
      </c>
    </row>
    <row r="770" spans="2:8" ht="20.399999999999999"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0.399999999999999"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0.399999999999999"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0.399999999999999" x14ac:dyDescent="0.25">
      <c r="B773" s="38">
        <v>8</v>
      </c>
      <c r="C773" s="40" t="s">
        <v>248</v>
      </c>
      <c r="D773" s="160">
        <f>VLOOKUP($B773,$B$41:$AI$53,2+A766)</f>
        <v>6</v>
      </c>
      <c r="E773" s="169" t="s">
        <v>261</v>
      </c>
      <c r="F773" s="39">
        <f>VLOOKUP($B773,$B$56:$AI$75,2+A766)</f>
        <v>230</v>
      </c>
      <c r="G773" s="44" t="s">
        <v>281</v>
      </c>
      <c r="H773" s="39">
        <f>VLOOKUP($B773,$B$78:$AI$97,2+A766)</f>
        <v>20.6</v>
      </c>
    </row>
    <row r="774" spans="2:8" ht="20.399999999999999"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0.399999999999999"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0.399999999999999"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0.399999999999999"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0.399999999999999" x14ac:dyDescent="0.25">
      <c r="B778" s="38">
        <v>13</v>
      </c>
      <c r="C778" s="41" t="s">
        <v>253</v>
      </c>
      <c r="D778" s="160">
        <f>VLOOKUP($B778,$B$41:$AI$53,2+A766)</f>
        <v>7</v>
      </c>
      <c r="E778" s="169" t="s">
        <v>266</v>
      </c>
      <c r="F778" s="39">
        <f>VLOOKUP($B778,$B$56:$AI$75,2+A766)</f>
        <v>225</v>
      </c>
      <c r="G778" s="44" t="s">
        <v>286</v>
      </c>
      <c r="H778" s="39">
        <f>VLOOKUP($B778,$B$78:$AI$97,2+A766)</f>
        <v>16.92446756</v>
      </c>
    </row>
    <row r="779" spans="2:8" ht="20.399999999999999" x14ac:dyDescent="0.25">
      <c r="B779" s="38">
        <v>14</v>
      </c>
      <c r="E779" s="169" t="s">
        <v>267</v>
      </c>
      <c r="F779" s="39">
        <f>VLOOKUP($B779,$B$56:$AI$75,2+A766)</f>
        <v>225</v>
      </c>
      <c r="G779" s="44" t="s">
        <v>287</v>
      </c>
      <c r="H779" s="39">
        <f>VLOOKUP($B779,$B$78:$AI$97,2+A766)</f>
        <v>18.503606449999999</v>
      </c>
    </row>
    <row r="780" spans="2:8" ht="20.399999999999999" x14ac:dyDescent="0.25">
      <c r="B780" s="38">
        <v>15</v>
      </c>
      <c r="E780" s="169" t="s">
        <v>268</v>
      </c>
      <c r="F780" s="39">
        <f>VLOOKUP($B780,$B$56:$AI$75,2+A766)</f>
        <v>225</v>
      </c>
      <c r="G780" s="44" t="s">
        <v>288</v>
      </c>
      <c r="H780" s="39">
        <f>VLOOKUP($B780,$B$78:$AI$97,2+A766)</f>
        <v>19.428862329999998</v>
      </c>
    </row>
    <row r="781" spans="2:8" ht="20.399999999999999" x14ac:dyDescent="0.25">
      <c r="B781" s="38">
        <v>16</v>
      </c>
      <c r="E781" s="169" t="s">
        <v>269</v>
      </c>
      <c r="F781" s="39">
        <f>VLOOKUP($B781,$B$56:$AI$75,2+A766)</f>
        <v>225</v>
      </c>
      <c r="G781" s="44" t="s">
        <v>289</v>
      </c>
      <c r="H781" s="39">
        <f>VLOOKUP($B781,$B$78:$AI$97,2+A766)</f>
        <v>17.709005829999999</v>
      </c>
    </row>
    <row r="782" spans="2:8" ht="20.399999999999999"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0.399999999999999"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0.399999999999999"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0.399999999999999" x14ac:dyDescent="0.25">
      <c r="B787" s="38">
        <v>2</v>
      </c>
      <c r="C787" s="40" t="s">
        <v>242</v>
      </c>
      <c r="D787" s="160">
        <f>VLOOKUP($B787,$B$41:$AI$53,2+A786)</f>
        <v>7</v>
      </c>
      <c r="E787" s="169" t="s">
        <v>255</v>
      </c>
      <c r="F787" s="39">
        <f>VLOOKUP($B787,$B$56:$AI$75,2+A786)</f>
        <v>409</v>
      </c>
      <c r="G787" s="44" t="s">
        <v>275</v>
      </c>
      <c r="H787" s="39">
        <f>VLOOKUP($B787,$B$78:$AI$97,2+A786)</f>
        <v>17.7</v>
      </c>
    </row>
    <row r="788" spans="1:8" ht="20.399999999999999" x14ac:dyDescent="0.25">
      <c r="B788" s="38">
        <v>3</v>
      </c>
      <c r="C788" s="40" t="s">
        <v>243</v>
      </c>
      <c r="D788" s="160">
        <f>VLOOKUP($B788,$B$41:$AI$53,2+A786)</f>
        <v>7</v>
      </c>
      <c r="E788" s="169" t="s">
        <v>256</v>
      </c>
      <c r="F788" s="39">
        <f>VLOOKUP($B788,$B$56:$AI$75,2+A786)</f>
        <v>366</v>
      </c>
      <c r="G788" s="44" t="s">
        <v>276</v>
      </c>
      <c r="H788" s="39">
        <f>VLOOKUP($B788,$B$78:$AI$97,2+A786)</f>
        <v>17.3</v>
      </c>
    </row>
    <row r="789" spans="1:8" ht="20.399999999999999" x14ac:dyDescent="0.25">
      <c r="B789" s="38">
        <v>4</v>
      </c>
      <c r="C789" s="40" t="s">
        <v>244</v>
      </c>
      <c r="D789" s="160">
        <f>VLOOKUP($B789,$B$41:$AI$53,2+A786)</f>
        <v>6</v>
      </c>
      <c r="E789" s="169" t="s">
        <v>257</v>
      </c>
      <c r="F789" s="39">
        <f>VLOOKUP($B789,$B$56:$AI$75,2+A786)</f>
        <v>294</v>
      </c>
      <c r="G789" s="44" t="s">
        <v>277</v>
      </c>
      <c r="H789" s="39">
        <f>VLOOKUP($B789,$B$78:$AI$97,2+A786)</f>
        <v>15.5</v>
      </c>
    </row>
    <row r="790" spans="1:8" ht="20.399999999999999"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0.399999999999999"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0.399999999999999"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0.399999999999999" x14ac:dyDescent="0.25">
      <c r="B793" s="38">
        <v>8</v>
      </c>
      <c r="C793" s="40" t="s">
        <v>248</v>
      </c>
      <c r="D793" s="160">
        <f>VLOOKUP($B793,$B$41:$AI$53,2+A786)</f>
        <v>6</v>
      </c>
      <c r="E793" s="169" t="s">
        <v>261</v>
      </c>
      <c r="F793" s="39">
        <f>VLOOKUP($B793,$B$56:$AI$75,2+A786)</f>
        <v>230</v>
      </c>
      <c r="G793" s="44" t="s">
        <v>281</v>
      </c>
      <c r="H793" s="39">
        <f>VLOOKUP($B793,$B$78:$AI$97,2+A786)</f>
        <v>20.6</v>
      </c>
    </row>
    <row r="794" spans="1:8" ht="20.399999999999999"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0.399999999999999"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0.399999999999999"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0.399999999999999"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0.399999999999999" x14ac:dyDescent="0.25">
      <c r="B798" s="38">
        <v>13</v>
      </c>
      <c r="C798" s="41" t="s">
        <v>253</v>
      </c>
      <c r="D798" s="160">
        <f>VLOOKUP($B798,$B$41:$AI$53,2+A786)</f>
        <v>7</v>
      </c>
      <c r="E798" s="169" t="s">
        <v>266</v>
      </c>
      <c r="F798" s="39">
        <f>VLOOKUP($B798,$B$56:$AI$75,2+A786)</f>
        <v>225</v>
      </c>
      <c r="G798" s="44" t="s">
        <v>286</v>
      </c>
      <c r="H798" s="39">
        <f>VLOOKUP($B798,$B$78:$AI$97,2+A786)</f>
        <v>16.92446756</v>
      </c>
    </row>
    <row r="799" spans="1:8" ht="20.399999999999999" x14ac:dyDescent="0.25">
      <c r="B799" s="38">
        <v>14</v>
      </c>
      <c r="E799" s="169" t="s">
        <v>267</v>
      </c>
      <c r="F799" s="39">
        <f>VLOOKUP($B799,$B$56:$AI$75,2+A786)</f>
        <v>225</v>
      </c>
      <c r="G799" s="44" t="s">
        <v>287</v>
      </c>
      <c r="H799" s="39">
        <f>VLOOKUP($B799,$B$78:$AI$97,2+A786)</f>
        <v>18.503606449999999</v>
      </c>
    </row>
    <row r="800" spans="1:8" ht="20.399999999999999" x14ac:dyDescent="0.25">
      <c r="B800" s="38">
        <v>15</v>
      </c>
      <c r="E800" s="169" t="s">
        <v>268</v>
      </c>
      <c r="F800" s="39">
        <f>VLOOKUP($B800,$B$56:$AI$75,2+A786)</f>
        <v>225</v>
      </c>
      <c r="G800" s="44" t="s">
        <v>288</v>
      </c>
      <c r="H800" s="39">
        <f>VLOOKUP($B800,$B$78:$AI$97,2+A786)</f>
        <v>19.428862329999998</v>
      </c>
    </row>
    <row r="801" spans="1:8" ht="20.399999999999999" x14ac:dyDescent="0.25">
      <c r="B801" s="38">
        <v>16</v>
      </c>
      <c r="E801" s="169" t="s">
        <v>269</v>
      </c>
      <c r="F801" s="39">
        <f>VLOOKUP($B801,$B$56:$AI$75,2+A786)</f>
        <v>225</v>
      </c>
      <c r="G801" s="44" t="s">
        <v>289</v>
      </c>
      <c r="H801" s="39">
        <f>VLOOKUP($B801,$B$78:$AI$97,2+A786)</f>
        <v>17.709005829999999</v>
      </c>
    </row>
    <row r="802" spans="1:8" ht="20.399999999999999"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0.399999999999999"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0.399999999999999"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0.399999999999999" x14ac:dyDescent="0.25">
      <c r="B807" s="38">
        <v>2</v>
      </c>
      <c r="C807" s="40" t="s">
        <v>242</v>
      </c>
      <c r="D807" s="160">
        <f>VLOOKUP($B807,$B$41:$AI$53,2+A806)</f>
        <v>7</v>
      </c>
      <c r="E807" s="169" t="s">
        <v>255</v>
      </c>
      <c r="F807" s="39">
        <f>VLOOKUP($B807,$B$56:$AI$75,2+A806)</f>
        <v>409</v>
      </c>
      <c r="G807" s="44" t="s">
        <v>275</v>
      </c>
      <c r="H807" s="39">
        <f>VLOOKUP($B807,$B$78:$AI$97,2+A806)</f>
        <v>17.7</v>
      </c>
    </row>
    <row r="808" spans="1:8" ht="20.399999999999999" x14ac:dyDescent="0.25">
      <c r="B808" s="38">
        <v>3</v>
      </c>
      <c r="C808" s="40" t="s">
        <v>243</v>
      </c>
      <c r="D808" s="160">
        <f>VLOOKUP($B808,$B$41:$AI$53,2+A806)</f>
        <v>7</v>
      </c>
      <c r="E808" s="169" t="s">
        <v>256</v>
      </c>
      <c r="F808" s="39">
        <f>VLOOKUP($B808,$B$56:$AI$75,2+A806)</f>
        <v>366</v>
      </c>
      <c r="G808" s="44" t="s">
        <v>276</v>
      </c>
      <c r="H808" s="39">
        <f>VLOOKUP($B808,$B$78:$AI$97,2+A806)</f>
        <v>17.3</v>
      </c>
    </row>
    <row r="809" spans="1:8" ht="20.399999999999999" x14ac:dyDescent="0.25">
      <c r="B809" s="38">
        <v>4</v>
      </c>
      <c r="C809" s="40" t="s">
        <v>244</v>
      </c>
      <c r="D809" s="160">
        <f>VLOOKUP($B809,$B$41:$AI$53,2+A806)</f>
        <v>6</v>
      </c>
      <c r="E809" s="169" t="s">
        <v>257</v>
      </c>
      <c r="F809" s="39">
        <f>VLOOKUP($B809,$B$56:$AI$75,2+A806)</f>
        <v>294</v>
      </c>
      <c r="G809" s="44" t="s">
        <v>277</v>
      </c>
      <c r="H809" s="39">
        <f>VLOOKUP($B809,$B$78:$AI$97,2+A806)</f>
        <v>15.5</v>
      </c>
    </row>
    <row r="810" spans="1:8" ht="20.399999999999999"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0.399999999999999"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0.399999999999999"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0.399999999999999" x14ac:dyDescent="0.25">
      <c r="B813" s="38">
        <v>8</v>
      </c>
      <c r="C813" s="40" t="s">
        <v>248</v>
      </c>
      <c r="D813" s="160">
        <f>VLOOKUP($B813,$B$41:$AI$53,2+A806)</f>
        <v>6</v>
      </c>
      <c r="E813" s="169" t="s">
        <v>261</v>
      </c>
      <c r="F813" s="39">
        <f>VLOOKUP($B813,$B$56:$AI$75,2+A806)</f>
        <v>230</v>
      </c>
      <c r="G813" s="44" t="s">
        <v>281</v>
      </c>
      <c r="H813" s="39">
        <f>VLOOKUP($B813,$B$78:$AI$97,2+A806)</f>
        <v>20.6</v>
      </c>
    </row>
    <row r="814" spans="1:8" ht="20.399999999999999"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0.399999999999999"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0.399999999999999"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0.399999999999999"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0.399999999999999" x14ac:dyDescent="0.25">
      <c r="B818" s="38">
        <v>13</v>
      </c>
      <c r="C818" s="41" t="s">
        <v>253</v>
      </c>
      <c r="D818" s="160">
        <f>VLOOKUP($B818,$B$41:$AI$53,2+A806)</f>
        <v>7</v>
      </c>
      <c r="E818" s="169" t="s">
        <v>266</v>
      </c>
      <c r="F818" s="39">
        <f>VLOOKUP($B818,$B$56:$AI$75,2+A806)</f>
        <v>225</v>
      </c>
      <c r="G818" s="44" t="s">
        <v>286</v>
      </c>
      <c r="H818" s="39">
        <f>VLOOKUP($B818,$B$78:$AI$97,2+A806)</f>
        <v>16.92446756</v>
      </c>
    </row>
    <row r="819" spans="2:8" ht="20.399999999999999" x14ac:dyDescent="0.25">
      <c r="B819" s="38">
        <v>14</v>
      </c>
      <c r="E819" s="169" t="s">
        <v>267</v>
      </c>
      <c r="F819" s="39">
        <f>VLOOKUP($B819,$B$56:$AI$75,2+A806)</f>
        <v>225</v>
      </c>
      <c r="G819" s="44" t="s">
        <v>287</v>
      </c>
      <c r="H819" s="39">
        <f>VLOOKUP($B819,$B$78:$AI$97,2+A806)</f>
        <v>18.503606449999999</v>
      </c>
    </row>
    <row r="820" spans="2:8" ht="20.399999999999999" x14ac:dyDescent="0.25">
      <c r="B820" s="38">
        <v>15</v>
      </c>
      <c r="E820" s="169" t="s">
        <v>268</v>
      </c>
      <c r="F820" s="39">
        <f>VLOOKUP($B820,$B$56:$AI$75,2+A806)</f>
        <v>225</v>
      </c>
      <c r="G820" s="44" t="s">
        <v>288</v>
      </c>
      <c r="H820" s="39">
        <f>VLOOKUP($B820,$B$78:$AI$97,2+A806)</f>
        <v>19.428862329999998</v>
      </c>
    </row>
    <row r="821" spans="2:8" ht="20.399999999999999" x14ac:dyDescent="0.25">
      <c r="B821" s="38">
        <v>16</v>
      </c>
      <c r="E821" s="169" t="s">
        <v>269</v>
      </c>
      <c r="F821" s="39">
        <f>VLOOKUP($B821,$B$56:$AI$75,2+A806)</f>
        <v>225</v>
      </c>
      <c r="G821" s="44" t="s">
        <v>289</v>
      </c>
      <c r="H821" s="39">
        <f>VLOOKUP($B821,$B$78:$AI$97,2+A806)</f>
        <v>17.709005829999999</v>
      </c>
    </row>
    <row r="822" spans="2:8" ht="20.399999999999999"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0.399999999999999"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109375" defaultRowHeight="13.2" x14ac:dyDescent="0.25"/>
  <cols>
    <col min="1" max="1" width="5.109375" style="69" customWidth="1"/>
    <col min="2" max="2" width="19.7773437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3203125" style="33" customWidth="1"/>
    <col min="38" max="38" width="10.6640625" style="33" customWidth="1"/>
    <col min="39" max="41" width="8.33203125" style="33" customWidth="1"/>
    <col min="42" max="149" width="8.33203125" style="71" customWidth="1"/>
    <col min="150" max="207" width="16.109375" style="71"/>
    <col min="208" max="208" width="5.109375" style="71" customWidth="1"/>
    <col min="209" max="209" width="19.77734375" style="71" customWidth="1"/>
    <col min="210" max="241" width="11" style="71" customWidth="1"/>
    <col min="242" max="244" width="13" style="71" customWidth="1"/>
    <col min="245" max="245" width="16.6640625" style="71" customWidth="1"/>
    <col min="246" max="246" width="16.109375" style="71" customWidth="1"/>
    <col min="247" max="247" width="15.21875" style="71" customWidth="1"/>
    <col min="248" max="248" width="15" style="71" customWidth="1"/>
    <col min="249" max="250" width="12.77734375" style="71" customWidth="1"/>
    <col min="251" max="262" width="8.33203125" style="71" customWidth="1"/>
    <col min="263" max="263" width="10.6640625" style="71" customWidth="1"/>
    <col min="264" max="405" width="8.33203125" style="71" customWidth="1"/>
    <col min="406" max="463" width="16.109375" style="71"/>
    <col min="464" max="464" width="5.109375" style="71" customWidth="1"/>
    <col min="465" max="465" width="19.77734375" style="71" customWidth="1"/>
    <col min="466" max="497" width="11" style="71" customWidth="1"/>
    <col min="498" max="500" width="13" style="71" customWidth="1"/>
    <col min="501" max="501" width="16.6640625" style="71" customWidth="1"/>
    <col min="502" max="502" width="16.109375" style="71" customWidth="1"/>
    <col min="503" max="503" width="15.21875" style="71" customWidth="1"/>
    <col min="504" max="504" width="15" style="71" customWidth="1"/>
    <col min="505" max="506" width="12.77734375" style="71" customWidth="1"/>
    <col min="507" max="518" width="8.33203125" style="71" customWidth="1"/>
    <col min="519" max="519" width="10.6640625" style="71" customWidth="1"/>
    <col min="520" max="661" width="8.33203125" style="71" customWidth="1"/>
    <col min="662" max="719" width="16.109375" style="71"/>
    <col min="720" max="720" width="5.109375" style="71" customWidth="1"/>
    <col min="721" max="721" width="19.77734375" style="71" customWidth="1"/>
    <col min="722" max="753" width="11" style="71" customWidth="1"/>
    <col min="754" max="756" width="13" style="71" customWidth="1"/>
    <col min="757" max="757" width="16.6640625" style="71" customWidth="1"/>
    <col min="758" max="758" width="16.109375" style="71" customWidth="1"/>
    <col min="759" max="759" width="15.21875" style="71" customWidth="1"/>
    <col min="760" max="760" width="15" style="71" customWidth="1"/>
    <col min="761" max="762" width="12.77734375" style="71" customWidth="1"/>
    <col min="763" max="774" width="8.33203125" style="71" customWidth="1"/>
    <col min="775" max="775" width="10.6640625" style="71" customWidth="1"/>
    <col min="776" max="917" width="8.33203125" style="71" customWidth="1"/>
    <col min="918" max="975" width="16.109375" style="71"/>
    <col min="976" max="976" width="5.109375" style="71" customWidth="1"/>
    <col min="977" max="977" width="19.77734375" style="71" customWidth="1"/>
    <col min="978" max="1009" width="11" style="71" customWidth="1"/>
    <col min="1010" max="1012" width="13" style="71" customWidth="1"/>
    <col min="1013" max="1013" width="16.6640625" style="71" customWidth="1"/>
    <col min="1014" max="1014" width="16.109375" style="71" customWidth="1"/>
    <col min="1015" max="1015" width="15.21875" style="71" customWidth="1"/>
    <col min="1016" max="1016" width="15" style="71" customWidth="1"/>
    <col min="1017" max="1018" width="12.77734375" style="71" customWidth="1"/>
    <col min="1019" max="1030" width="8.33203125" style="71" customWidth="1"/>
    <col min="1031" max="1031" width="10.6640625" style="71" customWidth="1"/>
    <col min="1032" max="1173" width="8.33203125" style="71" customWidth="1"/>
    <col min="1174" max="1231" width="16.109375" style="71"/>
    <col min="1232" max="1232" width="5.109375" style="71" customWidth="1"/>
    <col min="1233" max="1233" width="19.77734375" style="71" customWidth="1"/>
    <col min="1234" max="1265" width="11" style="71" customWidth="1"/>
    <col min="1266" max="1268" width="13" style="71" customWidth="1"/>
    <col min="1269" max="1269" width="16.6640625" style="71" customWidth="1"/>
    <col min="1270" max="1270" width="16.109375" style="71" customWidth="1"/>
    <col min="1271" max="1271" width="15.21875" style="71" customWidth="1"/>
    <col min="1272" max="1272" width="15" style="71" customWidth="1"/>
    <col min="1273" max="1274" width="12.77734375" style="71" customWidth="1"/>
    <col min="1275" max="1286" width="8.33203125" style="71" customWidth="1"/>
    <col min="1287" max="1287" width="10.6640625" style="71" customWidth="1"/>
    <col min="1288" max="1429" width="8.33203125" style="71" customWidth="1"/>
    <col min="1430" max="1487" width="16.109375" style="71"/>
    <col min="1488" max="1488" width="5.109375" style="71" customWidth="1"/>
    <col min="1489" max="1489" width="19.77734375" style="71" customWidth="1"/>
    <col min="1490" max="1521" width="11" style="71" customWidth="1"/>
    <col min="1522" max="1524" width="13" style="71" customWidth="1"/>
    <col min="1525" max="1525" width="16.6640625" style="71" customWidth="1"/>
    <col min="1526" max="1526" width="16.109375" style="71" customWidth="1"/>
    <col min="1527" max="1527" width="15.21875" style="71" customWidth="1"/>
    <col min="1528" max="1528" width="15" style="71" customWidth="1"/>
    <col min="1529" max="1530" width="12.77734375" style="71" customWidth="1"/>
    <col min="1531" max="1542" width="8.33203125" style="71" customWidth="1"/>
    <col min="1543" max="1543" width="10.6640625" style="71" customWidth="1"/>
    <col min="1544" max="1685" width="8.33203125" style="71" customWidth="1"/>
    <col min="1686" max="1743" width="16.109375" style="71"/>
    <col min="1744" max="1744" width="5.109375" style="71" customWidth="1"/>
    <col min="1745" max="1745" width="19.77734375" style="71" customWidth="1"/>
    <col min="1746" max="1777" width="11" style="71" customWidth="1"/>
    <col min="1778" max="1780" width="13" style="71" customWidth="1"/>
    <col min="1781" max="1781" width="16.6640625" style="71" customWidth="1"/>
    <col min="1782" max="1782" width="16.109375" style="71" customWidth="1"/>
    <col min="1783" max="1783" width="15.21875" style="71" customWidth="1"/>
    <col min="1784" max="1784" width="15" style="71" customWidth="1"/>
    <col min="1785" max="1786" width="12.77734375" style="71" customWidth="1"/>
    <col min="1787" max="1798" width="8.33203125" style="71" customWidth="1"/>
    <col min="1799" max="1799" width="10.6640625" style="71" customWidth="1"/>
    <col min="1800" max="1941" width="8.33203125" style="71" customWidth="1"/>
    <col min="1942" max="1999" width="16.109375" style="71"/>
    <col min="2000" max="2000" width="5.109375" style="71" customWidth="1"/>
    <col min="2001" max="2001" width="19.77734375" style="71" customWidth="1"/>
    <col min="2002" max="2033" width="11" style="71" customWidth="1"/>
    <col min="2034" max="2036" width="13" style="71" customWidth="1"/>
    <col min="2037" max="2037" width="16.6640625" style="71" customWidth="1"/>
    <col min="2038" max="2038" width="16.109375" style="71" customWidth="1"/>
    <col min="2039" max="2039" width="15.21875" style="71" customWidth="1"/>
    <col min="2040" max="2040" width="15" style="71" customWidth="1"/>
    <col min="2041" max="2042" width="12.77734375" style="71" customWidth="1"/>
    <col min="2043" max="2054" width="8.33203125" style="71" customWidth="1"/>
    <col min="2055" max="2055" width="10.6640625" style="71" customWidth="1"/>
    <col min="2056" max="2197" width="8.33203125" style="71" customWidth="1"/>
    <col min="2198" max="2255" width="16.109375" style="71"/>
    <col min="2256" max="2256" width="5.109375" style="71" customWidth="1"/>
    <col min="2257" max="2257" width="19.77734375" style="71" customWidth="1"/>
    <col min="2258" max="2289" width="11" style="71" customWidth="1"/>
    <col min="2290" max="2292" width="13" style="71" customWidth="1"/>
    <col min="2293" max="2293" width="16.6640625" style="71" customWidth="1"/>
    <col min="2294" max="2294" width="16.109375" style="71" customWidth="1"/>
    <col min="2295" max="2295" width="15.21875" style="71" customWidth="1"/>
    <col min="2296" max="2296" width="15" style="71" customWidth="1"/>
    <col min="2297" max="2298" width="12.77734375" style="71" customWidth="1"/>
    <col min="2299" max="2310" width="8.33203125" style="71" customWidth="1"/>
    <col min="2311" max="2311" width="10.6640625" style="71" customWidth="1"/>
    <col min="2312" max="2453" width="8.33203125" style="71" customWidth="1"/>
    <col min="2454" max="2511" width="16.109375" style="71"/>
    <col min="2512" max="2512" width="5.109375" style="71" customWidth="1"/>
    <col min="2513" max="2513" width="19.77734375" style="71" customWidth="1"/>
    <col min="2514" max="2545" width="11" style="71" customWidth="1"/>
    <col min="2546" max="2548" width="13" style="71" customWidth="1"/>
    <col min="2549" max="2549" width="16.6640625" style="71" customWidth="1"/>
    <col min="2550" max="2550" width="16.109375" style="71" customWidth="1"/>
    <col min="2551" max="2551" width="15.21875" style="71" customWidth="1"/>
    <col min="2552" max="2552" width="15" style="71" customWidth="1"/>
    <col min="2553" max="2554" width="12.77734375" style="71" customWidth="1"/>
    <col min="2555" max="2566" width="8.33203125" style="71" customWidth="1"/>
    <col min="2567" max="2567" width="10.6640625" style="71" customWidth="1"/>
    <col min="2568" max="2709" width="8.33203125" style="71" customWidth="1"/>
    <col min="2710" max="2767" width="16.109375" style="71"/>
    <col min="2768" max="2768" width="5.109375" style="71" customWidth="1"/>
    <col min="2769" max="2769" width="19.77734375" style="71" customWidth="1"/>
    <col min="2770" max="2801" width="11" style="71" customWidth="1"/>
    <col min="2802" max="2804" width="13" style="71" customWidth="1"/>
    <col min="2805" max="2805" width="16.6640625" style="71" customWidth="1"/>
    <col min="2806" max="2806" width="16.109375" style="71" customWidth="1"/>
    <col min="2807" max="2807" width="15.21875" style="71" customWidth="1"/>
    <col min="2808" max="2808" width="15" style="71" customWidth="1"/>
    <col min="2809" max="2810" width="12.77734375" style="71" customWidth="1"/>
    <col min="2811" max="2822" width="8.33203125" style="71" customWidth="1"/>
    <col min="2823" max="2823" width="10.6640625" style="71" customWidth="1"/>
    <col min="2824" max="2965" width="8.33203125" style="71" customWidth="1"/>
    <col min="2966" max="3023" width="16.109375" style="71"/>
    <col min="3024" max="3024" width="5.109375" style="71" customWidth="1"/>
    <col min="3025" max="3025" width="19.77734375" style="71" customWidth="1"/>
    <col min="3026" max="3057" width="11" style="71" customWidth="1"/>
    <col min="3058" max="3060" width="13" style="71" customWidth="1"/>
    <col min="3061" max="3061" width="16.6640625" style="71" customWidth="1"/>
    <col min="3062" max="3062" width="16.109375" style="71" customWidth="1"/>
    <col min="3063" max="3063" width="15.21875" style="71" customWidth="1"/>
    <col min="3064" max="3064" width="15" style="71" customWidth="1"/>
    <col min="3065" max="3066" width="12.77734375" style="71" customWidth="1"/>
    <col min="3067" max="3078" width="8.33203125" style="71" customWidth="1"/>
    <col min="3079" max="3079" width="10.6640625" style="71" customWidth="1"/>
    <col min="3080" max="3221" width="8.33203125" style="71" customWidth="1"/>
    <col min="3222" max="3279" width="16.109375" style="71"/>
    <col min="3280" max="3280" width="5.109375" style="71" customWidth="1"/>
    <col min="3281" max="3281" width="19.77734375" style="71" customWidth="1"/>
    <col min="3282" max="3313" width="11" style="71" customWidth="1"/>
    <col min="3314" max="3316" width="13" style="71" customWidth="1"/>
    <col min="3317" max="3317" width="16.6640625" style="71" customWidth="1"/>
    <col min="3318" max="3318" width="16.109375" style="71" customWidth="1"/>
    <col min="3319" max="3319" width="15.21875" style="71" customWidth="1"/>
    <col min="3320" max="3320" width="15" style="71" customWidth="1"/>
    <col min="3321" max="3322" width="12.77734375" style="71" customWidth="1"/>
    <col min="3323" max="3334" width="8.33203125" style="71" customWidth="1"/>
    <col min="3335" max="3335" width="10.6640625" style="71" customWidth="1"/>
    <col min="3336" max="3477" width="8.33203125" style="71" customWidth="1"/>
    <col min="3478" max="3535" width="16.109375" style="71"/>
    <col min="3536" max="3536" width="5.109375" style="71" customWidth="1"/>
    <col min="3537" max="3537" width="19.77734375" style="71" customWidth="1"/>
    <col min="3538" max="3569" width="11" style="71" customWidth="1"/>
    <col min="3570" max="3572" width="13" style="71" customWidth="1"/>
    <col min="3573" max="3573" width="16.6640625" style="71" customWidth="1"/>
    <col min="3574" max="3574" width="16.109375" style="71" customWidth="1"/>
    <col min="3575" max="3575" width="15.21875" style="71" customWidth="1"/>
    <col min="3576" max="3576" width="15" style="71" customWidth="1"/>
    <col min="3577" max="3578" width="12.77734375" style="71" customWidth="1"/>
    <col min="3579" max="3590" width="8.33203125" style="71" customWidth="1"/>
    <col min="3591" max="3591" width="10.6640625" style="71" customWidth="1"/>
    <col min="3592" max="3733" width="8.33203125" style="71" customWidth="1"/>
    <col min="3734" max="3791" width="16.109375" style="71"/>
    <col min="3792" max="3792" width="5.109375" style="71" customWidth="1"/>
    <col min="3793" max="3793" width="19.77734375" style="71" customWidth="1"/>
    <col min="3794" max="3825" width="11" style="71" customWidth="1"/>
    <col min="3826" max="3828" width="13" style="71" customWidth="1"/>
    <col min="3829" max="3829" width="16.6640625" style="71" customWidth="1"/>
    <col min="3830" max="3830" width="16.109375" style="71" customWidth="1"/>
    <col min="3831" max="3831" width="15.21875" style="71" customWidth="1"/>
    <col min="3832" max="3832" width="15" style="71" customWidth="1"/>
    <col min="3833" max="3834" width="12.77734375" style="71" customWidth="1"/>
    <col min="3835" max="3846" width="8.33203125" style="71" customWidth="1"/>
    <col min="3847" max="3847" width="10.6640625" style="71" customWidth="1"/>
    <col min="3848" max="3989" width="8.33203125" style="71" customWidth="1"/>
    <col min="3990" max="4047" width="16.109375" style="71"/>
    <col min="4048" max="4048" width="5.109375" style="71" customWidth="1"/>
    <col min="4049" max="4049" width="19.77734375" style="71" customWidth="1"/>
    <col min="4050" max="4081" width="11" style="71" customWidth="1"/>
    <col min="4082" max="4084" width="13" style="71" customWidth="1"/>
    <col min="4085" max="4085" width="16.6640625" style="71" customWidth="1"/>
    <col min="4086" max="4086" width="16.109375" style="71" customWidth="1"/>
    <col min="4087" max="4087" width="15.21875" style="71" customWidth="1"/>
    <col min="4088" max="4088" width="15" style="71" customWidth="1"/>
    <col min="4089" max="4090" width="12.77734375" style="71" customWidth="1"/>
    <col min="4091" max="4102" width="8.33203125" style="71" customWidth="1"/>
    <col min="4103" max="4103" width="10.6640625" style="71" customWidth="1"/>
    <col min="4104" max="4245" width="8.33203125" style="71" customWidth="1"/>
    <col min="4246" max="4303" width="16.109375" style="71"/>
    <col min="4304" max="4304" width="5.109375" style="71" customWidth="1"/>
    <col min="4305" max="4305" width="19.77734375" style="71" customWidth="1"/>
    <col min="4306" max="4337" width="11" style="71" customWidth="1"/>
    <col min="4338" max="4340" width="13" style="71" customWidth="1"/>
    <col min="4341" max="4341" width="16.6640625" style="71" customWidth="1"/>
    <col min="4342" max="4342" width="16.109375" style="71" customWidth="1"/>
    <col min="4343" max="4343" width="15.21875" style="71" customWidth="1"/>
    <col min="4344" max="4344" width="15" style="71" customWidth="1"/>
    <col min="4345" max="4346" width="12.77734375" style="71" customWidth="1"/>
    <col min="4347" max="4358" width="8.33203125" style="71" customWidth="1"/>
    <col min="4359" max="4359" width="10.6640625" style="71" customWidth="1"/>
    <col min="4360" max="4501" width="8.33203125" style="71" customWidth="1"/>
    <col min="4502" max="4559" width="16.109375" style="71"/>
    <col min="4560" max="4560" width="5.109375" style="71" customWidth="1"/>
    <col min="4561" max="4561" width="19.77734375" style="71" customWidth="1"/>
    <col min="4562" max="4593" width="11" style="71" customWidth="1"/>
    <col min="4594" max="4596" width="13" style="71" customWidth="1"/>
    <col min="4597" max="4597" width="16.6640625" style="71" customWidth="1"/>
    <col min="4598" max="4598" width="16.109375" style="71" customWidth="1"/>
    <col min="4599" max="4599" width="15.21875" style="71" customWidth="1"/>
    <col min="4600" max="4600" width="15" style="71" customWidth="1"/>
    <col min="4601" max="4602" width="12.77734375" style="71" customWidth="1"/>
    <col min="4603" max="4614" width="8.33203125" style="71" customWidth="1"/>
    <col min="4615" max="4615" width="10.6640625" style="71" customWidth="1"/>
    <col min="4616" max="4757" width="8.33203125" style="71" customWidth="1"/>
    <col min="4758" max="4815" width="16.109375" style="71"/>
    <col min="4816" max="4816" width="5.109375" style="71" customWidth="1"/>
    <col min="4817" max="4817" width="19.77734375" style="71" customWidth="1"/>
    <col min="4818" max="4849" width="11" style="71" customWidth="1"/>
    <col min="4850" max="4852" width="13" style="71" customWidth="1"/>
    <col min="4853" max="4853" width="16.6640625" style="71" customWidth="1"/>
    <col min="4854" max="4854" width="16.109375" style="71" customWidth="1"/>
    <col min="4855" max="4855" width="15.21875" style="71" customWidth="1"/>
    <col min="4856" max="4856" width="15" style="71" customWidth="1"/>
    <col min="4857" max="4858" width="12.77734375" style="71" customWidth="1"/>
    <col min="4859" max="4870" width="8.33203125" style="71" customWidth="1"/>
    <col min="4871" max="4871" width="10.6640625" style="71" customWidth="1"/>
    <col min="4872" max="5013" width="8.33203125" style="71" customWidth="1"/>
    <col min="5014" max="5071" width="16.109375" style="71"/>
    <col min="5072" max="5072" width="5.109375" style="71" customWidth="1"/>
    <col min="5073" max="5073" width="19.77734375" style="71" customWidth="1"/>
    <col min="5074" max="5105" width="11" style="71" customWidth="1"/>
    <col min="5106" max="5108" width="13" style="71" customWidth="1"/>
    <col min="5109" max="5109" width="16.6640625" style="71" customWidth="1"/>
    <col min="5110" max="5110" width="16.109375" style="71" customWidth="1"/>
    <col min="5111" max="5111" width="15.21875" style="71" customWidth="1"/>
    <col min="5112" max="5112" width="15" style="71" customWidth="1"/>
    <col min="5113" max="5114" width="12.77734375" style="71" customWidth="1"/>
    <col min="5115" max="5126" width="8.33203125" style="71" customWidth="1"/>
    <col min="5127" max="5127" width="10.6640625" style="71" customWidth="1"/>
    <col min="5128" max="5269" width="8.33203125" style="71" customWidth="1"/>
    <col min="5270" max="5327" width="16.109375" style="71"/>
    <col min="5328" max="5328" width="5.109375" style="71" customWidth="1"/>
    <col min="5329" max="5329" width="19.77734375" style="71" customWidth="1"/>
    <col min="5330" max="5361" width="11" style="71" customWidth="1"/>
    <col min="5362" max="5364" width="13" style="71" customWidth="1"/>
    <col min="5365" max="5365" width="16.6640625" style="71" customWidth="1"/>
    <col min="5366" max="5366" width="16.109375" style="71" customWidth="1"/>
    <col min="5367" max="5367" width="15.21875" style="71" customWidth="1"/>
    <col min="5368" max="5368" width="15" style="71" customWidth="1"/>
    <col min="5369" max="5370" width="12.77734375" style="71" customWidth="1"/>
    <col min="5371" max="5382" width="8.33203125" style="71" customWidth="1"/>
    <col min="5383" max="5383" width="10.6640625" style="71" customWidth="1"/>
    <col min="5384" max="5525" width="8.33203125" style="71" customWidth="1"/>
    <col min="5526" max="5583" width="16.109375" style="71"/>
    <col min="5584" max="5584" width="5.109375" style="71" customWidth="1"/>
    <col min="5585" max="5585" width="19.77734375" style="71" customWidth="1"/>
    <col min="5586" max="5617" width="11" style="71" customWidth="1"/>
    <col min="5618" max="5620" width="13" style="71" customWidth="1"/>
    <col min="5621" max="5621" width="16.6640625" style="71" customWidth="1"/>
    <col min="5622" max="5622" width="16.109375" style="71" customWidth="1"/>
    <col min="5623" max="5623" width="15.21875" style="71" customWidth="1"/>
    <col min="5624" max="5624" width="15" style="71" customWidth="1"/>
    <col min="5625" max="5626" width="12.77734375" style="71" customWidth="1"/>
    <col min="5627" max="5638" width="8.33203125" style="71" customWidth="1"/>
    <col min="5639" max="5639" width="10.6640625" style="71" customWidth="1"/>
    <col min="5640" max="5781" width="8.33203125" style="71" customWidth="1"/>
    <col min="5782" max="5839" width="16.109375" style="71"/>
    <col min="5840" max="5840" width="5.109375" style="71" customWidth="1"/>
    <col min="5841" max="5841" width="19.77734375" style="71" customWidth="1"/>
    <col min="5842" max="5873" width="11" style="71" customWidth="1"/>
    <col min="5874" max="5876" width="13" style="71" customWidth="1"/>
    <col min="5877" max="5877" width="16.6640625" style="71" customWidth="1"/>
    <col min="5878" max="5878" width="16.109375" style="71" customWidth="1"/>
    <col min="5879" max="5879" width="15.21875" style="71" customWidth="1"/>
    <col min="5880" max="5880" width="15" style="71" customWidth="1"/>
    <col min="5881" max="5882" width="12.77734375" style="71" customWidth="1"/>
    <col min="5883" max="5894" width="8.33203125" style="71" customWidth="1"/>
    <col min="5895" max="5895" width="10.6640625" style="71" customWidth="1"/>
    <col min="5896" max="6037" width="8.33203125" style="71" customWidth="1"/>
    <col min="6038" max="6095" width="16.109375" style="71"/>
    <col min="6096" max="6096" width="5.109375" style="71" customWidth="1"/>
    <col min="6097" max="6097" width="19.77734375" style="71" customWidth="1"/>
    <col min="6098" max="6129" width="11" style="71" customWidth="1"/>
    <col min="6130" max="6132" width="13" style="71" customWidth="1"/>
    <col min="6133" max="6133" width="16.6640625" style="71" customWidth="1"/>
    <col min="6134" max="6134" width="16.109375" style="71" customWidth="1"/>
    <col min="6135" max="6135" width="15.21875" style="71" customWidth="1"/>
    <col min="6136" max="6136" width="15" style="71" customWidth="1"/>
    <col min="6137" max="6138" width="12.77734375" style="71" customWidth="1"/>
    <col min="6139" max="6150" width="8.33203125" style="71" customWidth="1"/>
    <col min="6151" max="6151" width="10.6640625" style="71" customWidth="1"/>
    <col min="6152" max="6293" width="8.33203125" style="71" customWidth="1"/>
    <col min="6294" max="6351" width="16.109375" style="71"/>
    <col min="6352" max="6352" width="5.109375" style="71" customWidth="1"/>
    <col min="6353" max="6353" width="19.77734375" style="71" customWidth="1"/>
    <col min="6354" max="6385" width="11" style="71" customWidth="1"/>
    <col min="6386" max="6388" width="13" style="71" customWidth="1"/>
    <col min="6389" max="6389" width="16.6640625" style="71" customWidth="1"/>
    <col min="6390" max="6390" width="16.109375" style="71" customWidth="1"/>
    <col min="6391" max="6391" width="15.21875" style="71" customWidth="1"/>
    <col min="6392" max="6392" width="15" style="71" customWidth="1"/>
    <col min="6393" max="6394" width="12.77734375" style="71" customWidth="1"/>
    <col min="6395" max="6406" width="8.33203125" style="71" customWidth="1"/>
    <col min="6407" max="6407" width="10.6640625" style="71" customWidth="1"/>
    <col min="6408" max="6549" width="8.33203125" style="71" customWidth="1"/>
    <col min="6550" max="6607" width="16.109375" style="71"/>
    <col min="6608" max="6608" width="5.109375" style="71" customWidth="1"/>
    <col min="6609" max="6609" width="19.77734375" style="71" customWidth="1"/>
    <col min="6610" max="6641" width="11" style="71" customWidth="1"/>
    <col min="6642" max="6644" width="13" style="71" customWidth="1"/>
    <col min="6645" max="6645" width="16.6640625" style="71" customWidth="1"/>
    <col min="6646" max="6646" width="16.109375" style="71" customWidth="1"/>
    <col min="6647" max="6647" width="15.21875" style="71" customWidth="1"/>
    <col min="6648" max="6648" width="15" style="71" customWidth="1"/>
    <col min="6649" max="6650" width="12.77734375" style="71" customWidth="1"/>
    <col min="6651" max="6662" width="8.33203125" style="71" customWidth="1"/>
    <col min="6663" max="6663" width="10.6640625" style="71" customWidth="1"/>
    <col min="6664" max="6805" width="8.33203125" style="71" customWidth="1"/>
    <col min="6806" max="6863" width="16.109375" style="71"/>
    <col min="6864" max="6864" width="5.109375" style="71" customWidth="1"/>
    <col min="6865" max="6865" width="19.77734375" style="71" customWidth="1"/>
    <col min="6866" max="6897" width="11" style="71" customWidth="1"/>
    <col min="6898" max="6900" width="13" style="71" customWidth="1"/>
    <col min="6901" max="6901" width="16.6640625" style="71" customWidth="1"/>
    <col min="6902" max="6902" width="16.109375" style="71" customWidth="1"/>
    <col min="6903" max="6903" width="15.21875" style="71" customWidth="1"/>
    <col min="6904" max="6904" width="15" style="71" customWidth="1"/>
    <col min="6905" max="6906" width="12.77734375" style="71" customWidth="1"/>
    <col min="6907" max="6918" width="8.33203125" style="71" customWidth="1"/>
    <col min="6919" max="6919" width="10.6640625" style="71" customWidth="1"/>
    <col min="6920" max="7061" width="8.33203125" style="71" customWidth="1"/>
    <col min="7062" max="7119" width="16.109375" style="71"/>
    <col min="7120" max="7120" width="5.109375" style="71" customWidth="1"/>
    <col min="7121" max="7121" width="19.77734375" style="71" customWidth="1"/>
    <col min="7122" max="7153" width="11" style="71" customWidth="1"/>
    <col min="7154" max="7156" width="13" style="71" customWidth="1"/>
    <col min="7157" max="7157" width="16.6640625" style="71" customWidth="1"/>
    <col min="7158" max="7158" width="16.109375" style="71" customWidth="1"/>
    <col min="7159" max="7159" width="15.21875" style="71" customWidth="1"/>
    <col min="7160" max="7160" width="15" style="71" customWidth="1"/>
    <col min="7161" max="7162" width="12.77734375" style="71" customWidth="1"/>
    <col min="7163" max="7174" width="8.33203125" style="71" customWidth="1"/>
    <col min="7175" max="7175" width="10.6640625" style="71" customWidth="1"/>
    <col min="7176" max="7317" width="8.33203125" style="71" customWidth="1"/>
    <col min="7318" max="7375" width="16.109375" style="71"/>
    <col min="7376" max="7376" width="5.109375" style="71" customWidth="1"/>
    <col min="7377" max="7377" width="19.77734375" style="71" customWidth="1"/>
    <col min="7378" max="7409" width="11" style="71" customWidth="1"/>
    <col min="7410" max="7412" width="13" style="71" customWidth="1"/>
    <col min="7413" max="7413" width="16.6640625" style="71" customWidth="1"/>
    <col min="7414" max="7414" width="16.109375" style="71" customWidth="1"/>
    <col min="7415" max="7415" width="15.21875" style="71" customWidth="1"/>
    <col min="7416" max="7416" width="15" style="71" customWidth="1"/>
    <col min="7417" max="7418" width="12.77734375" style="71" customWidth="1"/>
    <col min="7419" max="7430" width="8.33203125" style="71" customWidth="1"/>
    <col min="7431" max="7431" width="10.6640625" style="71" customWidth="1"/>
    <col min="7432" max="7573" width="8.33203125" style="71" customWidth="1"/>
    <col min="7574" max="7631" width="16.109375" style="71"/>
    <col min="7632" max="7632" width="5.109375" style="71" customWidth="1"/>
    <col min="7633" max="7633" width="19.77734375" style="71" customWidth="1"/>
    <col min="7634" max="7665" width="11" style="71" customWidth="1"/>
    <col min="7666" max="7668" width="13" style="71" customWidth="1"/>
    <col min="7669" max="7669" width="16.6640625" style="71" customWidth="1"/>
    <col min="7670" max="7670" width="16.109375" style="71" customWidth="1"/>
    <col min="7671" max="7671" width="15.21875" style="71" customWidth="1"/>
    <col min="7672" max="7672" width="15" style="71" customWidth="1"/>
    <col min="7673" max="7674" width="12.77734375" style="71" customWidth="1"/>
    <col min="7675" max="7686" width="8.33203125" style="71" customWidth="1"/>
    <col min="7687" max="7687" width="10.6640625" style="71" customWidth="1"/>
    <col min="7688" max="7829" width="8.33203125" style="71" customWidth="1"/>
    <col min="7830" max="7887" width="16.109375" style="71"/>
    <col min="7888" max="7888" width="5.109375" style="71" customWidth="1"/>
    <col min="7889" max="7889" width="19.77734375" style="71" customWidth="1"/>
    <col min="7890" max="7921" width="11" style="71" customWidth="1"/>
    <col min="7922" max="7924" width="13" style="71" customWidth="1"/>
    <col min="7925" max="7925" width="16.6640625" style="71" customWidth="1"/>
    <col min="7926" max="7926" width="16.109375" style="71" customWidth="1"/>
    <col min="7927" max="7927" width="15.21875" style="71" customWidth="1"/>
    <col min="7928" max="7928" width="15" style="71" customWidth="1"/>
    <col min="7929" max="7930" width="12.77734375" style="71" customWidth="1"/>
    <col min="7931" max="7942" width="8.33203125" style="71" customWidth="1"/>
    <col min="7943" max="7943" width="10.6640625" style="71" customWidth="1"/>
    <col min="7944" max="8085" width="8.33203125" style="71" customWidth="1"/>
    <col min="8086" max="8143" width="16.109375" style="71"/>
    <col min="8144" max="8144" width="5.109375" style="71" customWidth="1"/>
    <col min="8145" max="8145" width="19.77734375" style="71" customWidth="1"/>
    <col min="8146" max="8177" width="11" style="71" customWidth="1"/>
    <col min="8178" max="8180" width="13" style="71" customWidth="1"/>
    <col min="8181" max="8181" width="16.6640625" style="71" customWidth="1"/>
    <col min="8182" max="8182" width="16.109375" style="71" customWidth="1"/>
    <col min="8183" max="8183" width="15.21875" style="71" customWidth="1"/>
    <col min="8184" max="8184" width="15" style="71" customWidth="1"/>
    <col min="8185" max="8186" width="12.77734375" style="71" customWidth="1"/>
    <col min="8187" max="8198" width="8.33203125" style="71" customWidth="1"/>
    <col min="8199" max="8199" width="10.6640625" style="71" customWidth="1"/>
    <col min="8200" max="8341" width="8.33203125" style="71" customWidth="1"/>
    <col min="8342" max="8399" width="16.109375" style="71"/>
    <col min="8400" max="8400" width="5.109375" style="71" customWidth="1"/>
    <col min="8401" max="8401" width="19.77734375" style="71" customWidth="1"/>
    <col min="8402" max="8433" width="11" style="71" customWidth="1"/>
    <col min="8434" max="8436" width="13" style="71" customWidth="1"/>
    <col min="8437" max="8437" width="16.6640625" style="71" customWidth="1"/>
    <col min="8438" max="8438" width="16.109375" style="71" customWidth="1"/>
    <col min="8439" max="8439" width="15.21875" style="71" customWidth="1"/>
    <col min="8440" max="8440" width="15" style="71" customWidth="1"/>
    <col min="8441" max="8442" width="12.77734375" style="71" customWidth="1"/>
    <col min="8443" max="8454" width="8.33203125" style="71" customWidth="1"/>
    <col min="8455" max="8455" width="10.6640625" style="71" customWidth="1"/>
    <col min="8456" max="8597" width="8.33203125" style="71" customWidth="1"/>
    <col min="8598" max="8655" width="16.109375" style="71"/>
    <col min="8656" max="8656" width="5.109375" style="71" customWidth="1"/>
    <col min="8657" max="8657" width="19.77734375" style="71" customWidth="1"/>
    <col min="8658" max="8689" width="11" style="71" customWidth="1"/>
    <col min="8690" max="8692" width="13" style="71" customWidth="1"/>
    <col min="8693" max="8693" width="16.6640625" style="71" customWidth="1"/>
    <col min="8694" max="8694" width="16.109375" style="71" customWidth="1"/>
    <col min="8695" max="8695" width="15.21875" style="71" customWidth="1"/>
    <col min="8696" max="8696" width="15" style="71" customWidth="1"/>
    <col min="8697" max="8698" width="12.77734375" style="71" customWidth="1"/>
    <col min="8699" max="8710" width="8.33203125" style="71" customWidth="1"/>
    <col min="8711" max="8711" width="10.6640625" style="71" customWidth="1"/>
    <col min="8712" max="8853" width="8.33203125" style="71" customWidth="1"/>
    <col min="8854" max="8911" width="16.109375" style="71"/>
    <col min="8912" max="8912" width="5.109375" style="71" customWidth="1"/>
    <col min="8913" max="8913" width="19.77734375" style="71" customWidth="1"/>
    <col min="8914" max="8945" width="11" style="71" customWidth="1"/>
    <col min="8946" max="8948" width="13" style="71" customWidth="1"/>
    <col min="8949" max="8949" width="16.6640625" style="71" customWidth="1"/>
    <col min="8950" max="8950" width="16.109375" style="71" customWidth="1"/>
    <col min="8951" max="8951" width="15.21875" style="71" customWidth="1"/>
    <col min="8952" max="8952" width="15" style="71" customWidth="1"/>
    <col min="8953" max="8954" width="12.77734375" style="71" customWidth="1"/>
    <col min="8955" max="8966" width="8.33203125" style="71" customWidth="1"/>
    <col min="8967" max="8967" width="10.6640625" style="71" customWidth="1"/>
    <col min="8968" max="9109" width="8.33203125" style="71" customWidth="1"/>
    <col min="9110" max="9167" width="16.109375" style="71"/>
    <col min="9168" max="9168" width="5.109375" style="71" customWidth="1"/>
    <col min="9169" max="9169" width="19.77734375" style="71" customWidth="1"/>
    <col min="9170" max="9201" width="11" style="71" customWidth="1"/>
    <col min="9202" max="9204" width="13" style="71" customWidth="1"/>
    <col min="9205" max="9205" width="16.6640625" style="71" customWidth="1"/>
    <col min="9206" max="9206" width="16.109375" style="71" customWidth="1"/>
    <col min="9207" max="9207" width="15.21875" style="71" customWidth="1"/>
    <col min="9208" max="9208" width="15" style="71" customWidth="1"/>
    <col min="9209" max="9210" width="12.77734375" style="71" customWidth="1"/>
    <col min="9211" max="9222" width="8.33203125" style="71" customWidth="1"/>
    <col min="9223" max="9223" width="10.6640625" style="71" customWidth="1"/>
    <col min="9224" max="9365" width="8.33203125" style="71" customWidth="1"/>
    <col min="9366" max="9423" width="16.109375" style="71"/>
    <col min="9424" max="9424" width="5.109375" style="71" customWidth="1"/>
    <col min="9425" max="9425" width="19.77734375" style="71" customWidth="1"/>
    <col min="9426" max="9457" width="11" style="71" customWidth="1"/>
    <col min="9458" max="9460" width="13" style="71" customWidth="1"/>
    <col min="9461" max="9461" width="16.6640625" style="71" customWidth="1"/>
    <col min="9462" max="9462" width="16.109375" style="71" customWidth="1"/>
    <col min="9463" max="9463" width="15.21875" style="71" customWidth="1"/>
    <col min="9464" max="9464" width="15" style="71" customWidth="1"/>
    <col min="9465" max="9466" width="12.77734375" style="71" customWidth="1"/>
    <col min="9467" max="9478" width="8.33203125" style="71" customWidth="1"/>
    <col min="9479" max="9479" width="10.6640625" style="71" customWidth="1"/>
    <col min="9480" max="9621" width="8.33203125" style="71" customWidth="1"/>
    <col min="9622" max="9679" width="16.109375" style="71"/>
    <col min="9680" max="9680" width="5.109375" style="71" customWidth="1"/>
    <col min="9681" max="9681" width="19.77734375" style="71" customWidth="1"/>
    <col min="9682" max="9713" width="11" style="71" customWidth="1"/>
    <col min="9714" max="9716" width="13" style="71" customWidth="1"/>
    <col min="9717" max="9717" width="16.6640625" style="71" customWidth="1"/>
    <col min="9718" max="9718" width="16.109375" style="71" customWidth="1"/>
    <col min="9719" max="9719" width="15.21875" style="71" customWidth="1"/>
    <col min="9720" max="9720" width="15" style="71" customWidth="1"/>
    <col min="9721" max="9722" width="12.77734375" style="71" customWidth="1"/>
    <col min="9723" max="9734" width="8.33203125" style="71" customWidth="1"/>
    <col min="9735" max="9735" width="10.6640625" style="71" customWidth="1"/>
    <col min="9736" max="9877" width="8.33203125" style="71" customWidth="1"/>
    <col min="9878" max="9935" width="16.109375" style="71"/>
    <col min="9936" max="9936" width="5.109375" style="71" customWidth="1"/>
    <col min="9937" max="9937" width="19.77734375" style="71" customWidth="1"/>
    <col min="9938" max="9969" width="11" style="71" customWidth="1"/>
    <col min="9970" max="9972" width="13" style="71" customWidth="1"/>
    <col min="9973" max="9973" width="16.6640625" style="71" customWidth="1"/>
    <col min="9974" max="9974" width="16.109375" style="71" customWidth="1"/>
    <col min="9975" max="9975" width="15.21875" style="71" customWidth="1"/>
    <col min="9976" max="9976" width="15" style="71" customWidth="1"/>
    <col min="9977" max="9978" width="12.77734375" style="71" customWidth="1"/>
    <col min="9979" max="9990" width="8.33203125" style="71" customWidth="1"/>
    <col min="9991" max="9991" width="10.6640625" style="71" customWidth="1"/>
    <col min="9992" max="10133" width="8.33203125" style="71" customWidth="1"/>
    <col min="10134" max="10191" width="16.109375" style="71"/>
    <col min="10192" max="10192" width="5.109375" style="71" customWidth="1"/>
    <col min="10193" max="10193" width="19.77734375" style="71" customWidth="1"/>
    <col min="10194" max="10225" width="11" style="71" customWidth="1"/>
    <col min="10226" max="10228" width="13" style="71" customWidth="1"/>
    <col min="10229" max="10229" width="16.6640625" style="71" customWidth="1"/>
    <col min="10230" max="10230" width="16.109375" style="71" customWidth="1"/>
    <col min="10231" max="10231" width="15.21875" style="71" customWidth="1"/>
    <col min="10232" max="10232" width="15" style="71" customWidth="1"/>
    <col min="10233" max="10234" width="12.77734375" style="71" customWidth="1"/>
    <col min="10235" max="10246" width="8.33203125" style="71" customWidth="1"/>
    <col min="10247" max="10247" width="10.6640625" style="71" customWidth="1"/>
    <col min="10248" max="10389" width="8.33203125" style="71" customWidth="1"/>
    <col min="10390" max="10447" width="16.109375" style="71"/>
    <col min="10448" max="10448" width="5.109375" style="71" customWidth="1"/>
    <col min="10449" max="10449" width="19.77734375" style="71" customWidth="1"/>
    <col min="10450" max="10481" width="11" style="71" customWidth="1"/>
    <col min="10482" max="10484" width="13" style="71" customWidth="1"/>
    <col min="10485" max="10485" width="16.6640625" style="71" customWidth="1"/>
    <col min="10486" max="10486" width="16.109375" style="71" customWidth="1"/>
    <col min="10487" max="10487" width="15.21875" style="71" customWidth="1"/>
    <col min="10488" max="10488" width="15" style="71" customWidth="1"/>
    <col min="10489" max="10490" width="12.77734375" style="71" customWidth="1"/>
    <col min="10491" max="10502" width="8.33203125" style="71" customWidth="1"/>
    <col min="10503" max="10503" width="10.6640625" style="71" customWidth="1"/>
    <col min="10504" max="10645" width="8.33203125" style="71" customWidth="1"/>
    <col min="10646" max="10703" width="16.109375" style="71"/>
    <col min="10704" max="10704" width="5.109375" style="71" customWidth="1"/>
    <col min="10705" max="10705" width="19.77734375" style="71" customWidth="1"/>
    <col min="10706" max="10737" width="11" style="71" customWidth="1"/>
    <col min="10738" max="10740" width="13" style="71" customWidth="1"/>
    <col min="10741" max="10741" width="16.6640625" style="71" customWidth="1"/>
    <col min="10742" max="10742" width="16.109375" style="71" customWidth="1"/>
    <col min="10743" max="10743" width="15.21875" style="71" customWidth="1"/>
    <col min="10744" max="10744" width="15" style="71" customWidth="1"/>
    <col min="10745" max="10746" width="12.77734375" style="71" customWidth="1"/>
    <col min="10747" max="10758" width="8.33203125" style="71" customWidth="1"/>
    <col min="10759" max="10759" width="10.6640625" style="71" customWidth="1"/>
    <col min="10760" max="10901" width="8.33203125" style="71" customWidth="1"/>
    <col min="10902" max="10959" width="16.109375" style="71"/>
    <col min="10960" max="10960" width="5.109375" style="71" customWidth="1"/>
    <col min="10961" max="10961" width="19.77734375" style="71" customWidth="1"/>
    <col min="10962" max="10993" width="11" style="71" customWidth="1"/>
    <col min="10994" max="10996" width="13" style="71" customWidth="1"/>
    <col min="10997" max="10997" width="16.6640625" style="71" customWidth="1"/>
    <col min="10998" max="10998" width="16.109375" style="71" customWidth="1"/>
    <col min="10999" max="10999" width="15.21875" style="71" customWidth="1"/>
    <col min="11000" max="11000" width="15" style="71" customWidth="1"/>
    <col min="11001" max="11002" width="12.77734375" style="71" customWidth="1"/>
    <col min="11003" max="11014" width="8.33203125" style="71" customWidth="1"/>
    <col min="11015" max="11015" width="10.6640625" style="71" customWidth="1"/>
    <col min="11016" max="11157" width="8.33203125" style="71" customWidth="1"/>
    <col min="11158" max="11215" width="16.109375" style="71"/>
    <col min="11216" max="11216" width="5.109375" style="71" customWidth="1"/>
    <col min="11217" max="11217" width="19.77734375" style="71" customWidth="1"/>
    <col min="11218" max="11249" width="11" style="71" customWidth="1"/>
    <col min="11250" max="11252" width="13" style="71" customWidth="1"/>
    <col min="11253" max="11253" width="16.6640625" style="71" customWidth="1"/>
    <col min="11254" max="11254" width="16.109375" style="71" customWidth="1"/>
    <col min="11255" max="11255" width="15.21875" style="71" customWidth="1"/>
    <col min="11256" max="11256" width="15" style="71" customWidth="1"/>
    <col min="11257" max="11258" width="12.77734375" style="71" customWidth="1"/>
    <col min="11259" max="11270" width="8.33203125" style="71" customWidth="1"/>
    <col min="11271" max="11271" width="10.6640625" style="71" customWidth="1"/>
    <col min="11272" max="11413" width="8.33203125" style="71" customWidth="1"/>
    <col min="11414" max="11471" width="16.109375" style="71"/>
    <col min="11472" max="11472" width="5.109375" style="71" customWidth="1"/>
    <col min="11473" max="11473" width="19.77734375" style="71" customWidth="1"/>
    <col min="11474" max="11505" width="11" style="71" customWidth="1"/>
    <col min="11506" max="11508" width="13" style="71" customWidth="1"/>
    <col min="11509" max="11509" width="16.6640625" style="71" customWidth="1"/>
    <col min="11510" max="11510" width="16.109375" style="71" customWidth="1"/>
    <col min="11511" max="11511" width="15.21875" style="71" customWidth="1"/>
    <col min="11512" max="11512" width="15" style="71" customWidth="1"/>
    <col min="11513" max="11514" width="12.77734375" style="71" customWidth="1"/>
    <col min="11515" max="11526" width="8.33203125" style="71" customWidth="1"/>
    <col min="11527" max="11527" width="10.6640625" style="71" customWidth="1"/>
    <col min="11528" max="11669" width="8.33203125" style="71" customWidth="1"/>
    <col min="11670" max="11727" width="16.109375" style="71"/>
    <col min="11728" max="11728" width="5.109375" style="71" customWidth="1"/>
    <col min="11729" max="11729" width="19.77734375" style="71" customWidth="1"/>
    <col min="11730" max="11761" width="11" style="71" customWidth="1"/>
    <col min="11762" max="11764" width="13" style="71" customWidth="1"/>
    <col min="11765" max="11765" width="16.6640625" style="71" customWidth="1"/>
    <col min="11766" max="11766" width="16.109375" style="71" customWidth="1"/>
    <col min="11767" max="11767" width="15.21875" style="71" customWidth="1"/>
    <col min="11768" max="11768" width="15" style="71" customWidth="1"/>
    <col min="11769" max="11770" width="12.77734375" style="71" customWidth="1"/>
    <col min="11771" max="11782" width="8.33203125" style="71" customWidth="1"/>
    <col min="11783" max="11783" width="10.6640625" style="71" customWidth="1"/>
    <col min="11784" max="11925" width="8.33203125" style="71" customWidth="1"/>
    <col min="11926" max="11983" width="16.109375" style="71"/>
    <col min="11984" max="11984" width="5.109375" style="71" customWidth="1"/>
    <col min="11985" max="11985" width="19.77734375" style="71" customWidth="1"/>
    <col min="11986" max="12017" width="11" style="71" customWidth="1"/>
    <col min="12018" max="12020" width="13" style="71" customWidth="1"/>
    <col min="12021" max="12021" width="16.6640625" style="71" customWidth="1"/>
    <col min="12022" max="12022" width="16.109375" style="71" customWidth="1"/>
    <col min="12023" max="12023" width="15.21875" style="71" customWidth="1"/>
    <col min="12024" max="12024" width="15" style="71" customWidth="1"/>
    <col min="12025" max="12026" width="12.77734375" style="71" customWidth="1"/>
    <col min="12027" max="12038" width="8.33203125" style="71" customWidth="1"/>
    <col min="12039" max="12039" width="10.6640625" style="71" customWidth="1"/>
    <col min="12040" max="12181" width="8.33203125" style="71" customWidth="1"/>
    <col min="12182" max="12239" width="16.109375" style="71"/>
    <col min="12240" max="12240" width="5.109375" style="71" customWidth="1"/>
    <col min="12241" max="12241" width="19.77734375" style="71" customWidth="1"/>
    <col min="12242" max="12273" width="11" style="71" customWidth="1"/>
    <col min="12274" max="12276" width="13" style="71" customWidth="1"/>
    <col min="12277" max="12277" width="16.6640625" style="71" customWidth="1"/>
    <col min="12278" max="12278" width="16.109375" style="71" customWidth="1"/>
    <col min="12279" max="12279" width="15.21875" style="71" customWidth="1"/>
    <col min="12280" max="12280" width="15" style="71" customWidth="1"/>
    <col min="12281" max="12282" width="12.77734375" style="71" customWidth="1"/>
    <col min="12283" max="12294" width="8.33203125" style="71" customWidth="1"/>
    <col min="12295" max="12295" width="10.6640625" style="71" customWidth="1"/>
    <col min="12296" max="12437" width="8.33203125" style="71" customWidth="1"/>
    <col min="12438" max="12495" width="16.109375" style="71"/>
    <col min="12496" max="12496" width="5.109375" style="71" customWidth="1"/>
    <col min="12497" max="12497" width="19.77734375" style="71" customWidth="1"/>
    <col min="12498" max="12529" width="11" style="71" customWidth="1"/>
    <col min="12530" max="12532" width="13" style="71" customWidth="1"/>
    <col min="12533" max="12533" width="16.6640625" style="71" customWidth="1"/>
    <col min="12534" max="12534" width="16.109375" style="71" customWidth="1"/>
    <col min="12535" max="12535" width="15.21875" style="71" customWidth="1"/>
    <col min="12536" max="12536" width="15" style="71" customWidth="1"/>
    <col min="12537" max="12538" width="12.77734375" style="71" customWidth="1"/>
    <col min="12539" max="12550" width="8.33203125" style="71" customWidth="1"/>
    <col min="12551" max="12551" width="10.6640625" style="71" customWidth="1"/>
    <col min="12552" max="12693" width="8.33203125" style="71" customWidth="1"/>
    <col min="12694" max="12751" width="16.109375" style="71"/>
    <col min="12752" max="12752" width="5.109375" style="71" customWidth="1"/>
    <col min="12753" max="12753" width="19.77734375" style="71" customWidth="1"/>
    <col min="12754" max="12785" width="11" style="71" customWidth="1"/>
    <col min="12786" max="12788" width="13" style="71" customWidth="1"/>
    <col min="12789" max="12789" width="16.6640625" style="71" customWidth="1"/>
    <col min="12790" max="12790" width="16.109375" style="71" customWidth="1"/>
    <col min="12791" max="12791" width="15.21875" style="71" customWidth="1"/>
    <col min="12792" max="12792" width="15" style="71" customWidth="1"/>
    <col min="12793" max="12794" width="12.77734375" style="71" customWidth="1"/>
    <col min="12795" max="12806" width="8.33203125" style="71" customWidth="1"/>
    <col min="12807" max="12807" width="10.6640625" style="71" customWidth="1"/>
    <col min="12808" max="12949" width="8.33203125" style="71" customWidth="1"/>
    <col min="12950" max="13007" width="16.109375" style="71"/>
    <col min="13008" max="13008" width="5.109375" style="71" customWidth="1"/>
    <col min="13009" max="13009" width="19.77734375" style="71" customWidth="1"/>
    <col min="13010" max="13041" width="11" style="71" customWidth="1"/>
    <col min="13042" max="13044" width="13" style="71" customWidth="1"/>
    <col min="13045" max="13045" width="16.6640625" style="71" customWidth="1"/>
    <col min="13046" max="13046" width="16.109375" style="71" customWidth="1"/>
    <col min="13047" max="13047" width="15.21875" style="71" customWidth="1"/>
    <col min="13048" max="13048" width="15" style="71" customWidth="1"/>
    <col min="13049" max="13050" width="12.77734375" style="71" customWidth="1"/>
    <col min="13051" max="13062" width="8.33203125" style="71" customWidth="1"/>
    <col min="13063" max="13063" width="10.6640625" style="71" customWidth="1"/>
    <col min="13064" max="13205" width="8.33203125" style="71" customWidth="1"/>
    <col min="13206" max="13263" width="16.109375" style="71"/>
    <col min="13264" max="13264" width="5.109375" style="71" customWidth="1"/>
    <col min="13265" max="13265" width="19.77734375" style="71" customWidth="1"/>
    <col min="13266" max="13297" width="11" style="71" customWidth="1"/>
    <col min="13298" max="13300" width="13" style="71" customWidth="1"/>
    <col min="13301" max="13301" width="16.6640625" style="71" customWidth="1"/>
    <col min="13302" max="13302" width="16.109375" style="71" customWidth="1"/>
    <col min="13303" max="13303" width="15.21875" style="71" customWidth="1"/>
    <col min="13304" max="13304" width="15" style="71" customWidth="1"/>
    <col min="13305" max="13306" width="12.77734375" style="71" customWidth="1"/>
    <col min="13307" max="13318" width="8.33203125" style="71" customWidth="1"/>
    <col min="13319" max="13319" width="10.6640625" style="71" customWidth="1"/>
    <col min="13320" max="13461" width="8.33203125" style="71" customWidth="1"/>
    <col min="13462" max="13519" width="16.109375" style="71"/>
    <col min="13520" max="13520" width="5.109375" style="71" customWidth="1"/>
    <col min="13521" max="13521" width="19.77734375" style="71" customWidth="1"/>
    <col min="13522" max="13553" width="11" style="71" customWidth="1"/>
    <col min="13554" max="13556" width="13" style="71" customWidth="1"/>
    <col min="13557" max="13557" width="16.6640625" style="71" customWidth="1"/>
    <col min="13558" max="13558" width="16.109375" style="71" customWidth="1"/>
    <col min="13559" max="13559" width="15.21875" style="71" customWidth="1"/>
    <col min="13560" max="13560" width="15" style="71" customWidth="1"/>
    <col min="13561" max="13562" width="12.77734375" style="71" customWidth="1"/>
    <col min="13563" max="13574" width="8.33203125" style="71" customWidth="1"/>
    <col min="13575" max="13575" width="10.6640625" style="71" customWidth="1"/>
    <col min="13576" max="13717" width="8.33203125" style="71" customWidth="1"/>
    <col min="13718" max="13775" width="16.109375" style="71"/>
    <col min="13776" max="13776" width="5.109375" style="71" customWidth="1"/>
    <col min="13777" max="13777" width="19.77734375" style="71" customWidth="1"/>
    <col min="13778" max="13809" width="11" style="71" customWidth="1"/>
    <col min="13810" max="13812" width="13" style="71" customWidth="1"/>
    <col min="13813" max="13813" width="16.6640625" style="71" customWidth="1"/>
    <col min="13814" max="13814" width="16.109375" style="71" customWidth="1"/>
    <col min="13815" max="13815" width="15.21875" style="71" customWidth="1"/>
    <col min="13816" max="13816" width="15" style="71" customWidth="1"/>
    <col min="13817" max="13818" width="12.77734375" style="71" customWidth="1"/>
    <col min="13819" max="13830" width="8.33203125" style="71" customWidth="1"/>
    <col min="13831" max="13831" width="10.6640625" style="71" customWidth="1"/>
    <col min="13832" max="13973" width="8.33203125" style="71" customWidth="1"/>
    <col min="13974" max="14031" width="16.109375" style="71"/>
    <col min="14032" max="14032" width="5.109375" style="71" customWidth="1"/>
    <col min="14033" max="14033" width="19.77734375" style="71" customWidth="1"/>
    <col min="14034" max="14065" width="11" style="71" customWidth="1"/>
    <col min="14066" max="14068" width="13" style="71" customWidth="1"/>
    <col min="14069" max="14069" width="16.6640625" style="71" customWidth="1"/>
    <col min="14070" max="14070" width="16.109375" style="71" customWidth="1"/>
    <col min="14071" max="14071" width="15.21875" style="71" customWidth="1"/>
    <col min="14072" max="14072" width="15" style="71" customWidth="1"/>
    <col min="14073" max="14074" width="12.77734375" style="71" customWidth="1"/>
    <col min="14075" max="14086" width="8.33203125" style="71" customWidth="1"/>
    <col min="14087" max="14087" width="10.6640625" style="71" customWidth="1"/>
    <col min="14088" max="14229" width="8.33203125" style="71" customWidth="1"/>
    <col min="14230" max="14287" width="16.109375" style="71"/>
    <col min="14288" max="14288" width="5.109375" style="71" customWidth="1"/>
    <col min="14289" max="14289" width="19.77734375" style="71" customWidth="1"/>
    <col min="14290" max="14321" width="11" style="71" customWidth="1"/>
    <col min="14322" max="14324" width="13" style="71" customWidth="1"/>
    <col min="14325" max="14325" width="16.6640625" style="71" customWidth="1"/>
    <col min="14326" max="14326" width="16.109375" style="71" customWidth="1"/>
    <col min="14327" max="14327" width="15.21875" style="71" customWidth="1"/>
    <col min="14328" max="14328" width="15" style="71" customWidth="1"/>
    <col min="14329" max="14330" width="12.77734375" style="71" customWidth="1"/>
    <col min="14331" max="14342" width="8.33203125" style="71" customWidth="1"/>
    <col min="14343" max="14343" width="10.6640625" style="71" customWidth="1"/>
    <col min="14344" max="14485" width="8.33203125" style="71" customWidth="1"/>
    <col min="14486" max="14543" width="16.109375" style="71"/>
    <col min="14544" max="14544" width="5.109375" style="71" customWidth="1"/>
    <col min="14545" max="14545" width="19.77734375" style="71" customWidth="1"/>
    <col min="14546" max="14577" width="11" style="71" customWidth="1"/>
    <col min="14578" max="14580" width="13" style="71" customWidth="1"/>
    <col min="14581" max="14581" width="16.6640625" style="71" customWidth="1"/>
    <col min="14582" max="14582" width="16.109375" style="71" customWidth="1"/>
    <col min="14583" max="14583" width="15.21875" style="71" customWidth="1"/>
    <col min="14584" max="14584" width="15" style="71" customWidth="1"/>
    <col min="14585" max="14586" width="12.77734375" style="71" customWidth="1"/>
    <col min="14587" max="14598" width="8.33203125" style="71" customWidth="1"/>
    <col min="14599" max="14599" width="10.6640625" style="71" customWidth="1"/>
    <col min="14600" max="14741" width="8.33203125" style="71" customWidth="1"/>
    <col min="14742" max="14799" width="16.109375" style="71"/>
    <col min="14800" max="14800" width="5.109375" style="71" customWidth="1"/>
    <col min="14801" max="14801" width="19.77734375" style="71" customWidth="1"/>
    <col min="14802" max="14833" width="11" style="71" customWidth="1"/>
    <col min="14834" max="14836" width="13" style="71" customWidth="1"/>
    <col min="14837" max="14837" width="16.6640625" style="71" customWidth="1"/>
    <col min="14838" max="14838" width="16.109375" style="71" customWidth="1"/>
    <col min="14839" max="14839" width="15.21875" style="71" customWidth="1"/>
    <col min="14840" max="14840" width="15" style="71" customWidth="1"/>
    <col min="14841" max="14842" width="12.77734375" style="71" customWidth="1"/>
    <col min="14843" max="14854" width="8.33203125" style="71" customWidth="1"/>
    <col min="14855" max="14855" width="10.6640625" style="71" customWidth="1"/>
    <col min="14856" max="14997" width="8.33203125" style="71" customWidth="1"/>
    <col min="14998" max="15055" width="16.109375" style="71"/>
    <col min="15056" max="15056" width="5.109375" style="71" customWidth="1"/>
    <col min="15057" max="15057" width="19.77734375" style="71" customWidth="1"/>
    <col min="15058" max="15089" width="11" style="71" customWidth="1"/>
    <col min="15090" max="15092" width="13" style="71" customWidth="1"/>
    <col min="15093" max="15093" width="16.6640625" style="71" customWidth="1"/>
    <col min="15094" max="15094" width="16.109375" style="71" customWidth="1"/>
    <col min="15095" max="15095" width="15.21875" style="71" customWidth="1"/>
    <col min="15096" max="15096" width="15" style="71" customWidth="1"/>
    <col min="15097" max="15098" width="12.77734375" style="71" customWidth="1"/>
    <col min="15099" max="15110" width="8.33203125" style="71" customWidth="1"/>
    <col min="15111" max="15111" width="10.6640625" style="71" customWidth="1"/>
    <col min="15112" max="15253" width="8.33203125" style="71" customWidth="1"/>
    <col min="15254" max="15311" width="16.109375" style="71"/>
    <col min="15312" max="15312" width="5.109375" style="71" customWidth="1"/>
    <col min="15313" max="15313" width="19.77734375" style="71" customWidth="1"/>
    <col min="15314" max="15345" width="11" style="71" customWidth="1"/>
    <col min="15346" max="15348" width="13" style="71" customWidth="1"/>
    <col min="15349" max="15349" width="16.6640625" style="71" customWidth="1"/>
    <col min="15350" max="15350" width="16.109375" style="71" customWidth="1"/>
    <col min="15351" max="15351" width="15.21875" style="71" customWidth="1"/>
    <col min="15352" max="15352" width="15" style="71" customWidth="1"/>
    <col min="15353" max="15354" width="12.77734375" style="71" customWidth="1"/>
    <col min="15355" max="15366" width="8.33203125" style="71" customWidth="1"/>
    <col min="15367" max="15367" width="10.6640625" style="71" customWidth="1"/>
    <col min="15368" max="15509" width="8.33203125" style="71" customWidth="1"/>
    <col min="15510" max="15567" width="16.109375" style="71"/>
    <col min="15568" max="15568" width="5.109375" style="71" customWidth="1"/>
    <col min="15569" max="15569" width="19.77734375" style="71" customWidth="1"/>
    <col min="15570" max="15601" width="11" style="71" customWidth="1"/>
    <col min="15602" max="15604" width="13" style="71" customWidth="1"/>
    <col min="15605" max="15605" width="16.6640625" style="71" customWidth="1"/>
    <col min="15606" max="15606" width="16.109375" style="71" customWidth="1"/>
    <col min="15607" max="15607" width="15.21875" style="71" customWidth="1"/>
    <col min="15608" max="15608" width="15" style="71" customWidth="1"/>
    <col min="15609" max="15610" width="12.77734375" style="71" customWidth="1"/>
    <col min="15611" max="15622" width="8.33203125" style="71" customWidth="1"/>
    <col min="15623" max="15623" width="10.6640625" style="71" customWidth="1"/>
    <col min="15624" max="15765" width="8.33203125" style="71" customWidth="1"/>
    <col min="15766" max="15823" width="16.109375" style="71"/>
    <col min="15824" max="15824" width="5.109375" style="71" customWidth="1"/>
    <col min="15825" max="15825" width="19.77734375" style="71" customWidth="1"/>
    <col min="15826" max="15857" width="11" style="71" customWidth="1"/>
    <col min="15858" max="15860" width="13" style="71" customWidth="1"/>
    <col min="15861" max="15861" width="16.6640625" style="71" customWidth="1"/>
    <col min="15862" max="15862" width="16.109375" style="71" customWidth="1"/>
    <col min="15863" max="15863" width="15.21875" style="71" customWidth="1"/>
    <col min="15864" max="15864" width="15" style="71" customWidth="1"/>
    <col min="15865" max="15866" width="12.77734375" style="71" customWidth="1"/>
    <col min="15867" max="15878" width="8.33203125" style="71" customWidth="1"/>
    <col min="15879" max="15879" width="10.6640625" style="71" customWidth="1"/>
    <col min="15880" max="16021" width="8.33203125" style="71" customWidth="1"/>
    <col min="16022" max="16079" width="16.109375" style="71"/>
    <col min="16080" max="16080" width="5.109375" style="71" customWidth="1"/>
    <col min="16081" max="16081" width="19.77734375" style="71" customWidth="1"/>
    <col min="16082" max="16113" width="11" style="71" customWidth="1"/>
    <col min="16114" max="16116" width="13" style="71" customWidth="1"/>
    <col min="16117" max="16117" width="16.6640625" style="71" customWidth="1"/>
    <col min="16118" max="16118" width="16.109375" style="71" customWidth="1"/>
    <col min="16119" max="16119" width="15.21875" style="71" customWidth="1"/>
    <col min="16120" max="16120" width="15" style="71" customWidth="1"/>
    <col min="16121" max="16122" width="12.77734375" style="71" customWidth="1"/>
    <col min="16123" max="16134" width="8.33203125" style="71" customWidth="1"/>
    <col min="16135" max="16135" width="10.6640625" style="71" customWidth="1"/>
    <col min="16136" max="16277" width="8.33203125" style="71" customWidth="1"/>
    <col min="16278" max="16384" width="16.109375" style="71"/>
  </cols>
  <sheetData>
    <row r="1" spans="1:45" ht="30" customHeight="1" x14ac:dyDescent="0.25">
      <c r="B1" s="69"/>
      <c r="D1" s="70"/>
      <c r="E1" s="70"/>
      <c r="I1" s="70"/>
      <c r="J1" s="70"/>
      <c r="K1" s="69"/>
      <c r="M1" s="69"/>
      <c r="N1" s="70"/>
      <c r="O1" s="70"/>
      <c r="S1" s="70"/>
      <c r="T1" s="70"/>
    </row>
    <row r="2" spans="1:45" ht="16.5" customHeight="1" x14ac:dyDescent="0.3">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049999999999997" customHeight="1" x14ac:dyDescent="0.25">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25">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25">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25">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25">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25">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25">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25">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25">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25">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25">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25">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25">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25">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25">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25">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25">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25">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25">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25">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25">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25">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25">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25">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25">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25">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25">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25">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25">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25">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25">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25">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25">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25">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25">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25">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25">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25">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25">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25">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25">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25">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25">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25">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25">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25">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25">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25">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25">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25">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25">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25">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25">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25">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25">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25">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25">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25">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25">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25">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25">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25">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25">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25">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25">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25">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25">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25">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25">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25">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25">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25">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25">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25">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25">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25">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25">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25">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25">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25">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25">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25">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25">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25">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25">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25">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25">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25">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25">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25">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25">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25">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25">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25">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25">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25">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25">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25">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25">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25">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25">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25">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25">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25">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25">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25">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25">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25">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25">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25">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25">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25">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25">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25">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25">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25">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25">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25">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25">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25">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25">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25">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25">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25">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25">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25">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25">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25">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25">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25">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25">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25">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25">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25">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25">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25">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25">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25">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25">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25">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25">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25">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25">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25">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25">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25">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25">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25">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25">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25">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25">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25">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25">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25">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25">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25">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25">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25">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25">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25">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25">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25">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25">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25">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25">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25">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25">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25">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25">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25">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25">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25">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25">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25">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25">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25">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25">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25">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25">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25">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25">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25">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25">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25">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25">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25">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25">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25">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25">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25">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25">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25">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25">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25">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25">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25">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25">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25">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25">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25">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25">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25">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25">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25">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25">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25">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25">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25">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25">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25">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25">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25">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25">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25">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25">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25">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25">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25">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25">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25">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25">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25">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25">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25">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25">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25">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25">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25">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25">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25">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25">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25">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25">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25">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25">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25">
      <c r="A238" s="73">
        <v>16</v>
      </c>
      <c r="B238" s="85">
        <f>VLOOKUP(D223,$A$4:$V$36,2+$A238)</f>
        <v>360000</v>
      </c>
      <c r="C238" s="70">
        <f>VLOOKUP(D223,$X$4:$AS$36,2+$A238)</f>
        <v>285000</v>
      </c>
      <c r="D238" s="71"/>
    </row>
    <row r="239" spans="1:22" s="33" customFormat="1" x14ac:dyDescent="0.25">
      <c r="A239" s="73">
        <v>17</v>
      </c>
      <c r="B239" s="85">
        <f>VLOOKUP(D223,$A$4:$V$36,2+$A239)</f>
        <v>425000</v>
      </c>
      <c r="C239" s="70">
        <f>VLOOKUP(D223,$X$4:$AS$36,2+$A239)</f>
        <v>315000</v>
      </c>
      <c r="D239" s="71"/>
    </row>
    <row r="240" spans="1:22" s="33" customFormat="1" x14ac:dyDescent="0.25">
      <c r="A240" s="73">
        <v>18</v>
      </c>
      <c r="B240" s="85">
        <f>VLOOKUP(D223,$A$4:$V$36,2+$A240)</f>
        <v>420000</v>
      </c>
      <c r="C240" s="70">
        <f>VLOOKUP(D223,$X$4:$AS$36,2+$A240)</f>
        <v>312000</v>
      </c>
      <c r="D240" s="71"/>
    </row>
    <row r="241" spans="1:4" s="33" customFormat="1" x14ac:dyDescent="0.25">
      <c r="A241" s="73">
        <v>19</v>
      </c>
      <c r="B241" s="85">
        <f>VLOOKUP(D223,$A$4:$V$36,2+$A241)</f>
        <v>396650</v>
      </c>
      <c r="C241" s="70">
        <f>VLOOKUP(D223,$X$4:$AS$36,2+$A241)</f>
        <v>305000</v>
      </c>
      <c r="D241" s="71"/>
    </row>
    <row r="242" spans="1:4" s="33" customFormat="1" x14ac:dyDescent="0.25">
      <c r="A242" s="73">
        <v>20</v>
      </c>
      <c r="B242" s="85">
        <f>VLOOKUP(D223,$A$4:$V$36,2+$A242)</f>
        <v>380000</v>
      </c>
      <c r="C242" s="70">
        <f>VLOOKUP(D223,$X$4:$AS$36,2+$A242)</f>
        <v>298500</v>
      </c>
      <c r="D242" s="71"/>
    </row>
    <row r="243" spans="1:4" s="33" customFormat="1" x14ac:dyDescent="0.25">
      <c r="A243" s="73">
        <v>1</v>
      </c>
      <c r="B243" s="85">
        <f>VLOOKUP(D243,$A$4:$V$36,2+$A243)</f>
        <v>110000</v>
      </c>
      <c r="C243" s="70">
        <f>VLOOKUP(D243,$X$4:$AS$36,2+$A243)</f>
        <v>98500</v>
      </c>
      <c r="D243" s="172">
        <v>11</v>
      </c>
    </row>
    <row r="244" spans="1:4" s="33" customFormat="1" x14ac:dyDescent="0.25">
      <c r="A244" s="73">
        <v>2</v>
      </c>
      <c r="B244" s="85">
        <f>VLOOKUP(D243,$A$4:$V$36,2+$A244)</f>
        <v>112500</v>
      </c>
      <c r="C244" s="70">
        <f>VLOOKUP(D243,$X$4:$AS$36,2+$A244)</f>
        <v>93000</v>
      </c>
      <c r="D244" s="70"/>
    </row>
    <row r="245" spans="1:4" s="33" customFormat="1" x14ac:dyDescent="0.25">
      <c r="A245" s="73">
        <v>3</v>
      </c>
      <c r="B245" s="85">
        <f>VLOOKUP(D243,$A$4:$V$36,2+$A245)</f>
        <v>118000</v>
      </c>
      <c r="C245" s="70">
        <f>VLOOKUP(D243,$X$4:$AS$36,2+$A245)</f>
        <v>97750</v>
      </c>
      <c r="D245" s="70"/>
    </row>
    <row r="246" spans="1:4" s="33" customFormat="1" x14ac:dyDescent="0.25">
      <c r="A246" s="73">
        <v>4</v>
      </c>
      <c r="B246" s="85">
        <f>VLOOKUP(D243,$A$4:$V$36,2+$A246)</f>
        <v>130000</v>
      </c>
      <c r="C246" s="70">
        <f>VLOOKUP(D243,$X$4:$AS$36,2+$A246)</f>
        <v>108000</v>
      </c>
      <c r="D246" s="70"/>
    </row>
    <row r="247" spans="1:4" s="33" customFormat="1" x14ac:dyDescent="0.25">
      <c r="A247" s="73">
        <v>5</v>
      </c>
      <c r="B247" s="85">
        <f>VLOOKUP(D243,$A$4:$V$36,2+$A247)</f>
        <v>150000</v>
      </c>
      <c r="C247" s="70">
        <f>VLOOKUP(D243,$X$4:$AS$36,2+$A247)</f>
        <v>119700</v>
      </c>
      <c r="D247" s="70"/>
    </row>
    <row r="248" spans="1:4" s="33" customFormat="1" x14ac:dyDescent="0.25">
      <c r="A248" s="73">
        <v>6</v>
      </c>
      <c r="B248" s="85">
        <f>VLOOKUP(D243,$A$4:$V$36,2+$A248)</f>
        <v>172000</v>
      </c>
      <c r="C248" s="70">
        <f>VLOOKUP(D243,$X$4:$AS$36,2+$A248)</f>
        <v>135000</v>
      </c>
      <c r="D248" s="70"/>
    </row>
    <row r="249" spans="1:4" s="33" customFormat="1" x14ac:dyDescent="0.25">
      <c r="A249" s="73">
        <v>7</v>
      </c>
      <c r="B249" s="85">
        <f>VLOOKUP(D243,$A$4:$V$36,2+$A249)</f>
        <v>190500</v>
      </c>
      <c r="C249" s="70">
        <f>VLOOKUP(D243,$X$4:$AS$36,2+$A249)</f>
        <v>150000</v>
      </c>
      <c r="D249" s="70"/>
    </row>
    <row r="250" spans="1:4" s="33" customFormat="1" x14ac:dyDescent="0.25">
      <c r="A250" s="73">
        <v>8</v>
      </c>
      <c r="B250" s="85">
        <f>VLOOKUP(D243,$A$4:$V$36,2+$A250)</f>
        <v>226250</v>
      </c>
      <c r="C250" s="70">
        <f>VLOOKUP(D243,$X$4:$AS$36,2+$A250)</f>
        <v>180500</v>
      </c>
      <c r="D250" s="70"/>
    </row>
    <row r="251" spans="1:4" s="33" customFormat="1" x14ac:dyDescent="0.25">
      <c r="A251" s="73">
        <v>9</v>
      </c>
      <c r="B251" s="85">
        <f>VLOOKUP(D243,$A$4:$V$36,2+$A251)</f>
        <v>270000</v>
      </c>
      <c r="C251" s="70">
        <f>VLOOKUP(D243,$X$4:$AS$36,2+$A251)</f>
        <v>218000</v>
      </c>
      <c r="D251" s="70"/>
    </row>
    <row r="252" spans="1:4" s="33" customFormat="1" x14ac:dyDescent="0.25">
      <c r="A252" s="73">
        <v>10</v>
      </c>
      <c r="B252" s="85">
        <f>VLOOKUP(D243,$A$4:$V$36,2+$A252)</f>
        <v>300000</v>
      </c>
      <c r="C252" s="70">
        <f>VLOOKUP(D243,$X$4:$AS$36,2+$A252)</f>
        <v>235000</v>
      </c>
      <c r="D252" s="70"/>
    </row>
    <row r="253" spans="1:4" s="33" customFormat="1" x14ac:dyDescent="0.25">
      <c r="A253" s="73">
        <v>11</v>
      </c>
      <c r="B253" s="85">
        <f>VLOOKUP(D243,$A$4:$V$36,2+$A253)</f>
        <v>307500</v>
      </c>
      <c r="C253" s="70">
        <f>VLOOKUP(D243,$X$4:$AS$36,2+$A253)</f>
        <v>238500</v>
      </c>
      <c r="D253" s="71"/>
    </row>
    <row r="254" spans="1:4" s="33" customFormat="1" x14ac:dyDescent="0.25">
      <c r="A254" s="73">
        <v>12</v>
      </c>
      <c r="B254" s="85">
        <f>VLOOKUP(D243,$A$4:$V$36,2+$A254)</f>
        <v>309000</v>
      </c>
      <c r="C254" s="70">
        <f>VLOOKUP(D243,$X$4:$AS$36,2+$A254)</f>
        <v>245000</v>
      </c>
      <c r="D254" s="71"/>
    </row>
    <row r="255" spans="1:4" s="33" customFormat="1" x14ac:dyDescent="0.25">
      <c r="A255" s="73">
        <v>13</v>
      </c>
      <c r="B255" s="85">
        <f>VLOOKUP(D243,$A$4:$V$36,2+$A255)</f>
        <v>335000</v>
      </c>
      <c r="C255" s="70">
        <f>VLOOKUP(D243,$X$4:$AS$36,2+$A255)</f>
        <v>285000</v>
      </c>
      <c r="D255" s="71"/>
    </row>
    <row r="256" spans="1:4" s="33" customFormat="1" x14ac:dyDescent="0.25">
      <c r="A256" s="73">
        <v>14</v>
      </c>
      <c r="B256" s="85">
        <f>VLOOKUP(D243,$A$4:$V$36,2+$A256)</f>
        <v>390000</v>
      </c>
      <c r="C256" s="70">
        <f>VLOOKUP(D243,$X$4:$AS$36,2+$A256)</f>
        <v>295000</v>
      </c>
      <c r="D256" s="71"/>
    </row>
    <row r="257" spans="1:4" s="33" customFormat="1" x14ac:dyDescent="0.25">
      <c r="A257" s="73">
        <v>15</v>
      </c>
      <c r="B257" s="85">
        <f>VLOOKUP(D243,$A$4:$V$36,2+$A257)</f>
        <v>415000</v>
      </c>
      <c r="C257" s="70">
        <f>VLOOKUP(D243,$X$4:$AS$36,2+$A257)</f>
        <v>315000</v>
      </c>
      <c r="D257" s="71"/>
    </row>
    <row r="258" spans="1:4" s="33" customFormat="1" x14ac:dyDescent="0.25">
      <c r="A258" s="73">
        <v>16</v>
      </c>
      <c r="B258" s="85">
        <f>VLOOKUP(D243,$A$4:$V$36,2+$A258)</f>
        <v>434500</v>
      </c>
      <c r="C258" s="70">
        <f>VLOOKUP(D243,$X$4:$AS$36,2+$A258)</f>
        <v>365000</v>
      </c>
      <c r="D258" s="71"/>
    </row>
    <row r="259" spans="1:4" s="33" customFormat="1" x14ac:dyDescent="0.25">
      <c r="A259" s="73">
        <v>17</v>
      </c>
      <c r="B259" s="85">
        <f>VLOOKUP(D243,$A$4:$V$36,2+$A259)</f>
        <v>531500</v>
      </c>
      <c r="C259" s="70">
        <f>VLOOKUP(D243,$X$4:$AS$36,2+$A259)</f>
        <v>401500</v>
      </c>
      <c r="D259" s="71"/>
    </row>
    <row r="260" spans="1:4" s="33" customFormat="1" x14ac:dyDescent="0.25">
      <c r="A260" s="73">
        <v>18</v>
      </c>
      <c r="B260" s="85">
        <f>VLOOKUP(D243,$A$4:$V$36,2+$A260)</f>
        <v>545000</v>
      </c>
      <c r="C260" s="70">
        <f>VLOOKUP(D243,$X$4:$AS$36,2+$A260)</f>
        <v>411250</v>
      </c>
      <c r="D260" s="71"/>
    </row>
    <row r="261" spans="1:4" s="33" customFormat="1" x14ac:dyDescent="0.25">
      <c r="A261" s="73">
        <v>19</v>
      </c>
      <c r="B261" s="85">
        <f>VLOOKUP(D243,$A$4:$V$36,2+$A261)</f>
        <v>516000</v>
      </c>
      <c r="C261" s="70">
        <f>VLOOKUP(D243,$X$4:$AS$36,2+$A261)</f>
        <v>405000</v>
      </c>
      <c r="D261" s="71"/>
    </row>
    <row r="262" spans="1:4" s="33" customFormat="1" x14ac:dyDescent="0.25">
      <c r="A262" s="73">
        <v>20</v>
      </c>
      <c r="B262" s="85">
        <f>VLOOKUP(D243,$A$4:$V$36,2+$A262)</f>
        <v>512850</v>
      </c>
      <c r="C262" s="70">
        <f>VLOOKUP(D243,$X$4:$AS$36,2+$A262)</f>
        <v>410000</v>
      </c>
      <c r="D262" s="71"/>
    </row>
    <row r="263" spans="1:4" s="33" customFormat="1" x14ac:dyDescent="0.25">
      <c r="A263" s="73">
        <v>1</v>
      </c>
      <c r="B263" s="85">
        <f>VLOOKUP(D263,$A$4:$V$36,2+$A263)</f>
        <v>107000</v>
      </c>
      <c r="C263" s="70">
        <f>VLOOKUP(D263,$X$4:$AS$36,2+$A263)</f>
        <v>95000</v>
      </c>
      <c r="D263" s="172">
        <v>12</v>
      </c>
    </row>
    <row r="264" spans="1:4" s="33" customFormat="1" x14ac:dyDescent="0.25">
      <c r="A264" s="73">
        <v>2</v>
      </c>
      <c r="B264" s="85">
        <f>VLOOKUP(D263,$A$4:$V$36,2+$A264)</f>
        <v>105000</v>
      </c>
      <c r="C264" s="70">
        <f>VLOOKUP(D263,$X$4:$AS$36,2+$A264)</f>
        <v>95000</v>
      </c>
      <c r="D264" s="70"/>
    </row>
    <row r="265" spans="1:4" s="33" customFormat="1" x14ac:dyDescent="0.25">
      <c r="A265" s="73">
        <v>3</v>
      </c>
      <c r="B265" s="85">
        <f>VLOOKUP(D263,$A$4:$V$36,2+$A265)</f>
        <v>105000</v>
      </c>
      <c r="C265" s="70">
        <f>VLOOKUP(D263,$X$4:$AS$36,2+$A265)</f>
        <v>95050</v>
      </c>
      <c r="D265" s="70"/>
    </row>
    <row r="266" spans="1:4" s="33" customFormat="1" x14ac:dyDescent="0.25">
      <c r="A266" s="73">
        <v>4</v>
      </c>
      <c r="B266" s="85">
        <f>VLOOKUP(D263,$A$4:$V$36,2+$A266)</f>
        <v>106500</v>
      </c>
      <c r="C266" s="70">
        <f>VLOOKUP(D263,$X$4:$AS$36,2+$A266)</f>
        <v>100000</v>
      </c>
      <c r="D266" s="70"/>
    </row>
    <row r="267" spans="1:4" s="33" customFormat="1" x14ac:dyDescent="0.25">
      <c r="A267" s="73">
        <v>5</v>
      </c>
      <c r="B267" s="85">
        <f>VLOOKUP(D263,$A$4:$V$36,2+$A267)</f>
        <v>115000</v>
      </c>
      <c r="C267" s="70">
        <f>VLOOKUP(D263,$X$4:$AS$36,2+$A267)</f>
        <v>105000</v>
      </c>
      <c r="D267" s="70"/>
    </row>
    <row r="268" spans="1:4" s="33" customFormat="1" x14ac:dyDescent="0.25">
      <c r="A268" s="73">
        <v>6</v>
      </c>
      <c r="B268" s="85">
        <f>VLOOKUP(D263,$A$4:$V$36,2+$A268)</f>
        <v>134000</v>
      </c>
      <c r="C268" s="70">
        <f>VLOOKUP(D263,$X$4:$AS$36,2+$A268)</f>
        <v>112000</v>
      </c>
      <c r="D268" s="70"/>
    </row>
    <row r="269" spans="1:4" s="33" customFormat="1" x14ac:dyDescent="0.25">
      <c r="A269" s="73">
        <v>7</v>
      </c>
      <c r="B269" s="85">
        <f>VLOOKUP(D263,$A$4:$V$36,2+$A269)</f>
        <v>145000</v>
      </c>
      <c r="C269" s="70">
        <f>VLOOKUP(D263,$X$4:$AS$36,2+$A269)</f>
        <v>128000</v>
      </c>
      <c r="D269" s="70"/>
    </row>
    <row r="270" spans="1:4" s="33" customFormat="1" x14ac:dyDescent="0.25">
      <c r="A270" s="73">
        <v>8</v>
      </c>
      <c r="B270" s="85">
        <f>VLOOKUP(D263,$A$4:$V$36,2+$A270)</f>
        <v>167000</v>
      </c>
      <c r="C270" s="70">
        <f>VLOOKUP(D263,$X$4:$AS$36,2+$A270)</f>
        <v>155000</v>
      </c>
      <c r="D270" s="70"/>
    </row>
    <row r="271" spans="1:4" s="33" customFormat="1" x14ac:dyDescent="0.25">
      <c r="A271" s="73">
        <v>9</v>
      </c>
      <c r="B271" s="85">
        <f>VLOOKUP(D263,$A$4:$V$36,2+$A271)</f>
        <v>193000</v>
      </c>
      <c r="C271" s="70">
        <f>VLOOKUP(D263,$X$4:$AS$36,2+$A271)</f>
        <v>177000</v>
      </c>
      <c r="D271" s="70"/>
    </row>
    <row r="272" spans="1:4" s="33" customFormat="1" x14ac:dyDescent="0.25">
      <c r="A272" s="73">
        <v>10</v>
      </c>
      <c r="B272" s="85">
        <f>VLOOKUP(D263,$A$4:$V$36,2+$A272)</f>
        <v>225000</v>
      </c>
      <c r="C272" s="70">
        <f>VLOOKUP(D263,$X$4:$AS$36,2+$A272)</f>
        <v>200000</v>
      </c>
      <c r="D272" s="70"/>
    </row>
    <row r="273" spans="1:4" s="33" customFormat="1" x14ac:dyDescent="0.25">
      <c r="A273" s="73">
        <v>11</v>
      </c>
      <c r="B273" s="85">
        <f>VLOOKUP(D263,$A$4:$V$36,2+$A273)</f>
        <v>243000</v>
      </c>
      <c r="C273" s="70">
        <f>VLOOKUP(D263,$X$4:$AS$36,2+$A273)</f>
        <v>220000</v>
      </c>
      <c r="D273" s="71"/>
    </row>
    <row r="274" spans="1:4" s="33" customFormat="1" x14ac:dyDescent="0.25">
      <c r="A274" s="73">
        <v>12</v>
      </c>
      <c r="B274" s="85">
        <f>VLOOKUP(D263,$A$4:$V$36,2+$A274)</f>
        <v>245000</v>
      </c>
      <c r="C274" s="70">
        <f>VLOOKUP(D263,$X$4:$AS$36,2+$A274)</f>
        <v>222000</v>
      </c>
      <c r="D274" s="71"/>
    </row>
    <row r="275" spans="1:4" s="33" customFormat="1" x14ac:dyDescent="0.25">
      <c r="A275" s="73">
        <v>13</v>
      </c>
      <c r="B275" s="85">
        <f>VLOOKUP(D263,$A$4:$V$36,2+$A275)</f>
        <v>250000</v>
      </c>
      <c r="C275" s="70">
        <f>VLOOKUP(D263,$X$4:$AS$36,2+$A275)</f>
        <v>232000</v>
      </c>
      <c r="D275" s="71"/>
    </row>
    <row r="276" spans="1:4" s="33" customFormat="1" x14ac:dyDescent="0.25">
      <c r="A276" s="73">
        <v>14</v>
      </c>
      <c r="B276" s="85">
        <f>VLOOKUP(D263,$A$4:$V$36,2+$A276)</f>
        <v>260000</v>
      </c>
      <c r="C276" s="70">
        <f>VLOOKUP(D263,$X$4:$AS$36,2+$A276)</f>
        <v>227350</v>
      </c>
      <c r="D276" s="71"/>
    </row>
    <row r="277" spans="1:4" s="33" customFormat="1" x14ac:dyDescent="0.25">
      <c r="A277" s="73">
        <v>15</v>
      </c>
      <c r="B277" s="85">
        <f>VLOOKUP(D263,$A$4:$V$36,2+$A277)</f>
        <v>280000</v>
      </c>
      <c r="C277" s="70">
        <f>VLOOKUP(D263,$X$4:$AS$36,2+$A277)</f>
        <v>252500</v>
      </c>
      <c r="D277" s="71"/>
    </row>
    <row r="278" spans="1:4" s="33" customFormat="1" x14ac:dyDescent="0.25">
      <c r="A278" s="73">
        <v>16</v>
      </c>
      <c r="B278" s="85">
        <f>VLOOKUP(D263,$A$4:$V$36,2+$A278)</f>
        <v>325000</v>
      </c>
      <c r="C278" s="70">
        <f>VLOOKUP(D263,$X$4:$AS$36,2+$A278)</f>
        <v>273750</v>
      </c>
      <c r="D278" s="71"/>
    </row>
    <row r="279" spans="1:4" s="33" customFormat="1" x14ac:dyDescent="0.25">
      <c r="A279" s="73">
        <v>17</v>
      </c>
      <c r="B279" s="85">
        <f>VLOOKUP(D263,$A$4:$V$36,2+$A279)</f>
        <v>370000</v>
      </c>
      <c r="C279" s="70">
        <f>VLOOKUP(D263,$X$4:$AS$36,2+$A279)</f>
        <v>320000</v>
      </c>
      <c r="D279" s="71"/>
    </row>
    <row r="280" spans="1:4" s="33" customFormat="1" x14ac:dyDescent="0.25">
      <c r="A280" s="73">
        <v>18</v>
      </c>
      <c r="B280" s="85">
        <f>VLOOKUP(D263,$A$4:$V$36,2+$A280)</f>
        <v>360000</v>
      </c>
      <c r="C280" s="70">
        <f>VLOOKUP(D263,$X$4:$AS$36,2+$A280)</f>
        <v>320250</v>
      </c>
      <c r="D280" s="71"/>
    </row>
    <row r="281" spans="1:4" s="33" customFormat="1" x14ac:dyDescent="0.25">
      <c r="A281" s="73">
        <v>19</v>
      </c>
      <c r="B281" s="85">
        <f>VLOOKUP(D263,$A$4:$V$36,2+$A281)</f>
        <v>350000</v>
      </c>
      <c r="C281" s="70">
        <f>VLOOKUP(D263,$X$4:$AS$36,2+$A281)</f>
        <v>310000</v>
      </c>
      <c r="D281" s="71"/>
    </row>
    <row r="282" spans="1:4" s="33" customFormat="1" x14ac:dyDescent="0.25">
      <c r="A282" s="73">
        <v>20</v>
      </c>
      <c r="B282" s="85">
        <f>VLOOKUP(D263,$A$4:$V$36,2+$A282)</f>
        <v>347000</v>
      </c>
      <c r="C282" s="70">
        <f>VLOOKUP(D263,$X$4:$AS$36,2+$A282)</f>
        <v>297000</v>
      </c>
      <c r="D282" s="71"/>
    </row>
    <row r="283" spans="1:4" s="33" customFormat="1" x14ac:dyDescent="0.25">
      <c r="A283" s="73">
        <v>1</v>
      </c>
      <c r="B283" s="85">
        <f>VLOOKUP(D283,$A$4:$V$36,2+$A283)</f>
        <v>133000</v>
      </c>
      <c r="C283" s="70">
        <f>VLOOKUP(D283,$X$4:$AS$36,2+$A283)</f>
        <v>100000</v>
      </c>
      <c r="D283" s="172">
        <v>13</v>
      </c>
    </row>
    <row r="284" spans="1:4" s="33" customFormat="1" x14ac:dyDescent="0.25">
      <c r="A284" s="73">
        <v>2</v>
      </c>
      <c r="B284" s="85">
        <f>VLOOKUP(D283,$A$4:$V$36,2+$A284)</f>
        <v>129000</v>
      </c>
      <c r="C284" s="70">
        <f>VLOOKUP(D283,$X$4:$AS$36,2+$A284)</f>
        <v>105000</v>
      </c>
      <c r="D284" s="70"/>
    </row>
    <row r="285" spans="1:4" s="33" customFormat="1" x14ac:dyDescent="0.25">
      <c r="A285" s="73">
        <v>3</v>
      </c>
      <c r="B285" s="85">
        <f>VLOOKUP(D283,$A$4:$V$36,2+$A285)</f>
        <v>131000</v>
      </c>
      <c r="C285" s="70">
        <f>VLOOKUP(D283,$X$4:$AS$36,2+$A285)</f>
        <v>99725</v>
      </c>
      <c r="D285" s="70"/>
    </row>
    <row r="286" spans="1:4" s="33" customFormat="1" x14ac:dyDescent="0.25">
      <c r="A286" s="73">
        <v>4</v>
      </c>
      <c r="B286" s="85">
        <f>VLOOKUP(D283,$A$4:$V$36,2+$A286)</f>
        <v>145500</v>
      </c>
      <c r="C286" s="70">
        <f>VLOOKUP(D283,$X$4:$AS$36,2+$A286)</f>
        <v>105000</v>
      </c>
      <c r="D286" s="70"/>
    </row>
    <row r="287" spans="1:4" s="33" customFormat="1" x14ac:dyDescent="0.25">
      <c r="A287" s="73">
        <v>5</v>
      </c>
      <c r="B287" s="85">
        <f>VLOOKUP(D283,$A$4:$V$36,2+$A287)</f>
        <v>164000</v>
      </c>
      <c r="C287" s="70">
        <f>VLOOKUP(D283,$X$4:$AS$36,2+$A287)</f>
        <v>122500</v>
      </c>
      <c r="D287" s="70"/>
    </row>
    <row r="288" spans="1:4" s="33" customFormat="1" x14ac:dyDescent="0.25">
      <c r="A288" s="73">
        <v>6</v>
      </c>
      <c r="B288" s="85">
        <f>VLOOKUP(D283,$A$4:$V$36,2+$A288)</f>
        <v>190450</v>
      </c>
      <c r="C288" s="70">
        <f>VLOOKUP(D283,$X$4:$AS$36,2+$A288)</f>
        <v>142000</v>
      </c>
      <c r="D288" s="70"/>
    </row>
    <row r="289" spans="1:22" s="33" customFormat="1" x14ac:dyDescent="0.25">
      <c r="A289" s="73">
        <v>7</v>
      </c>
      <c r="B289" s="85">
        <f>VLOOKUP(D283,$A$4:$V$36,2+$A289)</f>
        <v>220000</v>
      </c>
      <c r="C289" s="70">
        <f>VLOOKUP(D283,$X$4:$AS$36,2+$A289)</f>
        <v>158500</v>
      </c>
      <c r="D289" s="70"/>
    </row>
    <row r="290" spans="1:22" s="33" customFormat="1" x14ac:dyDescent="0.25">
      <c r="A290" s="73">
        <v>8</v>
      </c>
      <c r="B290" s="85">
        <f>VLOOKUP(D283,$A$4:$V$36,2+$A290)</f>
        <v>255000</v>
      </c>
      <c r="C290" s="70">
        <f>VLOOKUP(D283,$X$4:$AS$36,2+$A290)</f>
        <v>190000</v>
      </c>
      <c r="D290" s="70"/>
    </row>
    <row r="291" spans="1:22" s="33" customFormat="1" x14ac:dyDescent="0.25">
      <c r="A291" s="73">
        <v>9</v>
      </c>
      <c r="B291" s="85">
        <f>VLOOKUP(D283,$A$4:$V$36,2+$A291)</f>
        <v>305000</v>
      </c>
      <c r="C291" s="70">
        <f>VLOOKUP(D283,$X$4:$AS$36,2+$A291)</f>
        <v>232500</v>
      </c>
      <c r="D291" s="70"/>
    </row>
    <row r="292" spans="1:22" s="33" customFormat="1" x14ac:dyDescent="0.25">
      <c r="A292" s="73">
        <v>10</v>
      </c>
      <c r="B292" s="85">
        <f>VLOOKUP(D283,$A$4:$V$36,2+$A292)</f>
        <v>350500</v>
      </c>
      <c r="C292" s="70">
        <f>VLOOKUP(D283,$X$4:$AS$36,2+$A292)</f>
        <v>252000</v>
      </c>
      <c r="D292" s="70"/>
    </row>
    <row r="293" spans="1:22" s="33" customFormat="1" x14ac:dyDescent="0.25">
      <c r="A293" s="73">
        <v>11</v>
      </c>
      <c r="B293" s="85">
        <f>VLOOKUP(D283,$A$4:$V$36,2+$A293)</f>
        <v>355000</v>
      </c>
      <c r="C293" s="70">
        <f>VLOOKUP(D283,$X$4:$AS$36,2+$A293)</f>
        <v>258000</v>
      </c>
      <c r="D293" s="71"/>
    </row>
    <row r="294" spans="1:22" s="33" customFormat="1" x14ac:dyDescent="0.25">
      <c r="A294" s="73">
        <v>12</v>
      </c>
      <c r="B294" s="85">
        <f>VLOOKUP(D283,$A$4:$V$36,2+$A294)</f>
        <v>365510</v>
      </c>
      <c r="C294" s="70">
        <f>VLOOKUP(D283,$X$4:$AS$36,2+$A294)</f>
        <v>267000</v>
      </c>
      <c r="D294" s="71"/>
    </row>
    <row r="295" spans="1:22" s="33" customFormat="1" x14ac:dyDescent="0.25">
      <c r="A295" s="73">
        <v>13</v>
      </c>
      <c r="B295" s="85">
        <f>VLOOKUP(D283,$A$4:$V$36,2+$A295)</f>
        <v>400000</v>
      </c>
      <c r="C295" s="70">
        <f>VLOOKUP(D283,$X$4:$AS$36,2+$A295)</f>
        <v>280000</v>
      </c>
      <c r="D295" s="71"/>
    </row>
    <row r="296" spans="1:22" s="33" customFormat="1" x14ac:dyDescent="0.25">
      <c r="A296" s="73">
        <v>14</v>
      </c>
      <c r="B296" s="85">
        <f>VLOOKUP(D283,$A$4:$V$36,2+$A296)</f>
        <v>462000</v>
      </c>
      <c r="C296" s="70">
        <f>VLOOKUP(D283,$X$4:$AS$36,2+$A296)</f>
        <v>332000</v>
      </c>
      <c r="D296" s="71"/>
    </row>
    <row r="297" spans="1:22" s="33" customFormat="1" x14ac:dyDescent="0.25">
      <c r="A297" s="73">
        <v>15</v>
      </c>
      <c r="B297" s="85">
        <f>VLOOKUP(D283,$A$4:$V$36,2+$A297)</f>
        <v>499900</v>
      </c>
      <c r="C297" s="70">
        <f>VLOOKUP(D283,$X$4:$AS$36,2+$A297)</f>
        <v>347000</v>
      </c>
      <c r="D297" s="71"/>
    </row>
    <row r="298" spans="1:22" s="33" customFormat="1" x14ac:dyDescent="0.25">
      <c r="A298" s="73">
        <v>16</v>
      </c>
      <c r="B298" s="85">
        <f>VLOOKUP(D283,$A$4:$V$36,2+$A298)</f>
        <v>518250</v>
      </c>
      <c r="C298" s="70">
        <f>VLOOKUP(D283,$X$4:$AS$36,2+$A298)</f>
        <v>380000</v>
      </c>
      <c r="D298" s="71"/>
    </row>
    <row r="299" spans="1:22" s="33" customFormat="1" x14ac:dyDescent="0.25">
      <c r="A299" s="73">
        <v>17</v>
      </c>
      <c r="B299" s="85">
        <f>VLOOKUP(D283,$A$4:$V$36,2+$A299)</f>
        <v>615000</v>
      </c>
      <c r="C299" s="70">
        <f>VLOOKUP(D283,$X$4:$AS$36,2+$A299)</f>
        <v>443000</v>
      </c>
      <c r="D299" s="71"/>
    </row>
    <row r="300" spans="1:22" s="33" customFormat="1" x14ac:dyDescent="0.25">
      <c r="A300" s="73">
        <v>18</v>
      </c>
      <c r="B300" s="85">
        <f>VLOOKUP(D283,$A$4:$V$36,2+$A300)</f>
        <v>585000</v>
      </c>
      <c r="C300" s="70">
        <f>VLOOKUP(D283,$X$4:$AS$36,2+$A300)</f>
        <v>420000</v>
      </c>
      <c r="D300" s="71"/>
    </row>
    <row r="301" spans="1:22" s="33" customFormat="1" x14ac:dyDescent="0.25">
      <c r="A301" s="73">
        <v>19</v>
      </c>
      <c r="B301" s="85">
        <f>VLOOKUP(D283,$A$4:$V$36,2+$A301)</f>
        <v>579000</v>
      </c>
      <c r="C301" s="70">
        <f>VLOOKUP(D283,$X$4:$AS$36,2+$A301)</f>
        <v>415000</v>
      </c>
      <c r="D301" s="71"/>
    </row>
    <row r="302" spans="1:22" s="33" customFormat="1" x14ac:dyDescent="0.25">
      <c r="A302" s="73">
        <v>20</v>
      </c>
      <c r="B302" s="85">
        <f>VLOOKUP(D283,$A$4:$V$36,2+$A302)</f>
        <v>561000</v>
      </c>
      <c r="C302" s="70">
        <f>VLOOKUP(D283,$X$4:$AS$36,2+$A302)</f>
        <v>415250</v>
      </c>
      <c r="D302" s="71"/>
    </row>
    <row r="303" spans="1:22" s="33" customFormat="1" x14ac:dyDescent="0.25">
      <c r="A303" s="73">
        <v>1</v>
      </c>
      <c r="B303" s="85">
        <f>VLOOKUP(D303,$A$4:$V$36,2+$A303)</f>
        <v>123000</v>
      </c>
      <c r="C303" s="70">
        <f>VLOOKUP(D303,$X$4:$AS$36,2+$A303)</f>
        <v>100000</v>
      </c>
      <c r="D303" s="172">
        <v>14</v>
      </c>
    </row>
    <row r="304" spans="1:22" x14ac:dyDescent="0.25">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25">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25">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25">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25">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25">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25">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25">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25">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25">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25">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25">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25">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25">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25">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25">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25">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25">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25">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25">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25">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25">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25">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25">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25">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25">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25">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25">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25">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25">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25">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25">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25">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25">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25">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25">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25">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25">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25">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25">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25">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25">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25">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25">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25">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25">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25">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25">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25">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25">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25">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25">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25">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25">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25">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25">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25">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25">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25">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25">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25">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25">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25">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25">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25">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25">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25">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25">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25">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25">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25">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25">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25">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25">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25">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25">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25">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25">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25">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25">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25">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25">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25">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25">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25">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25">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25">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25">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25">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25">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25">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25">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25">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25">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25">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25">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25">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25">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25">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25">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25">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25">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25">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25">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25">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25">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25">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25">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25">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25">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25">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25">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25">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25">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25">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25">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25">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25">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25">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25">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25">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25">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25">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25">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25">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25">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25">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25">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25">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25">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25">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25">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25">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25">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25">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25">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25">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25">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25">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25">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25">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25">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25">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25">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25">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25">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25">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25">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25">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25">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25">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25">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25">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25">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25">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25">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25">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25">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25">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25">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25">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25">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25">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25">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25">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25">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25">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25">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25">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25">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25">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25">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25">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25">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25">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25">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25">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25">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25">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25">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25">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25">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25">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25">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25">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25">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25">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25">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25">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25">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25">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25">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25">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25">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25">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25">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25">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25">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25">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25">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25">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25">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25">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25">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25">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25">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25">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25">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25">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25">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25">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25">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25">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25">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25">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25">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25">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25">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25">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25">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25">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25">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25">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25">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25">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25">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25">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25">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25">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25">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25">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25">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25">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25">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25">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25">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25">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25">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25">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25">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25">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25">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25">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25">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25">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25">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25">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25">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25">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25">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25">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25">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25">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25">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25">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25">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25">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25">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25">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25">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25">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25">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25">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25">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25">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25">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25">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25">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25">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25">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25">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25">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25">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25">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25">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25">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25">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25">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25">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25">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25">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25">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25">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25">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25">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25">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25">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25">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25">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25">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25">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25">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25">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25">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25">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25">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25">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25">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25">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25">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25">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25">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25">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25">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25">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25">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25">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25">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25">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25">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25">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25">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25">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25">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25">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25">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25">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25">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25">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25">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25">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25">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25">
      <c r="A626" s="73">
        <v>4</v>
      </c>
      <c r="B626" s="85">
        <f>VLOOKUP(D623,$A$4:$V$36,2+$A626)</f>
        <v>220000</v>
      </c>
      <c r="C626" s="70">
        <f>VLOOKUP(D623,$X$4:$AS$36,2+$A626)</f>
        <v>159150</v>
      </c>
      <c r="D626" s="70"/>
    </row>
    <row r="627" spans="1:22" x14ac:dyDescent="0.25">
      <c r="A627" s="73">
        <v>5</v>
      </c>
      <c r="B627" s="85">
        <f>VLOOKUP(D623,$A$4:$V$36,2+$A627)</f>
        <v>245000</v>
      </c>
      <c r="C627" s="70">
        <f>VLOOKUP(D623,$X$4:$AS$36,2+$A627)</f>
        <v>175000</v>
      </c>
      <c r="D627" s="70"/>
    </row>
    <row r="628" spans="1:22" x14ac:dyDescent="0.25">
      <c r="A628" s="73">
        <v>6</v>
      </c>
      <c r="B628" s="85">
        <f>VLOOKUP(D623,$A$4:$V$36,2+$A628)</f>
        <v>283525</v>
      </c>
      <c r="C628" s="70">
        <f>VLOOKUP(D623,$X$4:$AS$36,2+$A628)</f>
        <v>220000</v>
      </c>
      <c r="D628" s="70"/>
    </row>
    <row r="629" spans="1:22" x14ac:dyDescent="0.25">
      <c r="A629" s="73">
        <v>7</v>
      </c>
      <c r="B629" s="85">
        <f>VLOOKUP(D623,$A$4:$V$36,2+$A629)</f>
        <v>306250</v>
      </c>
      <c r="C629" s="70">
        <f>VLOOKUP(D623,$X$4:$AS$36,2+$A629)</f>
        <v>245000</v>
      </c>
      <c r="D629" s="70"/>
    </row>
    <row r="630" spans="1:22" x14ac:dyDescent="0.25">
      <c r="A630" s="73">
        <v>8</v>
      </c>
      <c r="B630" s="85">
        <f>VLOOKUP(D623,$A$4:$V$36,2+$A630)</f>
        <v>371550</v>
      </c>
      <c r="C630" s="70">
        <f>VLOOKUP(D623,$X$4:$AS$36,2+$A630)</f>
        <v>266000</v>
      </c>
      <c r="D630" s="70"/>
    </row>
    <row r="631" spans="1:22" x14ac:dyDescent="0.25">
      <c r="A631" s="73">
        <v>9</v>
      </c>
      <c r="B631" s="85">
        <f>VLOOKUP(D623,$A$4:$V$36,2+$A631)</f>
        <v>424500</v>
      </c>
      <c r="C631" s="70">
        <f>VLOOKUP(D623,$X$4:$AS$36,2+$A631)</f>
        <v>326350</v>
      </c>
      <c r="D631" s="70"/>
    </row>
    <row r="632" spans="1:22" x14ac:dyDescent="0.25">
      <c r="A632" s="73">
        <v>10</v>
      </c>
      <c r="B632" s="85">
        <f>VLOOKUP(D623,$A$4:$V$36,2+$A632)</f>
        <v>454272</v>
      </c>
      <c r="C632" s="70">
        <f>VLOOKUP(D623,$X$4:$AS$36,2+$A632)</f>
        <v>340000</v>
      </c>
      <c r="D632" s="70"/>
    </row>
    <row r="633" spans="1:22" x14ac:dyDescent="0.25">
      <c r="A633" s="73">
        <v>11</v>
      </c>
      <c r="B633" s="85">
        <f>VLOOKUP(D623,$A$4:$V$36,2+$A633)</f>
        <v>480000</v>
      </c>
      <c r="C633" s="70">
        <f>VLOOKUP(D623,$X$4:$AS$36,2+$A633)</f>
        <v>345000</v>
      </c>
      <c r="D633" s="71"/>
    </row>
    <row r="634" spans="1:22" x14ac:dyDescent="0.25">
      <c r="A634" s="73">
        <v>12</v>
      </c>
      <c r="B634" s="85">
        <f>VLOOKUP(D623,$A$4:$V$36,2+$A634)</f>
        <v>491000</v>
      </c>
      <c r="C634" s="70">
        <f>VLOOKUP(D623,$X$4:$AS$36,2+$A634)</f>
        <v>360000</v>
      </c>
      <c r="D634" s="71"/>
    </row>
    <row r="635" spans="1:22" x14ac:dyDescent="0.25">
      <c r="A635" s="73">
        <v>13</v>
      </c>
      <c r="B635" s="85">
        <f>VLOOKUP(D623,$A$4:$V$36,2+$A635)</f>
        <v>536000</v>
      </c>
      <c r="C635" s="70">
        <f>VLOOKUP(D623,$X$4:$AS$36,2+$A635)</f>
        <v>375000</v>
      </c>
      <c r="D635" s="71"/>
    </row>
    <row r="636" spans="1:22" x14ac:dyDescent="0.25">
      <c r="A636" s="73">
        <v>14</v>
      </c>
      <c r="B636" s="85">
        <f>VLOOKUP(D623,$A$4:$V$36,2+$A636)</f>
        <v>675000</v>
      </c>
      <c r="C636" s="70">
        <f>VLOOKUP(D623,$X$4:$AS$36,2+$A636)</f>
        <v>412500</v>
      </c>
      <c r="D636" s="71"/>
    </row>
    <row r="637" spans="1:22" x14ac:dyDescent="0.25">
      <c r="A637" s="73">
        <v>15</v>
      </c>
      <c r="B637" s="85">
        <f>VLOOKUP(D623,$A$4:$V$36,2+$A637)</f>
        <v>677500</v>
      </c>
      <c r="C637" s="70">
        <f>VLOOKUP(D623,$X$4:$AS$36,2+$A637)</f>
        <v>440000</v>
      </c>
      <c r="D637" s="71"/>
    </row>
    <row r="638" spans="1:22" x14ac:dyDescent="0.25">
      <c r="A638" s="73">
        <v>16</v>
      </c>
      <c r="B638" s="85">
        <f>VLOOKUP(D623,$A$4:$V$36,2+$A638)</f>
        <v>722500</v>
      </c>
      <c r="C638" s="70">
        <f>VLOOKUP(D623,$X$4:$AS$36,2+$A638)</f>
        <v>485500</v>
      </c>
      <c r="D638" s="71"/>
    </row>
    <row r="639" spans="1:22" x14ac:dyDescent="0.25">
      <c r="A639" s="73">
        <v>17</v>
      </c>
      <c r="B639" s="85">
        <f>VLOOKUP(D623,$A$4:$V$36,2+$A639)</f>
        <v>835000</v>
      </c>
      <c r="C639" s="70">
        <f>VLOOKUP(D623,$X$4:$AS$36,2+$A639)</f>
        <v>530000</v>
      </c>
      <c r="D639" s="71"/>
    </row>
    <row r="640" spans="1:22" x14ac:dyDescent="0.25">
      <c r="A640" s="73">
        <v>18</v>
      </c>
      <c r="B640" s="85">
        <f>VLOOKUP(D623,$A$4:$V$36,2+$A640)</f>
        <v>815000</v>
      </c>
      <c r="C640" s="70">
        <f>VLOOKUP(D623,$X$4:$AS$36,2+$A640)</f>
        <v>535001</v>
      </c>
      <c r="D640" s="71"/>
    </row>
    <row r="641" spans="1:4" x14ac:dyDescent="0.25">
      <c r="A641" s="73">
        <v>19</v>
      </c>
      <c r="B641" s="85">
        <f>VLOOKUP(D623,$A$4:$V$36,2+$A641)</f>
        <v>795000</v>
      </c>
      <c r="C641" s="70">
        <f>VLOOKUP(D623,$X$4:$AS$36,2+$A641)</f>
        <v>518500</v>
      </c>
      <c r="D641" s="71"/>
    </row>
    <row r="642" spans="1:4" x14ac:dyDescent="0.25">
      <c r="A642" s="73">
        <v>20</v>
      </c>
      <c r="B642" s="85">
        <f>VLOOKUP(D623,$A$4:$V$36,2+$A642)</f>
        <v>735000</v>
      </c>
      <c r="C642" s="70">
        <f>VLOOKUP(D623,$X$4:$AS$36,2+$A642)</f>
        <v>515000</v>
      </c>
      <c r="D642" s="71"/>
    </row>
    <row r="643" spans="1:4" x14ac:dyDescent="0.25">
      <c r="A643" s="73">
        <v>1</v>
      </c>
      <c r="B643" s="85">
        <f>VLOOKUP(D643,$A$4:$V$36,2+$A643)</f>
        <v>110000</v>
      </c>
      <c r="C643" s="70">
        <f>VLOOKUP(D643,$X$4:$AS$36,2+$A643)</f>
        <v>90000</v>
      </c>
      <c r="D643" s="172">
        <v>31</v>
      </c>
    </row>
    <row r="644" spans="1:4" x14ac:dyDescent="0.25">
      <c r="A644" s="73">
        <v>2</v>
      </c>
      <c r="B644" s="85">
        <f>VLOOKUP(D643,$A$4:$V$36,2+$A644)</f>
        <v>110000</v>
      </c>
      <c r="C644" s="70">
        <f>VLOOKUP(D643,$X$4:$AS$36,2+$A644)</f>
        <v>86000</v>
      </c>
      <c r="D644" s="70"/>
    </row>
    <row r="645" spans="1:4" x14ac:dyDescent="0.25">
      <c r="A645" s="73">
        <v>3</v>
      </c>
      <c r="B645" s="85">
        <f>VLOOKUP(D643,$A$4:$V$36,2+$A645)</f>
        <v>110000</v>
      </c>
      <c r="C645" s="70">
        <f>VLOOKUP(D643,$X$4:$AS$36,2+$A645)</f>
        <v>95000</v>
      </c>
      <c r="D645" s="70"/>
    </row>
    <row r="646" spans="1:4" x14ac:dyDescent="0.25">
      <c r="A646" s="73">
        <v>4</v>
      </c>
      <c r="B646" s="85">
        <f>VLOOKUP(D643,$A$4:$V$36,2+$A646)</f>
        <v>113000</v>
      </c>
      <c r="C646" s="70">
        <f>VLOOKUP(D643,$X$4:$AS$36,2+$A646)</f>
        <v>87000</v>
      </c>
      <c r="D646" s="70"/>
    </row>
    <row r="647" spans="1:4" x14ac:dyDescent="0.25">
      <c r="A647" s="73">
        <v>5</v>
      </c>
      <c r="B647" s="85">
        <f>VLOOKUP(D643,$A$4:$V$36,2+$A647)</f>
        <v>120000</v>
      </c>
      <c r="C647" s="70">
        <f>VLOOKUP(D643,$X$4:$AS$36,2+$A647)</f>
        <v>98000</v>
      </c>
      <c r="D647" s="70"/>
    </row>
    <row r="648" spans="1:4" x14ac:dyDescent="0.25">
      <c r="A648" s="73">
        <v>6</v>
      </c>
      <c r="B648" s="85">
        <f>VLOOKUP(D643,$A$4:$V$36,2+$A648)</f>
        <v>133000</v>
      </c>
      <c r="C648" s="70">
        <f>VLOOKUP(D643,$X$4:$AS$36,2+$A648)</f>
        <v>115000</v>
      </c>
      <c r="D648" s="70"/>
    </row>
    <row r="649" spans="1:4" x14ac:dyDescent="0.25">
      <c r="A649" s="73">
        <v>7</v>
      </c>
      <c r="B649" s="85">
        <f>VLOOKUP(D643,$A$4:$V$36,2+$A649)</f>
        <v>148000</v>
      </c>
      <c r="C649" s="70">
        <f>VLOOKUP(D643,$X$4:$AS$36,2+$A649)</f>
        <v>125000</v>
      </c>
      <c r="D649" s="70"/>
    </row>
    <row r="650" spans="1:4" x14ac:dyDescent="0.25">
      <c r="A650" s="73">
        <v>8</v>
      </c>
      <c r="B650" s="85">
        <f>VLOOKUP(D643,$A$4:$V$36,2+$A650)</f>
        <v>175000</v>
      </c>
      <c r="C650" s="70">
        <f>VLOOKUP(D643,$X$4:$AS$36,2+$A650)</f>
        <v>140000</v>
      </c>
      <c r="D650" s="70"/>
    </row>
    <row r="651" spans="1:4" x14ac:dyDescent="0.25">
      <c r="A651" s="73">
        <v>9</v>
      </c>
      <c r="B651" s="85">
        <f>VLOOKUP(D643,$A$4:$V$36,2+$A651)</f>
        <v>210000</v>
      </c>
      <c r="C651" s="70">
        <f>VLOOKUP(D643,$X$4:$AS$36,2+$A651)</f>
        <v>158000</v>
      </c>
      <c r="D651" s="70"/>
    </row>
    <row r="652" spans="1:4" x14ac:dyDescent="0.25">
      <c r="A652" s="73">
        <v>10</v>
      </c>
      <c r="B652" s="85">
        <f>VLOOKUP(D643,$A$4:$V$36,2+$A652)</f>
        <v>240120</v>
      </c>
      <c r="C652" s="70">
        <f>VLOOKUP(D643,$X$4:$AS$36,2+$A652)</f>
        <v>197250</v>
      </c>
      <c r="D652" s="70"/>
    </row>
    <row r="653" spans="1:4" x14ac:dyDescent="0.25">
      <c r="A653" s="73">
        <v>11</v>
      </c>
      <c r="B653" s="85">
        <f>VLOOKUP(D643,$A$4:$V$36,2+$A653)</f>
        <v>259000</v>
      </c>
      <c r="C653" s="70">
        <f>VLOOKUP(D643,$X$4:$AS$36,2+$A653)</f>
        <v>217000</v>
      </c>
      <c r="D653" s="71"/>
    </row>
    <row r="654" spans="1:4" x14ac:dyDescent="0.25">
      <c r="A654" s="73">
        <v>12</v>
      </c>
      <c r="B654" s="85">
        <f>VLOOKUP(D643,$A$4:$V$36,2+$A654)</f>
        <v>270125</v>
      </c>
      <c r="C654" s="70">
        <f>VLOOKUP(D643,$X$4:$AS$36,2+$A654)</f>
        <v>227750</v>
      </c>
      <c r="D654" s="71"/>
    </row>
    <row r="655" spans="1:4" x14ac:dyDescent="0.25">
      <c r="A655" s="73">
        <v>13</v>
      </c>
      <c r="B655" s="85">
        <f>VLOOKUP(D643,$A$4:$V$36,2+$A655)</f>
        <v>286000</v>
      </c>
      <c r="C655" s="70">
        <f>VLOOKUP(D643,$X$4:$AS$36,2+$A655)</f>
        <v>230000</v>
      </c>
      <c r="D655" s="71"/>
    </row>
    <row r="656" spans="1:4" x14ac:dyDescent="0.25">
      <c r="A656" s="73">
        <v>14</v>
      </c>
      <c r="B656" s="85">
        <f>VLOOKUP(D643,$A$4:$V$36,2+$A656)</f>
        <v>317000</v>
      </c>
      <c r="C656" s="70">
        <f>VLOOKUP(D643,$X$4:$AS$36,2+$A656)</f>
        <v>254750</v>
      </c>
      <c r="D656" s="71"/>
    </row>
    <row r="657" spans="1:4" x14ac:dyDescent="0.25">
      <c r="A657" s="73">
        <v>15</v>
      </c>
      <c r="B657" s="85">
        <f>VLOOKUP(D643,$A$4:$V$36,2+$A657)</f>
        <v>341000</v>
      </c>
      <c r="C657" s="70">
        <f>VLOOKUP(D643,$X$4:$AS$36,2+$A657)</f>
        <v>290000</v>
      </c>
      <c r="D657" s="71"/>
    </row>
    <row r="658" spans="1:4" x14ac:dyDescent="0.25">
      <c r="A658" s="73">
        <v>16</v>
      </c>
      <c r="B658" s="85">
        <f>VLOOKUP(D643,$A$4:$V$36,2+$A658)</f>
        <v>360000</v>
      </c>
      <c r="C658" s="70">
        <f>VLOOKUP(D643,$X$4:$AS$36,2+$A658)</f>
        <v>310500</v>
      </c>
      <c r="D658" s="71"/>
    </row>
    <row r="659" spans="1:4" x14ac:dyDescent="0.25">
      <c r="A659" s="73">
        <v>17</v>
      </c>
      <c r="B659" s="85">
        <f>VLOOKUP(D643,$A$4:$V$36,2+$A659)</f>
        <v>415000</v>
      </c>
      <c r="C659" s="70">
        <f>VLOOKUP(D643,$X$4:$AS$36,2+$A659)</f>
        <v>345000</v>
      </c>
      <c r="D659" s="71"/>
    </row>
    <row r="660" spans="1:4" x14ac:dyDescent="0.25">
      <c r="A660" s="73">
        <v>18</v>
      </c>
      <c r="B660" s="85">
        <f>VLOOKUP(D643,$A$4:$V$36,2+$A660)</f>
        <v>420000</v>
      </c>
      <c r="C660" s="70">
        <f>VLOOKUP(D643,$X$4:$AS$36,2+$A660)</f>
        <v>361000</v>
      </c>
      <c r="D660" s="71"/>
    </row>
    <row r="661" spans="1:4" x14ac:dyDescent="0.25">
      <c r="A661" s="73">
        <v>19</v>
      </c>
      <c r="B661" s="85">
        <f>VLOOKUP(D643,$A$4:$V$36,2+$A661)</f>
        <v>405000</v>
      </c>
      <c r="C661" s="70">
        <f>VLOOKUP(D643,$X$4:$AS$36,2+$A661)</f>
        <v>345750</v>
      </c>
      <c r="D661" s="71"/>
    </row>
    <row r="662" spans="1:4" x14ac:dyDescent="0.25">
      <c r="A662" s="73">
        <v>20</v>
      </c>
      <c r="B662" s="85">
        <f>VLOOKUP(D643,$A$4:$V$36,2+$A662)</f>
        <v>396750</v>
      </c>
      <c r="C662" s="70">
        <f>VLOOKUP(D643,$X$4:$AS$36,2+$A662)</f>
        <v>305450</v>
      </c>
      <c r="D662" s="71"/>
    </row>
    <row r="663" spans="1:4" x14ac:dyDescent="0.25">
      <c r="A663" s="73">
        <v>1</v>
      </c>
      <c r="B663" s="85">
        <f>VLOOKUP(D663,$A$4:$V$36,2+$A663)</f>
        <v>130000</v>
      </c>
      <c r="C663" s="70">
        <f>VLOOKUP(D663,$X$4:$AS$36,2+$A663)</f>
        <v>115000</v>
      </c>
      <c r="D663" s="172">
        <v>32</v>
      </c>
    </row>
    <row r="664" spans="1:4" x14ac:dyDescent="0.25">
      <c r="A664" s="73">
        <v>2</v>
      </c>
      <c r="B664" s="85">
        <f>VLOOKUP(D663,$A$4:$V$36,2+$A664)</f>
        <v>129000</v>
      </c>
      <c r="C664" s="70">
        <f>VLOOKUP(D663,$X$4:$AS$36,2+$A664)</f>
        <v>115000</v>
      </c>
      <c r="D664" s="70"/>
    </row>
    <row r="665" spans="1:4" x14ac:dyDescent="0.25">
      <c r="A665" s="73">
        <v>3</v>
      </c>
      <c r="B665" s="85">
        <f>VLOOKUP(D663,$A$4:$V$36,2+$A665)</f>
        <v>131000</v>
      </c>
      <c r="C665" s="70">
        <f>VLOOKUP(D663,$X$4:$AS$36,2+$A665)</f>
        <v>115000</v>
      </c>
      <c r="D665" s="70"/>
    </row>
    <row r="666" spans="1:4" x14ac:dyDescent="0.25">
      <c r="A666" s="73">
        <v>4</v>
      </c>
      <c r="B666" s="85">
        <f>VLOOKUP(D663,$A$4:$V$36,2+$A666)</f>
        <v>142000</v>
      </c>
      <c r="C666" s="70">
        <f>VLOOKUP(D663,$X$4:$AS$36,2+$A666)</f>
        <v>127250</v>
      </c>
      <c r="D666" s="70"/>
    </row>
    <row r="667" spans="1:4" x14ac:dyDescent="0.25">
      <c r="A667" s="73">
        <v>5</v>
      </c>
      <c r="B667" s="85">
        <f>VLOOKUP(D663,$A$4:$V$36,2+$A667)</f>
        <v>155000</v>
      </c>
      <c r="C667" s="70">
        <f>VLOOKUP(D663,$X$4:$AS$36,2+$A667)</f>
        <v>140000</v>
      </c>
      <c r="D667" s="70"/>
    </row>
    <row r="668" spans="1:4" x14ac:dyDescent="0.25">
      <c r="A668" s="73">
        <v>6</v>
      </c>
      <c r="B668" s="85">
        <f>VLOOKUP(D663,$A$4:$V$36,2+$A668)</f>
        <v>174000</v>
      </c>
      <c r="C668" s="70">
        <f>VLOOKUP(D663,$X$4:$AS$36,2+$A668)</f>
        <v>170000</v>
      </c>
      <c r="D668" s="70"/>
    </row>
    <row r="669" spans="1:4" x14ac:dyDescent="0.25">
      <c r="A669" s="73">
        <v>7</v>
      </c>
      <c r="B669" s="85">
        <f>VLOOKUP(D663,$A$4:$V$36,2+$A669)</f>
        <v>190000</v>
      </c>
      <c r="C669" s="70">
        <f>VLOOKUP(D663,$X$4:$AS$36,2+$A669)</f>
        <v>187000</v>
      </c>
      <c r="D669" s="70"/>
    </row>
    <row r="670" spans="1:4" x14ac:dyDescent="0.25">
      <c r="A670" s="73">
        <v>8</v>
      </c>
      <c r="B670" s="85">
        <f>VLOOKUP(D663,$A$4:$V$36,2+$A670)</f>
        <v>225000</v>
      </c>
      <c r="C670" s="70">
        <f>VLOOKUP(D663,$X$4:$AS$36,2+$A670)</f>
        <v>230000</v>
      </c>
      <c r="D670" s="70"/>
    </row>
    <row r="671" spans="1:4" x14ac:dyDescent="0.25">
      <c r="A671" s="73">
        <v>9</v>
      </c>
      <c r="B671" s="85">
        <f>VLOOKUP(D663,$A$4:$V$36,2+$A671)</f>
        <v>260000</v>
      </c>
      <c r="C671" s="70">
        <f>VLOOKUP(D663,$X$4:$AS$36,2+$A671)</f>
        <v>260000</v>
      </c>
      <c r="D671" s="70"/>
    </row>
    <row r="672" spans="1:4" x14ac:dyDescent="0.25">
      <c r="A672" s="73">
        <v>10</v>
      </c>
      <c r="B672" s="85">
        <f>VLOOKUP(D663,$A$4:$V$36,2+$A672)</f>
        <v>294000</v>
      </c>
      <c r="C672" s="70">
        <f>VLOOKUP(D663,$X$4:$AS$36,2+$A672)</f>
        <v>275000</v>
      </c>
      <c r="D672" s="70"/>
    </row>
    <row r="673" spans="1:4" x14ac:dyDescent="0.25">
      <c r="A673" s="73">
        <v>11</v>
      </c>
      <c r="B673" s="85">
        <f>VLOOKUP(D663,$A$4:$V$36,2+$A673)</f>
        <v>310000</v>
      </c>
      <c r="C673" s="70">
        <f>VLOOKUP(D663,$X$4:$AS$36,2+$A673)</f>
        <v>275000</v>
      </c>
      <c r="D673" s="71"/>
    </row>
    <row r="674" spans="1:4" x14ac:dyDescent="0.25">
      <c r="A674" s="73">
        <v>12</v>
      </c>
      <c r="B674" s="85">
        <f>VLOOKUP(D663,$A$4:$V$36,2+$A674)</f>
        <v>320000</v>
      </c>
      <c r="C674" s="70">
        <f>VLOOKUP(D663,$X$4:$AS$36,2+$A674)</f>
        <v>285000</v>
      </c>
      <c r="D674" s="71"/>
    </row>
    <row r="675" spans="1:4" x14ac:dyDescent="0.25">
      <c r="A675" s="73">
        <v>13</v>
      </c>
      <c r="B675" s="85">
        <f>VLOOKUP(D663,$A$4:$V$36,2+$A675)</f>
        <v>347000</v>
      </c>
      <c r="C675" s="70">
        <f>VLOOKUP(D663,$X$4:$AS$36,2+$A675)</f>
        <v>305000</v>
      </c>
      <c r="D675" s="71"/>
    </row>
    <row r="676" spans="1:4" x14ac:dyDescent="0.25">
      <c r="A676" s="73">
        <v>14</v>
      </c>
      <c r="B676" s="85">
        <f>VLOOKUP(D663,$A$4:$V$36,2+$A676)</f>
        <v>375000</v>
      </c>
      <c r="C676" s="70">
        <f>VLOOKUP(D663,$X$4:$AS$36,2+$A676)</f>
        <v>340000</v>
      </c>
      <c r="D676" s="71"/>
    </row>
    <row r="677" spans="1:4" x14ac:dyDescent="0.25">
      <c r="A677" s="73">
        <v>15</v>
      </c>
      <c r="B677" s="85">
        <f>VLOOKUP(D663,$A$4:$V$36,2+$A677)</f>
        <v>390000</v>
      </c>
      <c r="C677" s="70">
        <f>VLOOKUP(D663,$X$4:$AS$36,2+$A677)</f>
        <v>355000</v>
      </c>
      <c r="D677" s="71"/>
    </row>
    <row r="678" spans="1:4" x14ac:dyDescent="0.25">
      <c r="A678" s="73">
        <v>16</v>
      </c>
      <c r="B678" s="85">
        <f>VLOOKUP(D663,$A$4:$V$36,2+$A678)</f>
        <v>420000</v>
      </c>
      <c r="C678" s="70">
        <f>VLOOKUP(D663,$X$4:$AS$36,2+$A678)</f>
        <v>385000</v>
      </c>
      <c r="D678" s="71"/>
    </row>
    <row r="679" spans="1:4" x14ac:dyDescent="0.25">
      <c r="A679" s="73">
        <v>17</v>
      </c>
      <c r="B679" s="85">
        <f>VLOOKUP(D663,$A$4:$V$36,2+$A679)</f>
        <v>495000</v>
      </c>
      <c r="C679" s="70">
        <f>VLOOKUP(D663,$X$4:$AS$36,2+$A679)</f>
        <v>440000</v>
      </c>
      <c r="D679" s="71"/>
    </row>
    <row r="680" spans="1:4" x14ac:dyDescent="0.25">
      <c r="A680" s="73">
        <v>18</v>
      </c>
      <c r="B680" s="85">
        <f>VLOOKUP(D663,$A$4:$V$36,2+$A680)</f>
        <v>492000</v>
      </c>
      <c r="C680" s="70">
        <f>VLOOKUP(D663,$X$4:$AS$36,2+$A680)</f>
        <v>430000</v>
      </c>
      <c r="D680" s="71"/>
    </row>
    <row r="681" spans="1:4" x14ac:dyDescent="0.25">
      <c r="A681" s="73">
        <v>19</v>
      </c>
      <c r="B681" s="85">
        <f>VLOOKUP(D663,$A$4:$V$36,2+$A681)</f>
        <v>480000</v>
      </c>
      <c r="C681" s="70">
        <f>VLOOKUP(D663,$X$4:$AS$36,2+$A681)</f>
        <v>425000</v>
      </c>
      <c r="D681" s="71"/>
    </row>
    <row r="682" spans="1:4" x14ac:dyDescent="0.25">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640625" defaultRowHeight="15" customHeight="1" x14ac:dyDescent="0.3"/>
  <cols>
    <col min="1" max="1" width="4.21875" style="92" customWidth="1"/>
    <col min="2" max="2" width="18.6640625" style="113" customWidth="1"/>
    <col min="3" max="11" width="7.77734375" style="112" customWidth="1"/>
    <col min="12" max="14" width="7.77734375" style="111" customWidth="1"/>
    <col min="15" max="22" width="7.77734375" style="114" customWidth="1"/>
    <col min="23" max="23" width="7.77734375" style="115" customWidth="1"/>
    <col min="24" max="34" width="7.77734375" style="114" customWidth="1"/>
    <col min="35" max="35" width="7.77734375" style="115" customWidth="1"/>
    <col min="36" max="58" width="7.77734375" style="114" customWidth="1"/>
    <col min="59" max="62" width="7.77734375" style="111" customWidth="1"/>
    <col min="63" max="256" width="8.6640625" style="111"/>
    <col min="257" max="257" width="4.21875" style="111" customWidth="1"/>
    <col min="258" max="258" width="18.6640625" style="111" customWidth="1"/>
    <col min="259" max="318" width="7.77734375" style="111" customWidth="1"/>
    <col min="319" max="512" width="8.6640625" style="111"/>
    <col min="513" max="513" width="4.21875" style="111" customWidth="1"/>
    <col min="514" max="514" width="18.6640625" style="111" customWidth="1"/>
    <col min="515" max="574" width="7.77734375" style="111" customWidth="1"/>
    <col min="575" max="768" width="8.6640625" style="111"/>
    <col min="769" max="769" width="4.21875" style="111" customWidth="1"/>
    <col min="770" max="770" width="18.6640625" style="111" customWidth="1"/>
    <col min="771" max="830" width="7.77734375" style="111" customWidth="1"/>
    <col min="831" max="1024" width="8.6640625" style="111"/>
    <col min="1025" max="1025" width="4.21875" style="111" customWidth="1"/>
    <col min="1026" max="1026" width="18.6640625" style="111" customWidth="1"/>
    <col min="1027" max="1086" width="7.77734375" style="111" customWidth="1"/>
    <col min="1087" max="1280" width="8.6640625" style="111"/>
    <col min="1281" max="1281" width="4.21875" style="111" customWidth="1"/>
    <col min="1282" max="1282" width="18.6640625" style="111" customWidth="1"/>
    <col min="1283" max="1342" width="7.77734375" style="111" customWidth="1"/>
    <col min="1343" max="1536" width="8.6640625" style="111"/>
    <col min="1537" max="1537" width="4.21875" style="111" customWidth="1"/>
    <col min="1538" max="1538" width="18.6640625" style="111" customWidth="1"/>
    <col min="1539" max="1598" width="7.77734375" style="111" customWidth="1"/>
    <col min="1599" max="1792" width="8.6640625" style="111"/>
    <col min="1793" max="1793" width="4.21875" style="111" customWidth="1"/>
    <col min="1794" max="1794" width="18.6640625" style="111" customWidth="1"/>
    <col min="1795" max="1854" width="7.77734375" style="111" customWidth="1"/>
    <col min="1855" max="2048" width="8.6640625" style="111"/>
    <col min="2049" max="2049" width="4.21875" style="111" customWidth="1"/>
    <col min="2050" max="2050" width="18.6640625" style="111" customWidth="1"/>
    <col min="2051" max="2110" width="7.77734375" style="111" customWidth="1"/>
    <col min="2111" max="2304" width="8.6640625" style="111"/>
    <col min="2305" max="2305" width="4.21875" style="111" customWidth="1"/>
    <col min="2306" max="2306" width="18.6640625" style="111" customWidth="1"/>
    <col min="2307" max="2366" width="7.77734375" style="111" customWidth="1"/>
    <col min="2367" max="2560" width="8.6640625" style="111"/>
    <col min="2561" max="2561" width="4.21875" style="111" customWidth="1"/>
    <col min="2562" max="2562" width="18.6640625" style="111" customWidth="1"/>
    <col min="2563" max="2622" width="7.77734375" style="111" customWidth="1"/>
    <col min="2623" max="2816" width="8.6640625" style="111"/>
    <col min="2817" max="2817" width="4.21875" style="111" customWidth="1"/>
    <col min="2818" max="2818" width="18.6640625" style="111" customWidth="1"/>
    <col min="2819" max="2878" width="7.77734375" style="111" customWidth="1"/>
    <col min="2879" max="3072" width="8.6640625" style="111"/>
    <col min="3073" max="3073" width="4.21875" style="111" customWidth="1"/>
    <col min="3074" max="3074" width="18.6640625" style="111" customWidth="1"/>
    <col min="3075" max="3134" width="7.77734375" style="111" customWidth="1"/>
    <col min="3135" max="3328" width="8.6640625" style="111"/>
    <col min="3329" max="3329" width="4.21875" style="111" customWidth="1"/>
    <col min="3330" max="3330" width="18.6640625" style="111" customWidth="1"/>
    <col min="3331" max="3390" width="7.77734375" style="111" customWidth="1"/>
    <col min="3391" max="3584" width="8.6640625" style="111"/>
    <col min="3585" max="3585" width="4.21875" style="111" customWidth="1"/>
    <col min="3586" max="3586" width="18.6640625" style="111" customWidth="1"/>
    <col min="3587" max="3646" width="7.77734375" style="111" customWidth="1"/>
    <col min="3647" max="3840" width="8.6640625" style="111"/>
    <col min="3841" max="3841" width="4.21875" style="111" customWidth="1"/>
    <col min="3842" max="3842" width="18.6640625" style="111" customWidth="1"/>
    <col min="3843" max="3902" width="7.77734375" style="111" customWidth="1"/>
    <col min="3903" max="4096" width="8.6640625" style="111"/>
    <col min="4097" max="4097" width="4.21875" style="111" customWidth="1"/>
    <col min="4098" max="4098" width="18.6640625" style="111" customWidth="1"/>
    <col min="4099" max="4158" width="7.77734375" style="111" customWidth="1"/>
    <col min="4159" max="4352" width="8.6640625" style="111"/>
    <col min="4353" max="4353" width="4.21875" style="111" customWidth="1"/>
    <col min="4354" max="4354" width="18.6640625" style="111" customWidth="1"/>
    <col min="4355" max="4414" width="7.77734375" style="111" customWidth="1"/>
    <col min="4415" max="4608" width="8.6640625" style="111"/>
    <col min="4609" max="4609" width="4.21875" style="111" customWidth="1"/>
    <col min="4610" max="4610" width="18.6640625" style="111" customWidth="1"/>
    <col min="4611" max="4670" width="7.77734375" style="111" customWidth="1"/>
    <col min="4671" max="4864" width="8.6640625" style="111"/>
    <col min="4865" max="4865" width="4.21875" style="111" customWidth="1"/>
    <col min="4866" max="4866" width="18.6640625" style="111" customWidth="1"/>
    <col min="4867" max="4926" width="7.77734375" style="111" customWidth="1"/>
    <col min="4927" max="5120" width="8.6640625" style="111"/>
    <col min="5121" max="5121" width="4.21875" style="111" customWidth="1"/>
    <col min="5122" max="5122" width="18.6640625" style="111" customWidth="1"/>
    <col min="5123" max="5182" width="7.77734375" style="111" customWidth="1"/>
    <col min="5183" max="5376" width="8.6640625" style="111"/>
    <col min="5377" max="5377" width="4.21875" style="111" customWidth="1"/>
    <col min="5378" max="5378" width="18.6640625" style="111" customWidth="1"/>
    <col min="5379" max="5438" width="7.77734375" style="111" customWidth="1"/>
    <col min="5439" max="5632" width="8.6640625" style="111"/>
    <col min="5633" max="5633" width="4.21875" style="111" customWidth="1"/>
    <col min="5634" max="5634" width="18.6640625" style="111" customWidth="1"/>
    <col min="5635" max="5694" width="7.77734375" style="111" customWidth="1"/>
    <col min="5695" max="5888" width="8.6640625" style="111"/>
    <col min="5889" max="5889" width="4.21875" style="111" customWidth="1"/>
    <col min="5890" max="5890" width="18.6640625" style="111" customWidth="1"/>
    <col min="5891" max="5950" width="7.77734375" style="111" customWidth="1"/>
    <col min="5951" max="6144" width="8.6640625" style="111"/>
    <col min="6145" max="6145" width="4.21875" style="111" customWidth="1"/>
    <col min="6146" max="6146" width="18.6640625" style="111" customWidth="1"/>
    <col min="6147" max="6206" width="7.77734375" style="111" customWidth="1"/>
    <col min="6207" max="6400" width="8.6640625" style="111"/>
    <col min="6401" max="6401" width="4.21875" style="111" customWidth="1"/>
    <col min="6402" max="6402" width="18.6640625" style="111" customWidth="1"/>
    <col min="6403" max="6462" width="7.77734375" style="111" customWidth="1"/>
    <col min="6463" max="6656" width="8.6640625" style="111"/>
    <col min="6657" max="6657" width="4.21875" style="111" customWidth="1"/>
    <col min="6658" max="6658" width="18.6640625" style="111" customWidth="1"/>
    <col min="6659" max="6718" width="7.77734375" style="111" customWidth="1"/>
    <col min="6719" max="6912" width="8.6640625" style="111"/>
    <col min="6913" max="6913" width="4.21875" style="111" customWidth="1"/>
    <col min="6914" max="6914" width="18.6640625" style="111" customWidth="1"/>
    <col min="6915" max="6974" width="7.77734375" style="111" customWidth="1"/>
    <col min="6975" max="7168" width="8.6640625" style="111"/>
    <col min="7169" max="7169" width="4.21875" style="111" customWidth="1"/>
    <col min="7170" max="7170" width="18.6640625" style="111" customWidth="1"/>
    <col min="7171" max="7230" width="7.77734375" style="111" customWidth="1"/>
    <col min="7231" max="7424" width="8.6640625" style="111"/>
    <col min="7425" max="7425" width="4.21875" style="111" customWidth="1"/>
    <col min="7426" max="7426" width="18.6640625" style="111" customWidth="1"/>
    <col min="7427" max="7486" width="7.77734375" style="111" customWidth="1"/>
    <col min="7487" max="7680" width="8.6640625" style="111"/>
    <col min="7681" max="7681" width="4.21875" style="111" customWidth="1"/>
    <col min="7682" max="7682" width="18.6640625" style="111" customWidth="1"/>
    <col min="7683" max="7742" width="7.77734375" style="111" customWidth="1"/>
    <col min="7743" max="7936" width="8.6640625" style="111"/>
    <col min="7937" max="7937" width="4.21875" style="111" customWidth="1"/>
    <col min="7938" max="7938" width="18.6640625" style="111" customWidth="1"/>
    <col min="7939" max="7998" width="7.77734375" style="111" customWidth="1"/>
    <col min="7999" max="8192" width="8.6640625" style="111"/>
    <col min="8193" max="8193" width="4.21875" style="111" customWidth="1"/>
    <col min="8194" max="8194" width="18.6640625" style="111" customWidth="1"/>
    <col min="8195" max="8254" width="7.77734375" style="111" customWidth="1"/>
    <col min="8255" max="8448" width="8.6640625" style="111"/>
    <col min="8449" max="8449" width="4.21875" style="111" customWidth="1"/>
    <col min="8450" max="8450" width="18.6640625" style="111" customWidth="1"/>
    <col min="8451" max="8510" width="7.77734375" style="111" customWidth="1"/>
    <col min="8511" max="8704" width="8.6640625" style="111"/>
    <col min="8705" max="8705" width="4.21875" style="111" customWidth="1"/>
    <col min="8706" max="8706" width="18.6640625" style="111" customWidth="1"/>
    <col min="8707" max="8766" width="7.77734375" style="111" customWidth="1"/>
    <col min="8767" max="8960" width="8.6640625" style="111"/>
    <col min="8961" max="8961" width="4.21875" style="111" customWidth="1"/>
    <col min="8962" max="8962" width="18.6640625" style="111" customWidth="1"/>
    <col min="8963" max="9022" width="7.77734375" style="111" customWidth="1"/>
    <col min="9023" max="9216" width="8.6640625" style="111"/>
    <col min="9217" max="9217" width="4.21875" style="111" customWidth="1"/>
    <col min="9218" max="9218" width="18.6640625" style="111" customWidth="1"/>
    <col min="9219" max="9278" width="7.77734375" style="111" customWidth="1"/>
    <col min="9279" max="9472" width="8.6640625" style="111"/>
    <col min="9473" max="9473" width="4.21875" style="111" customWidth="1"/>
    <col min="9474" max="9474" width="18.6640625" style="111" customWidth="1"/>
    <col min="9475" max="9534" width="7.77734375" style="111" customWidth="1"/>
    <col min="9535" max="9728" width="8.6640625" style="111"/>
    <col min="9729" max="9729" width="4.21875" style="111" customWidth="1"/>
    <col min="9730" max="9730" width="18.6640625" style="111" customWidth="1"/>
    <col min="9731" max="9790" width="7.77734375" style="111" customWidth="1"/>
    <col min="9791" max="9984" width="8.6640625" style="111"/>
    <col min="9985" max="9985" width="4.21875" style="111" customWidth="1"/>
    <col min="9986" max="9986" width="18.6640625" style="111" customWidth="1"/>
    <col min="9987" max="10046" width="7.77734375" style="111" customWidth="1"/>
    <col min="10047" max="10240" width="8.6640625" style="111"/>
    <col min="10241" max="10241" width="4.21875" style="111" customWidth="1"/>
    <col min="10242" max="10242" width="18.6640625" style="111" customWidth="1"/>
    <col min="10243" max="10302" width="7.77734375" style="111" customWidth="1"/>
    <col min="10303" max="10496" width="8.6640625" style="111"/>
    <col min="10497" max="10497" width="4.21875" style="111" customWidth="1"/>
    <col min="10498" max="10498" width="18.6640625" style="111" customWidth="1"/>
    <col min="10499" max="10558" width="7.77734375" style="111" customWidth="1"/>
    <col min="10559" max="10752" width="8.6640625" style="111"/>
    <col min="10753" max="10753" width="4.21875" style="111" customWidth="1"/>
    <col min="10754" max="10754" width="18.6640625" style="111" customWidth="1"/>
    <col min="10755" max="10814" width="7.77734375" style="111" customWidth="1"/>
    <col min="10815" max="11008" width="8.6640625" style="111"/>
    <col min="11009" max="11009" width="4.21875" style="111" customWidth="1"/>
    <col min="11010" max="11010" width="18.6640625" style="111" customWidth="1"/>
    <col min="11011" max="11070" width="7.77734375" style="111" customWidth="1"/>
    <col min="11071" max="11264" width="8.6640625" style="111"/>
    <col min="11265" max="11265" width="4.21875" style="111" customWidth="1"/>
    <col min="11266" max="11266" width="18.6640625" style="111" customWidth="1"/>
    <col min="11267" max="11326" width="7.77734375" style="111" customWidth="1"/>
    <col min="11327" max="11520" width="8.6640625" style="111"/>
    <col min="11521" max="11521" width="4.21875" style="111" customWidth="1"/>
    <col min="11522" max="11522" width="18.6640625" style="111" customWidth="1"/>
    <col min="11523" max="11582" width="7.77734375" style="111" customWidth="1"/>
    <col min="11583" max="11776" width="8.6640625" style="111"/>
    <col min="11777" max="11777" width="4.21875" style="111" customWidth="1"/>
    <col min="11778" max="11778" width="18.6640625" style="111" customWidth="1"/>
    <col min="11779" max="11838" width="7.77734375" style="111" customWidth="1"/>
    <col min="11839" max="12032" width="8.6640625" style="111"/>
    <col min="12033" max="12033" width="4.21875" style="111" customWidth="1"/>
    <col min="12034" max="12034" width="18.6640625" style="111" customWidth="1"/>
    <col min="12035" max="12094" width="7.77734375" style="111" customWidth="1"/>
    <col min="12095" max="12288" width="8.6640625" style="111"/>
    <col min="12289" max="12289" width="4.21875" style="111" customWidth="1"/>
    <col min="12290" max="12290" width="18.6640625" style="111" customWidth="1"/>
    <col min="12291" max="12350" width="7.77734375" style="111" customWidth="1"/>
    <col min="12351" max="12544" width="8.6640625" style="111"/>
    <col min="12545" max="12545" width="4.21875" style="111" customWidth="1"/>
    <col min="12546" max="12546" width="18.6640625" style="111" customWidth="1"/>
    <col min="12547" max="12606" width="7.77734375" style="111" customWidth="1"/>
    <col min="12607" max="12800" width="8.6640625" style="111"/>
    <col min="12801" max="12801" width="4.21875" style="111" customWidth="1"/>
    <col min="12802" max="12802" width="18.6640625" style="111" customWidth="1"/>
    <col min="12803" max="12862" width="7.77734375" style="111" customWidth="1"/>
    <col min="12863" max="13056" width="8.6640625" style="111"/>
    <col min="13057" max="13057" width="4.21875" style="111" customWidth="1"/>
    <col min="13058" max="13058" width="18.6640625" style="111" customWidth="1"/>
    <col min="13059" max="13118" width="7.77734375" style="111" customWidth="1"/>
    <col min="13119" max="13312" width="8.6640625" style="111"/>
    <col min="13313" max="13313" width="4.21875" style="111" customWidth="1"/>
    <col min="13314" max="13314" width="18.6640625" style="111" customWidth="1"/>
    <col min="13315" max="13374" width="7.77734375" style="111" customWidth="1"/>
    <col min="13375" max="13568" width="8.6640625" style="111"/>
    <col min="13569" max="13569" width="4.21875" style="111" customWidth="1"/>
    <col min="13570" max="13570" width="18.6640625" style="111" customWidth="1"/>
    <col min="13571" max="13630" width="7.77734375" style="111" customWidth="1"/>
    <col min="13631" max="13824" width="8.6640625" style="111"/>
    <col min="13825" max="13825" width="4.21875" style="111" customWidth="1"/>
    <col min="13826" max="13826" width="18.6640625" style="111" customWidth="1"/>
    <col min="13827" max="13886" width="7.77734375" style="111" customWidth="1"/>
    <col min="13887" max="14080" width="8.6640625" style="111"/>
    <col min="14081" max="14081" width="4.21875" style="111" customWidth="1"/>
    <col min="14082" max="14082" width="18.6640625" style="111" customWidth="1"/>
    <col min="14083" max="14142" width="7.77734375" style="111" customWidth="1"/>
    <col min="14143" max="14336" width="8.6640625" style="111"/>
    <col min="14337" max="14337" width="4.21875" style="111" customWidth="1"/>
    <col min="14338" max="14338" width="18.6640625" style="111" customWidth="1"/>
    <col min="14339" max="14398" width="7.77734375" style="111" customWidth="1"/>
    <col min="14399" max="14592" width="8.6640625" style="111"/>
    <col min="14593" max="14593" width="4.21875" style="111" customWidth="1"/>
    <col min="14594" max="14594" width="18.6640625" style="111" customWidth="1"/>
    <col min="14595" max="14654" width="7.77734375" style="111" customWidth="1"/>
    <col min="14655" max="14848" width="8.6640625" style="111"/>
    <col min="14849" max="14849" width="4.21875" style="111" customWidth="1"/>
    <col min="14850" max="14850" width="18.6640625" style="111" customWidth="1"/>
    <col min="14851" max="14910" width="7.77734375" style="111" customWidth="1"/>
    <col min="14911" max="15104" width="8.6640625" style="111"/>
    <col min="15105" max="15105" width="4.21875" style="111" customWidth="1"/>
    <col min="15106" max="15106" width="18.6640625" style="111" customWidth="1"/>
    <col min="15107" max="15166" width="7.77734375" style="111" customWidth="1"/>
    <col min="15167" max="15360" width="8.6640625" style="111"/>
    <col min="15361" max="15361" width="4.21875" style="111" customWidth="1"/>
    <col min="15362" max="15362" width="18.6640625" style="111" customWidth="1"/>
    <col min="15363" max="15422" width="7.77734375" style="111" customWidth="1"/>
    <col min="15423" max="15616" width="8.6640625" style="111"/>
    <col min="15617" max="15617" width="4.21875" style="111" customWidth="1"/>
    <col min="15618" max="15618" width="18.6640625" style="111" customWidth="1"/>
    <col min="15619" max="15678" width="7.77734375" style="111" customWidth="1"/>
    <col min="15679" max="15872" width="8.6640625" style="111"/>
    <col min="15873" max="15873" width="4.21875" style="111" customWidth="1"/>
    <col min="15874" max="15874" width="18.6640625" style="111" customWidth="1"/>
    <col min="15875" max="15934" width="7.77734375" style="111" customWidth="1"/>
    <col min="15935" max="16128" width="8.6640625" style="111"/>
    <col min="16129" max="16129" width="4.21875" style="111" customWidth="1"/>
    <col min="16130" max="16130" width="18.6640625" style="111" customWidth="1"/>
    <col min="16131" max="16190" width="7.77734375" style="111" customWidth="1"/>
    <col min="16191" max="16384" width="8.6640625" style="111"/>
  </cols>
  <sheetData>
    <row r="1" spans="1:62" s="92" customFormat="1" ht="27" customHeight="1" x14ac:dyDescent="0.3">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2"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
      <c r="B38" s="173"/>
      <c r="C38" s="112">
        <v>12</v>
      </c>
      <c r="D38" s="112">
        <v>24</v>
      </c>
      <c r="E38" s="112">
        <v>36</v>
      </c>
      <c r="F38" s="112">
        <v>48</v>
      </c>
    </row>
    <row r="39" spans="1:62" ht="15" customHeight="1" x14ac:dyDescent="0.3">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
      <c r="A50" s="175">
        <v>12</v>
      </c>
      <c r="B50" s="173"/>
    </row>
    <row r="51" spans="1:7" ht="15" customHeight="1" x14ac:dyDescent="0.3">
      <c r="A51" s="175">
        <v>13</v>
      </c>
    </row>
    <row r="52" spans="1:7" ht="15" customHeight="1" x14ac:dyDescent="0.3">
      <c r="A52" s="175">
        <v>14</v>
      </c>
    </row>
    <row r="53" spans="1:7" ht="15" customHeight="1" x14ac:dyDescent="0.3">
      <c r="A53" s="175">
        <v>15</v>
      </c>
    </row>
    <row r="54" spans="1:7" ht="15" customHeight="1" x14ac:dyDescent="0.3">
      <c r="A54" s="175">
        <v>16</v>
      </c>
    </row>
    <row r="55" spans="1:7" ht="15" customHeight="1" x14ac:dyDescent="0.3">
      <c r="A55" s="175">
        <v>17</v>
      </c>
    </row>
    <row r="56" spans="1:7" ht="15" customHeight="1" x14ac:dyDescent="0.3">
      <c r="A56" s="175">
        <v>18</v>
      </c>
    </row>
    <row r="57" spans="1:7" ht="15" customHeight="1" x14ac:dyDescent="0.3">
      <c r="A57" s="175">
        <v>19</v>
      </c>
    </row>
    <row r="58" spans="1:7" ht="15" customHeight="1" x14ac:dyDescent="0.3">
      <c r="A58" s="175">
        <v>20</v>
      </c>
    </row>
    <row r="59" spans="1:7" ht="15" customHeight="1" x14ac:dyDescent="0.3">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
      <c r="A70" s="175">
        <v>12</v>
      </c>
      <c r="B70" s="173"/>
    </row>
    <row r="71" spans="1:7" ht="15" customHeight="1" x14ac:dyDescent="0.3">
      <c r="A71" s="175">
        <v>13</v>
      </c>
    </row>
    <row r="72" spans="1:7" ht="15" customHeight="1" x14ac:dyDescent="0.3">
      <c r="A72" s="175">
        <v>14</v>
      </c>
    </row>
    <row r="73" spans="1:7" ht="15" customHeight="1" x14ac:dyDescent="0.3">
      <c r="A73" s="175">
        <v>15</v>
      </c>
    </row>
    <row r="74" spans="1:7" ht="15" customHeight="1" x14ac:dyDescent="0.3">
      <c r="A74" s="175">
        <v>16</v>
      </c>
    </row>
    <row r="75" spans="1:7" ht="15" customHeight="1" x14ac:dyDescent="0.3">
      <c r="A75" s="175">
        <v>17</v>
      </c>
    </row>
    <row r="76" spans="1:7" ht="15" customHeight="1" x14ac:dyDescent="0.3">
      <c r="A76" s="175">
        <v>18</v>
      </c>
    </row>
    <row r="77" spans="1:7" ht="15" customHeight="1" x14ac:dyDescent="0.3">
      <c r="A77" s="175">
        <v>19</v>
      </c>
    </row>
    <row r="78" spans="1:7" ht="15" customHeight="1" x14ac:dyDescent="0.3">
      <c r="A78" s="175">
        <v>20</v>
      </c>
    </row>
    <row r="79" spans="1:7" ht="15" customHeight="1" x14ac:dyDescent="0.3">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
      <c r="A90" s="175">
        <v>12</v>
      </c>
      <c r="B90" s="173"/>
    </row>
    <row r="91" spans="1:6" ht="15" customHeight="1" x14ac:dyDescent="0.3">
      <c r="A91" s="175">
        <v>13</v>
      </c>
    </row>
    <row r="92" spans="1:6" ht="15" customHeight="1" x14ac:dyDescent="0.3">
      <c r="A92" s="175">
        <v>14</v>
      </c>
    </row>
    <row r="93" spans="1:6" ht="15" customHeight="1" x14ac:dyDescent="0.3">
      <c r="A93" s="175">
        <v>15</v>
      </c>
    </row>
    <row r="94" spans="1:6" ht="15" customHeight="1" x14ac:dyDescent="0.3">
      <c r="A94" s="175">
        <v>16</v>
      </c>
    </row>
    <row r="95" spans="1:6" ht="15" customHeight="1" x14ac:dyDescent="0.3">
      <c r="A95" s="175">
        <v>17</v>
      </c>
    </row>
    <row r="96" spans="1:6" ht="15" customHeight="1" x14ac:dyDescent="0.3">
      <c r="A96" s="175">
        <v>18</v>
      </c>
    </row>
    <row r="97" spans="1:7" ht="15" customHeight="1" x14ac:dyDescent="0.3">
      <c r="A97" s="175">
        <v>19</v>
      </c>
    </row>
    <row r="98" spans="1:7" ht="15" customHeight="1" x14ac:dyDescent="0.3">
      <c r="A98" s="175">
        <v>20</v>
      </c>
    </row>
    <row r="99" spans="1:7" ht="15" customHeight="1" x14ac:dyDescent="0.3">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
      <c r="A110" s="175">
        <v>12</v>
      </c>
      <c r="B110" s="173"/>
    </row>
    <row r="111" spans="1:7" ht="15" customHeight="1" x14ac:dyDescent="0.3">
      <c r="A111" s="175">
        <v>13</v>
      </c>
    </row>
    <row r="112" spans="1:7" ht="15" customHeight="1" x14ac:dyDescent="0.3">
      <c r="A112" s="175">
        <v>14</v>
      </c>
    </row>
    <row r="113" spans="1:7" ht="15" customHeight="1" x14ac:dyDescent="0.3">
      <c r="A113" s="175">
        <v>15</v>
      </c>
    </row>
    <row r="114" spans="1:7" ht="15" customHeight="1" x14ac:dyDescent="0.3">
      <c r="A114" s="175">
        <v>16</v>
      </c>
    </row>
    <row r="115" spans="1:7" ht="15" customHeight="1" x14ac:dyDescent="0.3">
      <c r="A115" s="175">
        <v>17</v>
      </c>
    </row>
    <row r="116" spans="1:7" ht="15" customHeight="1" x14ac:dyDescent="0.3">
      <c r="A116" s="175">
        <v>18</v>
      </c>
    </row>
    <row r="117" spans="1:7" ht="15" customHeight="1" x14ac:dyDescent="0.3">
      <c r="A117" s="175">
        <v>19</v>
      </c>
    </row>
    <row r="118" spans="1:7" ht="15" customHeight="1" x14ac:dyDescent="0.3">
      <c r="A118" s="175">
        <v>20</v>
      </c>
    </row>
    <row r="119" spans="1:7" ht="15" customHeight="1" x14ac:dyDescent="0.3">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
      <c r="A130" s="175">
        <v>12</v>
      </c>
      <c r="B130" s="173"/>
    </row>
    <row r="131" spans="1:7" ht="15" customHeight="1" x14ac:dyDescent="0.3">
      <c r="A131" s="175">
        <v>13</v>
      </c>
    </row>
    <row r="132" spans="1:7" ht="15" customHeight="1" x14ac:dyDescent="0.3">
      <c r="A132" s="175">
        <v>14</v>
      </c>
    </row>
    <row r="133" spans="1:7" ht="15" customHeight="1" x14ac:dyDescent="0.3">
      <c r="A133" s="175">
        <v>15</v>
      </c>
    </row>
    <row r="134" spans="1:7" ht="15" customHeight="1" x14ac:dyDescent="0.3">
      <c r="A134" s="175">
        <v>16</v>
      </c>
    </row>
    <row r="135" spans="1:7" ht="15" customHeight="1" x14ac:dyDescent="0.3">
      <c r="A135" s="175">
        <v>17</v>
      </c>
    </row>
    <row r="136" spans="1:7" ht="15" customHeight="1" x14ac:dyDescent="0.3">
      <c r="A136" s="175">
        <v>18</v>
      </c>
    </row>
    <row r="137" spans="1:7" ht="15" customHeight="1" x14ac:dyDescent="0.3">
      <c r="A137" s="175">
        <v>19</v>
      </c>
    </row>
    <row r="138" spans="1:7" ht="15" customHeight="1" x14ac:dyDescent="0.3">
      <c r="A138" s="175">
        <v>20</v>
      </c>
    </row>
    <row r="139" spans="1:7" ht="15" customHeight="1" x14ac:dyDescent="0.3">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
      <c r="A150" s="175">
        <v>12</v>
      </c>
      <c r="B150" s="173"/>
    </row>
    <row r="151" spans="1:7" ht="15" customHeight="1" x14ac:dyDescent="0.3">
      <c r="A151" s="175">
        <v>13</v>
      </c>
    </row>
    <row r="152" spans="1:7" ht="15" customHeight="1" x14ac:dyDescent="0.3">
      <c r="A152" s="175">
        <v>14</v>
      </c>
    </row>
    <row r="153" spans="1:7" ht="15" customHeight="1" x14ac:dyDescent="0.3">
      <c r="A153" s="175">
        <v>15</v>
      </c>
    </row>
    <row r="154" spans="1:7" ht="15" customHeight="1" x14ac:dyDescent="0.3">
      <c r="A154" s="175">
        <v>16</v>
      </c>
    </row>
    <row r="155" spans="1:7" ht="15" customHeight="1" x14ac:dyDescent="0.3">
      <c r="A155" s="175">
        <v>17</v>
      </c>
    </row>
    <row r="156" spans="1:7" ht="15" customHeight="1" x14ac:dyDescent="0.3">
      <c r="A156" s="175">
        <v>18</v>
      </c>
    </row>
    <row r="157" spans="1:7" ht="15" customHeight="1" x14ac:dyDescent="0.3">
      <c r="A157" s="175">
        <v>19</v>
      </c>
    </row>
    <row r="158" spans="1:7" ht="15" customHeight="1" x14ac:dyDescent="0.3">
      <c r="A158" s="175">
        <v>20</v>
      </c>
    </row>
    <row r="159" spans="1:7" ht="15" customHeight="1" x14ac:dyDescent="0.3">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
      <c r="A170" s="175">
        <v>12</v>
      </c>
      <c r="B170" s="173"/>
    </row>
    <row r="171" spans="1:6" ht="15" customHeight="1" x14ac:dyDescent="0.3">
      <c r="A171" s="175">
        <v>13</v>
      </c>
    </row>
    <row r="172" spans="1:6" ht="15" customHeight="1" x14ac:dyDescent="0.3">
      <c r="A172" s="175">
        <v>14</v>
      </c>
    </row>
    <row r="173" spans="1:6" ht="15" customHeight="1" x14ac:dyDescent="0.3">
      <c r="A173" s="175">
        <v>15</v>
      </c>
    </row>
    <row r="174" spans="1:6" ht="15" customHeight="1" x14ac:dyDescent="0.3">
      <c r="A174" s="175">
        <v>16</v>
      </c>
    </row>
    <row r="175" spans="1:6" ht="15" customHeight="1" x14ac:dyDescent="0.3">
      <c r="A175" s="175">
        <v>17</v>
      </c>
    </row>
    <row r="176" spans="1:6" ht="15" customHeight="1" x14ac:dyDescent="0.3">
      <c r="A176" s="175">
        <v>18</v>
      </c>
    </row>
    <row r="177" spans="1:7" ht="15" customHeight="1" x14ac:dyDescent="0.3">
      <c r="A177" s="175">
        <v>19</v>
      </c>
    </row>
    <row r="178" spans="1:7" ht="15" customHeight="1" x14ac:dyDescent="0.3">
      <c r="A178" s="175">
        <v>20</v>
      </c>
    </row>
    <row r="179" spans="1:7" ht="15" customHeight="1" x14ac:dyDescent="0.3">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
      <c r="A190" s="175">
        <v>12</v>
      </c>
      <c r="B190" s="173"/>
    </row>
    <row r="191" spans="1:7" ht="15" customHeight="1" x14ac:dyDescent="0.3">
      <c r="A191" s="175">
        <v>13</v>
      </c>
    </row>
    <row r="192" spans="1:7" ht="15" customHeight="1" x14ac:dyDescent="0.3">
      <c r="A192" s="175">
        <v>14</v>
      </c>
    </row>
    <row r="193" spans="1:7" ht="15" customHeight="1" x14ac:dyDescent="0.3">
      <c r="A193" s="175">
        <v>15</v>
      </c>
    </row>
    <row r="194" spans="1:7" ht="15" customHeight="1" x14ac:dyDescent="0.3">
      <c r="A194" s="175">
        <v>16</v>
      </c>
    </row>
    <row r="195" spans="1:7" ht="15" customHeight="1" x14ac:dyDescent="0.3">
      <c r="A195" s="175">
        <v>17</v>
      </c>
    </row>
    <row r="196" spans="1:7" ht="15" customHeight="1" x14ac:dyDescent="0.3">
      <c r="A196" s="175">
        <v>18</v>
      </c>
    </row>
    <row r="197" spans="1:7" ht="15" customHeight="1" x14ac:dyDescent="0.3">
      <c r="A197" s="175">
        <v>19</v>
      </c>
    </row>
    <row r="198" spans="1:7" ht="15" customHeight="1" x14ac:dyDescent="0.3">
      <c r="A198" s="175">
        <v>20</v>
      </c>
    </row>
    <row r="199" spans="1:7" ht="15" customHeight="1" x14ac:dyDescent="0.3">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
      <c r="A210" s="175">
        <v>12</v>
      </c>
      <c r="B210" s="173"/>
    </row>
    <row r="211" spans="1:7" ht="15" customHeight="1" x14ac:dyDescent="0.3">
      <c r="A211" s="175">
        <v>13</v>
      </c>
    </row>
    <row r="212" spans="1:7" ht="15" customHeight="1" x14ac:dyDescent="0.3">
      <c r="A212" s="175">
        <v>14</v>
      </c>
    </row>
    <row r="213" spans="1:7" ht="15" customHeight="1" x14ac:dyDescent="0.3">
      <c r="A213" s="175">
        <v>15</v>
      </c>
    </row>
    <row r="214" spans="1:7" ht="15" customHeight="1" x14ac:dyDescent="0.3">
      <c r="A214" s="175">
        <v>16</v>
      </c>
    </row>
    <row r="215" spans="1:7" ht="15" customHeight="1" x14ac:dyDescent="0.3">
      <c r="A215" s="175">
        <v>17</v>
      </c>
    </row>
    <row r="216" spans="1:7" ht="15" customHeight="1" x14ac:dyDescent="0.3">
      <c r="A216" s="175">
        <v>18</v>
      </c>
    </row>
    <row r="217" spans="1:7" ht="15" customHeight="1" x14ac:dyDescent="0.3">
      <c r="A217" s="175">
        <v>19</v>
      </c>
    </row>
    <row r="218" spans="1:7" ht="15" customHeight="1" x14ac:dyDescent="0.3">
      <c r="A218" s="175">
        <v>20</v>
      </c>
    </row>
    <row r="219" spans="1:7" ht="15" customHeight="1" x14ac:dyDescent="0.3">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
      <c r="A230" s="175">
        <v>12</v>
      </c>
      <c r="B230" s="173"/>
    </row>
    <row r="231" spans="1:7" ht="15" customHeight="1" x14ac:dyDescent="0.3">
      <c r="A231" s="175">
        <v>13</v>
      </c>
    </row>
    <row r="232" spans="1:7" ht="15" customHeight="1" x14ac:dyDescent="0.3">
      <c r="A232" s="175">
        <v>14</v>
      </c>
    </row>
    <row r="233" spans="1:7" ht="15" customHeight="1" x14ac:dyDescent="0.3">
      <c r="A233" s="175">
        <v>15</v>
      </c>
    </row>
    <row r="234" spans="1:7" ht="15" customHeight="1" x14ac:dyDescent="0.3">
      <c r="A234" s="175">
        <v>16</v>
      </c>
    </row>
    <row r="235" spans="1:7" ht="15" customHeight="1" x14ac:dyDescent="0.3">
      <c r="A235" s="175">
        <v>17</v>
      </c>
    </row>
    <row r="236" spans="1:7" ht="15" customHeight="1" x14ac:dyDescent="0.3">
      <c r="A236" s="175">
        <v>18</v>
      </c>
    </row>
    <row r="237" spans="1:7" ht="15" customHeight="1" x14ac:dyDescent="0.3">
      <c r="A237" s="175">
        <v>19</v>
      </c>
    </row>
    <row r="238" spans="1:7" ht="15" customHeight="1" x14ac:dyDescent="0.3">
      <c r="A238" s="175">
        <v>20</v>
      </c>
    </row>
    <row r="239" spans="1:7" ht="15" customHeight="1" x14ac:dyDescent="0.3">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
      <c r="A250" s="175">
        <v>12</v>
      </c>
      <c r="B250" s="173"/>
    </row>
    <row r="251" spans="1:6" ht="15" customHeight="1" x14ac:dyDescent="0.3">
      <c r="A251" s="175">
        <v>13</v>
      </c>
    </row>
    <row r="252" spans="1:6" ht="15" customHeight="1" x14ac:dyDescent="0.3">
      <c r="A252" s="175">
        <v>14</v>
      </c>
    </row>
    <row r="253" spans="1:6" ht="15" customHeight="1" x14ac:dyDescent="0.3">
      <c r="A253" s="175">
        <v>15</v>
      </c>
    </row>
    <row r="254" spans="1:6" ht="15" customHeight="1" x14ac:dyDescent="0.3">
      <c r="A254" s="175">
        <v>16</v>
      </c>
    </row>
    <row r="255" spans="1:6" ht="15" customHeight="1" x14ac:dyDescent="0.3">
      <c r="A255" s="175">
        <v>17</v>
      </c>
    </row>
    <row r="256" spans="1:6" ht="15" customHeight="1" x14ac:dyDescent="0.3">
      <c r="A256" s="175">
        <v>18</v>
      </c>
    </row>
    <row r="257" spans="1:7" ht="15" customHeight="1" x14ac:dyDescent="0.3">
      <c r="A257" s="175">
        <v>19</v>
      </c>
    </row>
    <row r="258" spans="1:7" ht="15" customHeight="1" x14ac:dyDescent="0.3">
      <c r="A258" s="175">
        <v>20</v>
      </c>
    </row>
    <row r="259" spans="1:7" ht="15" customHeight="1" x14ac:dyDescent="0.3">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
      <c r="A270" s="175">
        <v>12</v>
      </c>
      <c r="B270" s="173"/>
    </row>
    <row r="271" spans="1:7" ht="15" customHeight="1" x14ac:dyDescent="0.3">
      <c r="A271" s="175">
        <v>13</v>
      </c>
    </row>
    <row r="272" spans="1:7" ht="15" customHeight="1" x14ac:dyDescent="0.3">
      <c r="A272" s="175">
        <v>14</v>
      </c>
    </row>
    <row r="273" spans="1:7" ht="15" customHeight="1" x14ac:dyDescent="0.3">
      <c r="A273" s="175">
        <v>15</v>
      </c>
    </row>
    <row r="274" spans="1:7" ht="15" customHeight="1" x14ac:dyDescent="0.3">
      <c r="A274" s="175">
        <v>16</v>
      </c>
    </row>
    <row r="275" spans="1:7" ht="15" customHeight="1" x14ac:dyDescent="0.3">
      <c r="A275" s="175">
        <v>17</v>
      </c>
    </row>
    <row r="276" spans="1:7" ht="15" customHeight="1" x14ac:dyDescent="0.3">
      <c r="A276" s="175">
        <v>18</v>
      </c>
    </row>
    <row r="277" spans="1:7" ht="15" customHeight="1" x14ac:dyDescent="0.3">
      <c r="A277" s="175">
        <v>19</v>
      </c>
    </row>
    <row r="278" spans="1:7" ht="15" customHeight="1" x14ac:dyDescent="0.3">
      <c r="A278" s="175">
        <v>20</v>
      </c>
    </row>
    <row r="279" spans="1:7" ht="15" customHeight="1" x14ac:dyDescent="0.3">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
      <c r="A290" s="175">
        <v>12</v>
      </c>
      <c r="B290" s="173"/>
    </row>
    <row r="291" spans="1:7" ht="15" customHeight="1" x14ac:dyDescent="0.3">
      <c r="A291" s="175">
        <v>13</v>
      </c>
    </row>
    <row r="292" spans="1:7" ht="15" customHeight="1" x14ac:dyDescent="0.3">
      <c r="A292" s="175">
        <v>14</v>
      </c>
    </row>
    <row r="293" spans="1:7" ht="15" customHeight="1" x14ac:dyDescent="0.3">
      <c r="A293" s="175">
        <v>15</v>
      </c>
    </row>
    <row r="294" spans="1:7" ht="15" customHeight="1" x14ac:dyDescent="0.3">
      <c r="A294" s="175">
        <v>16</v>
      </c>
    </row>
    <row r="295" spans="1:7" ht="15" customHeight="1" x14ac:dyDescent="0.3">
      <c r="A295" s="175">
        <v>17</v>
      </c>
    </row>
    <row r="296" spans="1:7" ht="15" customHeight="1" x14ac:dyDescent="0.3">
      <c r="A296" s="175">
        <v>18</v>
      </c>
    </row>
    <row r="297" spans="1:7" ht="15" customHeight="1" x14ac:dyDescent="0.3">
      <c r="A297" s="175">
        <v>19</v>
      </c>
    </row>
    <row r="298" spans="1:7" ht="15" customHeight="1" x14ac:dyDescent="0.3">
      <c r="A298" s="175">
        <v>20</v>
      </c>
    </row>
    <row r="299" spans="1:7" ht="15" customHeight="1" x14ac:dyDescent="0.3">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
      <c r="A310" s="175">
        <v>12</v>
      </c>
      <c r="B310" s="173"/>
    </row>
    <row r="311" spans="1:7" ht="15" customHeight="1" x14ac:dyDescent="0.3">
      <c r="A311" s="175">
        <v>13</v>
      </c>
    </row>
    <row r="312" spans="1:7" ht="15" customHeight="1" x14ac:dyDescent="0.3">
      <c r="A312" s="175">
        <v>14</v>
      </c>
    </row>
    <row r="313" spans="1:7" ht="15" customHeight="1" x14ac:dyDescent="0.3">
      <c r="A313" s="175">
        <v>15</v>
      </c>
    </row>
    <row r="314" spans="1:7" ht="15" customHeight="1" x14ac:dyDescent="0.3">
      <c r="A314" s="175">
        <v>16</v>
      </c>
    </row>
    <row r="315" spans="1:7" ht="15" customHeight="1" x14ac:dyDescent="0.3">
      <c r="A315" s="175">
        <v>17</v>
      </c>
    </row>
    <row r="316" spans="1:7" ht="15" customHeight="1" x14ac:dyDescent="0.3">
      <c r="A316" s="175">
        <v>18</v>
      </c>
    </row>
    <row r="317" spans="1:7" ht="15" customHeight="1" x14ac:dyDescent="0.3">
      <c r="A317" s="175">
        <v>19</v>
      </c>
    </row>
    <row r="318" spans="1:7" ht="15" customHeight="1" x14ac:dyDescent="0.3">
      <c r="A318" s="175">
        <v>20</v>
      </c>
    </row>
    <row r="319" spans="1:7" ht="15" customHeight="1" x14ac:dyDescent="0.3">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
      <c r="A330" s="175">
        <v>12</v>
      </c>
      <c r="B330" s="173"/>
    </row>
    <row r="331" spans="1:6" ht="15" customHeight="1" x14ac:dyDescent="0.3">
      <c r="A331" s="175">
        <v>13</v>
      </c>
    </row>
    <row r="332" spans="1:6" ht="15" customHeight="1" x14ac:dyDescent="0.3">
      <c r="A332" s="175">
        <v>14</v>
      </c>
    </row>
    <row r="333" spans="1:6" ht="15" customHeight="1" x14ac:dyDescent="0.3">
      <c r="A333" s="175">
        <v>15</v>
      </c>
    </row>
    <row r="334" spans="1:6" ht="15" customHeight="1" x14ac:dyDescent="0.3">
      <c r="A334" s="175">
        <v>16</v>
      </c>
    </row>
    <row r="335" spans="1:6" ht="15" customHeight="1" x14ac:dyDescent="0.3">
      <c r="A335" s="175">
        <v>17</v>
      </c>
    </row>
    <row r="336" spans="1:6" ht="15" customHeight="1" x14ac:dyDescent="0.3">
      <c r="A336" s="175">
        <v>18</v>
      </c>
    </row>
    <row r="337" spans="1:7" ht="15" customHeight="1" x14ac:dyDescent="0.3">
      <c r="A337" s="175">
        <v>19</v>
      </c>
    </row>
    <row r="338" spans="1:7" ht="15" customHeight="1" x14ac:dyDescent="0.3">
      <c r="A338" s="175">
        <v>20</v>
      </c>
    </row>
    <row r="339" spans="1:7" ht="15" customHeight="1" x14ac:dyDescent="0.3">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
      <c r="A350" s="175">
        <v>12</v>
      </c>
      <c r="B350" s="173"/>
    </row>
    <row r="351" spans="1:7" ht="15" customHeight="1" x14ac:dyDescent="0.3">
      <c r="A351" s="175">
        <v>13</v>
      </c>
    </row>
    <row r="352" spans="1:7" ht="15" customHeight="1" x14ac:dyDescent="0.3">
      <c r="A352" s="175">
        <v>14</v>
      </c>
    </row>
    <row r="353" spans="1:7" ht="15" customHeight="1" x14ac:dyDescent="0.3">
      <c r="A353" s="175">
        <v>15</v>
      </c>
    </row>
    <row r="354" spans="1:7" ht="15" customHeight="1" x14ac:dyDescent="0.3">
      <c r="A354" s="175">
        <v>16</v>
      </c>
    </row>
    <row r="355" spans="1:7" ht="15" customHeight="1" x14ac:dyDescent="0.3">
      <c r="A355" s="175">
        <v>17</v>
      </c>
    </row>
    <row r="356" spans="1:7" ht="15" customHeight="1" x14ac:dyDescent="0.3">
      <c r="A356" s="175">
        <v>18</v>
      </c>
    </row>
    <row r="357" spans="1:7" ht="15" customHeight="1" x14ac:dyDescent="0.3">
      <c r="A357" s="175">
        <v>19</v>
      </c>
    </row>
    <row r="358" spans="1:7" ht="15" customHeight="1" x14ac:dyDescent="0.3">
      <c r="A358" s="175">
        <v>20</v>
      </c>
    </row>
    <row r="359" spans="1:7" ht="15" customHeight="1" x14ac:dyDescent="0.3">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
      <c r="A370" s="175">
        <v>12</v>
      </c>
      <c r="B370" s="173"/>
    </row>
    <row r="371" spans="1:7" ht="15" customHeight="1" x14ac:dyDescent="0.3">
      <c r="A371" s="175">
        <v>13</v>
      </c>
    </row>
    <row r="372" spans="1:7" ht="15" customHeight="1" x14ac:dyDescent="0.3">
      <c r="A372" s="175">
        <v>14</v>
      </c>
    </row>
    <row r="373" spans="1:7" ht="15" customHeight="1" x14ac:dyDescent="0.3">
      <c r="A373" s="175">
        <v>15</v>
      </c>
    </row>
    <row r="374" spans="1:7" ht="15" customHeight="1" x14ac:dyDescent="0.3">
      <c r="A374" s="175">
        <v>16</v>
      </c>
    </row>
    <row r="375" spans="1:7" ht="15" customHeight="1" x14ac:dyDescent="0.3">
      <c r="A375" s="175">
        <v>17</v>
      </c>
    </row>
    <row r="376" spans="1:7" ht="15" customHeight="1" x14ac:dyDescent="0.3">
      <c r="A376" s="175">
        <v>18</v>
      </c>
    </row>
    <row r="377" spans="1:7" ht="15" customHeight="1" x14ac:dyDescent="0.3">
      <c r="A377" s="175">
        <v>19</v>
      </c>
    </row>
    <row r="378" spans="1:7" ht="15" customHeight="1" x14ac:dyDescent="0.3">
      <c r="A378" s="175">
        <v>20</v>
      </c>
    </row>
    <row r="379" spans="1:7" ht="15" customHeight="1" x14ac:dyDescent="0.3">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
      <c r="A390" s="175">
        <v>12</v>
      </c>
      <c r="B390" s="173"/>
    </row>
    <row r="391" spans="1:7" ht="15" customHeight="1" x14ac:dyDescent="0.3">
      <c r="A391" s="175">
        <v>13</v>
      </c>
    </row>
    <row r="392" spans="1:7" ht="15" customHeight="1" x14ac:dyDescent="0.3">
      <c r="A392" s="175">
        <v>14</v>
      </c>
    </row>
    <row r="393" spans="1:7" ht="15" customHeight="1" x14ac:dyDescent="0.3">
      <c r="A393" s="175">
        <v>15</v>
      </c>
    </row>
    <row r="394" spans="1:7" ht="15" customHeight="1" x14ac:dyDescent="0.3">
      <c r="A394" s="175">
        <v>16</v>
      </c>
    </row>
    <row r="395" spans="1:7" ht="15" customHeight="1" x14ac:dyDescent="0.3">
      <c r="A395" s="175">
        <v>17</v>
      </c>
    </row>
    <row r="396" spans="1:7" ht="15" customHeight="1" x14ac:dyDescent="0.3">
      <c r="A396" s="175">
        <v>18</v>
      </c>
    </row>
    <row r="397" spans="1:7" ht="15" customHeight="1" x14ac:dyDescent="0.3">
      <c r="A397" s="175">
        <v>19</v>
      </c>
    </row>
    <row r="398" spans="1:7" ht="15" customHeight="1" x14ac:dyDescent="0.3">
      <c r="A398" s="175">
        <v>20</v>
      </c>
    </row>
    <row r="399" spans="1:7" ht="15" customHeight="1" x14ac:dyDescent="0.3">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
      <c r="A410" s="175">
        <v>12</v>
      </c>
      <c r="B410" s="173"/>
    </row>
    <row r="411" spans="1:6" ht="15" customHeight="1" x14ac:dyDescent="0.3">
      <c r="A411" s="175">
        <v>13</v>
      </c>
    </row>
    <row r="412" spans="1:6" ht="15" customHeight="1" x14ac:dyDescent="0.3">
      <c r="A412" s="175">
        <v>14</v>
      </c>
    </row>
    <row r="413" spans="1:6" ht="15" customHeight="1" x14ac:dyDescent="0.3">
      <c r="A413" s="175">
        <v>15</v>
      </c>
    </row>
    <row r="414" spans="1:6" ht="15" customHeight="1" x14ac:dyDescent="0.3">
      <c r="A414" s="175">
        <v>16</v>
      </c>
    </row>
    <row r="415" spans="1:6" ht="15" customHeight="1" x14ac:dyDescent="0.3">
      <c r="A415" s="175">
        <v>17</v>
      </c>
    </row>
    <row r="416" spans="1:6" ht="15" customHeight="1" x14ac:dyDescent="0.3">
      <c r="A416" s="175">
        <v>18</v>
      </c>
    </row>
    <row r="417" spans="1:7" ht="15" customHeight="1" x14ac:dyDescent="0.3">
      <c r="A417" s="175">
        <v>19</v>
      </c>
    </row>
    <row r="418" spans="1:7" ht="15" customHeight="1" x14ac:dyDescent="0.3">
      <c r="A418" s="175">
        <v>20</v>
      </c>
    </row>
    <row r="419" spans="1:7" ht="15" customHeight="1" x14ac:dyDescent="0.3">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
      <c r="A430" s="175">
        <v>12</v>
      </c>
      <c r="B430" s="173"/>
    </row>
    <row r="431" spans="1:7" ht="15" customHeight="1" x14ac:dyDescent="0.3">
      <c r="A431" s="175">
        <v>13</v>
      </c>
    </row>
    <row r="432" spans="1:7" ht="15" customHeight="1" x14ac:dyDescent="0.3">
      <c r="A432" s="175">
        <v>14</v>
      </c>
    </row>
    <row r="433" spans="1:7" ht="15" customHeight="1" x14ac:dyDescent="0.3">
      <c r="A433" s="175">
        <v>15</v>
      </c>
    </row>
    <row r="434" spans="1:7" ht="15" customHeight="1" x14ac:dyDescent="0.3">
      <c r="A434" s="175">
        <v>16</v>
      </c>
    </row>
    <row r="435" spans="1:7" ht="15" customHeight="1" x14ac:dyDescent="0.3">
      <c r="A435" s="175">
        <v>17</v>
      </c>
    </row>
    <row r="436" spans="1:7" ht="15" customHeight="1" x14ac:dyDescent="0.3">
      <c r="A436" s="175">
        <v>18</v>
      </c>
    </row>
    <row r="437" spans="1:7" ht="15" customHeight="1" x14ac:dyDescent="0.3">
      <c r="A437" s="175">
        <v>19</v>
      </c>
    </row>
    <row r="438" spans="1:7" ht="15" customHeight="1" x14ac:dyDescent="0.3">
      <c r="A438" s="175">
        <v>20</v>
      </c>
    </row>
    <row r="439" spans="1:7" ht="15" customHeight="1" x14ac:dyDescent="0.3">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
      <c r="A450" s="175">
        <v>12</v>
      </c>
      <c r="B450" s="173"/>
    </row>
    <row r="451" spans="1:7" ht="15" customHeight="1" x14ac:dyDescent="0.3">
      <c r="A451" s="175">
        <v>13</v>
      </c>
    </row>
    <row r="452" spans="1:7" ht="15" customHeight="1" x14ac:dyDescent="0.3">
      <c r="A452" s="175">
        <v>14</v>
      </c>
    </row>
    <row r="453" spans="1:7" ht="15" customHeight="1" x14ac:dyDescent="0.3">
      <c r="A453" s="175">
        <v>15</v>
      </c>
    </row>
    <row r="454" spans="1:7" ht="15" customHeight="1" x14ac:dyDescent="0.3">
      <c r="A454" s="175">
        <v>16</v>
      </c>
    </row>
    <row r="455" spans="1:7" ht="15" customHeight="1" x14ac:dyDescent="0.3">
      <c r="A455" s="175">
        <v>17</v>
      </c>
    </row>
    <row r="456" spans="1:7" ht="15" customHeight="1" x14ac:dyDescent="0.3">
      <c r="A456" s="175">
        <v>18</v>
      </c>
    </row>
    <row r="457" spans="1:7" ht="15" customHeight="1" x14ac:dyDescent="0.3">
      <c r="A457" s="175">
        <v>19</v>
      </c>
    </row>
    <row r="458" spans="1:7" ht="15" customHeight="1" x14ac:dyDescent="0.3">
      <c r="A458" s="175">
        <v>20</v>
      </c>
    </row>
    <row r="459" spans="1:7" ht="15" customHeight="1" x14ac:dyDescent="0.3">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
      <c r="A470" s="175">
        <v>12</v>
      </c>
      <c r="B470" s="173"/>
    </row>
    <row r="471" spans="1:7" ht="15" customHeight="1" x14ac:dyDescent="0.3">
      <c r="A471" s="175">
        <v>13</v>
      </c>
    </row>
    <row r="472" spans="1:7" ht="15" customHeight="1" x14ac:dyDescent="0.3">
      <c r="A472" s="175">
        <v>14</v>
      </c>
    </row>
    <row r="473" spans="1:7" ht="15" customHeight="1" x14ac:dyDescent="0.3">
      <c r="A473" s="175">
        <v>15</v>
      </c>
    </row>
    <row r="474" spans="1:7" ht="15" customHeight="1" x14ac:dyDescent="0.3">
      <c r="A474" s="175">
        <v>16</v>
      </c>
    </row>
    <row r="475" spans="1:7" ht="15" customHeight="1" x14ac:dyDescent="0.3">
      <c r="A475" s="175">
        <v>17</v>
      </c>
    </row>
    <row r="476" spans="1:7" ht="15" customHeight="1" x14ac:dyDescent="0.3">
      <c r="A476" s="175">
        <v>18</v>
      </c>
    </row>
    <row r="477" spans="1:7" ht="15" customHeight="1" x14ac:dyDescent="0.3">
      <c r="A477" s="175">
        <v>19</v>
      </c>
    </row>
    <row r="478" spans="1:7" ht="15" customHeight="1" x14ac:dyDescent="0.3">
      <c r="A478" s="175">
        <v>20</v>
      </c>
    </row>
    <row r="479" spans="1:7" ht="15" customHeight="1" x14ac:dyDescent="0.3">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
      <c r="A490" s="175">
        <v>12</v>
      </c>
      <c r="B490" s="173"/>
    </row>
    <row r="491" spans="1:6" ht="15" customHeight="1" x14ac:dyDescent="0.3">
      <c r="A491" s="175">
        <v>13</v>
      </c>
    </row>
    <row r="492" spans="1:6" ht="15" customHeight="1" x14ac:dyDescent="0.3">
      <c r="A492" s="175">
        <v>14</v>
      </c>
    </row>
    <row r="493" spans="1:6" ht="15" customHeight="1" x14ac:dyDescent="0.3">
      <c r="A493" s="175">
        <v>15</v>
      </c>
    </row>
    <row r="494" spans="1:6" ht="15" customHeight="1" x14ac:dyDescent="0.3">
      <c r="A494" s="175">
        <v>16</v>
      </c>
    </row>
    <row r="495" spans="1:6" ht="15" customHeight="1" x14ac:dyDescent="0.3">
      <c r="A495" s="175">
        <v>17</v>
      </c>
    </row>
    <row r="496" spans="1:6" ht="15" customHeight="1" x14ac:dyDescent="0.3">
      <c r="A496" s="175">
        <v>18</v>
      </c>
    </row>
    <row r="497" spans="1:7" ht="15" customHeight="1" x14ac:dyDescent="0.3">
      <c r="A497" s="175">
        <v>19</v>
      </c>
    </row>
    <row r="498" spans="1:7" ht="15" customHeight="1" x14ac:dyDescent="0.3">
      <c r="A498" s="175">
        <v>20</v>
      </c>
    </row>
    <row r="499" spans="1:7" ht="15" customHeight="1" x14ac:dyDescent="0.3">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
      <c r="A510" s="175">
        <v>12</v>
      </c>
      <c r="B510" s="173"/>
    </row>
    <row r="511" spans="1:7" ht="15" customHeight="1" x14ac:dyDescent="0.3">
      <c r="A511" s="175">
        <v>13</v>
      </c>
    </row>
    <row r="512" spans="1:7" ht="15" customHeight="1" x14ac:dyDescent="0.3">
      <c r="A512" s="175">
        <v>14</v>
      </c>
    </row>
    <row r="513" spans="1:7" ht="15" customHeight="1" x14ac:dyDescent="0.3">
      <c r="A513" s="175">
        <v>15</v>
      </c>
    </row>
    <row r="514" spans="1:7" ht="15" customHeight="1" x14ac:dyDescent="0.3">
      <c r="A514" s="175">
        <v>16</v>
      </c>
    </row>
    <row r="515" spans="1:7" ht="15" customHeight="1" x14ac:dyDescent="0.3">
      <c r="A515" s="175">
        <v>17</v>
      </c>
    </row>
    <row r="516" spans="1:7" ht="15" customHeight="1" x14ac:dyDescent="0.3">
      <c r="A516" s="175">
        <v>18</v>
      </c>
    </row>
    <row r="517" spans="1:7" ht="15" customHeight="1" x14ac:dyDescent="0.3">
      <c r="A517" s="175">
        <v>19</v>
      </c>
    </row>
    <row r="518" spans="1:7" ht="15" customHeight="1" x14ac:dyDescent="0.3">
      <c r="A518" s="175">
        <v>20</v>
      </c>
    </row>
    <row r="519" spans="1:7" ht="15" customHeight="1" x14ac:dyDescent="0.3">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
      <c r="A530" s="175">
        <v>12</v>
      </c>
      <c r="B530" s="173"/>
    </row>
    <row r="531" spans="1:7" ht="15" customHeight="1" x14ac:dyDescent="0.3">
      <c r="A531" s="175">
        <v>13</v>
      </c>
    </row>
    <row r="532" spans="1:7" ht="15" customHeight="1" x14ac:dyDescent="0.3">
      <c r="A532" s="175">
        <v>14</v>
      </c>
    </row>
    <row r="533" spans="1:7" ht="15" customHeight="1" x14ac:dyDescent="0.3">
      <c r="A533" s="175">
        <v>15</v>
      </c>
    </row>
    <row r="534" spans="1:7" ht="15" customHeight="1" x14ac:dyDescent="0.3">
      <c r="A534" s="175">
        <v>16</v>
      </c>
    </row>
    <row r="535" spans="1:7" ht="15" customHeight="1" x14ac:dyDescent="0.3">
      <c r="A535" s="175">
        <v>17</v>
      </c>
    </row>
    <row r="536" spans="1:7" ht="15" customHeight="1" x14ac:dyDescent="0.3">
      <c r="A536" s="175">
        <v>18</v>
      </c>
    </row>
    <row r="537" spans="1:7" ht="15" customHeight="1" x14ac:dyDescent="0.3">
      <c r="A537" s="175">
        <v>19</v>
      </c>
    </row>
    <row r="538" spans="1:7" ht="15" customHeight="1" x14ac:dyDescent="0.3">
      <c r="A538" s="175">
        <v>20</v>
      </c>
    </row>
    <row r="539" spans="1:7" ht="15" customHeight="1" x14ac:dyDescent="0.3">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
      <c r="A550" s="175">
        <v>12</v>
      </c>
      <c r="B550" s="173"/>
    </row>
    <row r="551" spans="1:7" ht="15" customHeight="1" x14ac:dyDescent="0.3">
      <c r="A551" s="175">
        <v>13</v>
      </c>
    </row>
    <row r="552" spans="1:7" ht="15" customHeight="1" x14ac:dyDescent="0.3">
      <c r="A552" s="175">
        <v>14</v>
      </c>
    </row>
    <row r="553" spans="1:7" ht="15" customHeight="1" x14ac:dyDescent="0.3">
      <c r="A553" s="175">
        <v>15</v>
      </c>
    </row>
    <row r="554" spans="1:7" ht="15" customHeight="1" x14ac:dyDescent="0.3">
      <c r="A554" s="175">
        <v>16</v>
      </c>
    </row>
    <row r="555" spans="1:7" ht="15" customHeight="1" x14ac:dyDescent="0.3">
      <c r="A555" s="175">
        <v>17</v>
      </c>
    </row>
    <row r="556" spans="1:7" ht="15" customHeight="1" x14ac:dyDescent="0.3">
      <c r="A556" s="175">
        <v>18</v>
      </c>
    </row>
    <row r="557" spans="1:7" ht="15" customHeight="1" x14ac:dyDescent="0.3">
      <c r="A557" s="175">
        <v>19</v>
      </c>
    </row>
    <row r="558" spans="1:7" ht="15" customHeight="1" x14ac:dyDescent="0.3">
      <c r="A558" s="175">
        <v>20</v>
      </c>
    </row>
    <row r="559" spans="1:7" ht="15" customHeight="1" x14ac:dyDescent="0.3">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
      <c r="A570" s="175">
        <v>12</v>
      </c>
      <c r="B570" s="173"/>
    </row>
    <row r="571" spans="1:6" ht="15" customHeight="1" x14ac:dyDescent="0.3">
      <c r="A571" s="175">
        <v>13</v>
      </c>
    </row>
    <row r="572" spans="1:6" ht="15" customHeight="1" x14ac:dyDescent="0.3">
      <c r="A572" s="175">
        <v>14</v>
      </c>
    </row>
    <row r="573" spans="1:6" ht="15" customHeight="1" x14ac:dyDescent="0.3">
      <c r="A573" s="175">
        <v>15</v>
      </c>
    </row>
    <row r="574" spans="1:6" ht="15" customHeight="1" x14ac:dyDescent="0.3">
      <c r="A574" s="175">
        <v>16</v>
      </c>
    </row>
    <row r="575" spans="1:6" ht="15" customHeight="1" x14ac:dyDescent="0.3">
      <c r="A575" s="175">
        <v>17</v>
      </c>
    </row>
    <row r="576" spans="1:6" ht="15" customHeight="1" x14ac:dyDescent="0.3">
      <c r="A576" s="175">
        <v>18</v>
      </c>
    </row>
    <row r="577" spans="1:7" ht="15" customHeight="1" x14ac:dyDescent="0.3">
      <c r="A577" s="175">
        <v>19</v>
      </c>
    </row>
    <row r="578" spans="1:7" ht="15" customHeight="1" x14ac:dyDescent="0.3">
      <c r="A578" s="175">
        <v>20</v>
      </c>
    </row>
    <row r="579" spans="1:7" ht="15" customHeight="1" x14ac:dyDescent="0.3">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
      <c r="A590" s="175">
        <v>12</v>
      </c>
      <c r="B590" s="173"/>
    </row>
    <row r="591" spans="1:7" ht="15" customHeight="1" x14ac:dyDescent="0.3">
      <c r="A591" s="175">
        <v>13</v>
      </c>
    </row>
    <row r="592" spans="1:7" ht="15" customHeight="1" x14ac:dyDescent="0.3">
      <c r="A592" s="175">
        <v>14</v>
      </c>
    </row>
    <row r="593" spans="1:7" ht="15" customHeight="1" x14ac:dyDescent="0.3">
      <c r="A593" s="175">
        <v>15</v>
      </c>
    </row>
    <row r="594" spans="1:7" ht="15" customHeight="1" x14ac:dyDescent="0.3">
      <c r="A594" s="175">
        <v>16</v>
      </c>
    </row>
    <row r="595" spans="1:7" ht="15" customHeight="1" x14ac:dyDescent="0.3">
      <c r="A595" s="175">
        <v>17</v>
      </c>
    </row>
    <row r="596" spans="1:7" ht="15" customHeight="1" x14ac:dyDescent="0.3">
      <c r="A596" s="175">
        <v>18</v>
      </c>
    </row>
    <row r="597" spans="1:7" ht="15" customHeight="1" x14ac:dyDescent="0.3">
      <c r="A597" s="175">
        <v>19</v>
      </c>
    </row>
    <row r="598" spans="1:7" ht="15" customHeight="1" x14ac:dyDescent="0.3">
      <c r="A598" s="175">
        <v>20</v>
      </c>
    </row>
    <row r="599" spans="1:7" ht="15" customHeight="1" x14ac:dyDescent="0.3">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
      <c r="A610" s="175">
        <v>12</v>
      </c>
      <c r="B610" s="173"/>
    </row>
    <row r="611" spans="1:7" ht="15" customHeight="1" x14ac:dyDescent="0.3">
      <c r="A611" s="175">
        <v>13</v>
      </c>
    </row>
    <row r="612" spans="1:7" ht="15" customHeight="1" x14ac:dyDescent="0.3">
      <c r="A612" s="175">
        <v>14</v>
      </c>
    </row>
    <row r="613" spans="1:7" ht="15" customHeight="1" x14ac:dyDescent="0.3">
      <c r="A613" s="175">
        <v>15</v>
      </c>
    </row>
    <row r="614" spans="1:7" ht="15" customHeight="1" x14ac:dyDescent="0.3">
      <c r="A614" s="175">
        <v>16</v>
      </c>
    </row>
    <row r="615" spans="1:7" ht="15" customHeight="1" x14ac:dyDescent="0.3">
      <c r="A615" s="175">
        <v>17</v>
      </c>
    </row>
    <row r="616" spans="1:7" ht="15" customHeight="1" x14ac:dyDescent="0.3">
      <c r="A616" s="175">
        <v>18</v>
      </c>
    </row>
    <row r="617" spans="1:7" ht="15" customHeight="1" x14ac:dyDescent="0.3">
      <c r="A617" s="175">
        <v>19</v>
      </c>
    </row>
    <row r="618" spans="1:7" ht="15" customHeight="1" x14ac:dyDescent="0.3">
      <c r="A618" s="175">
        <v>20</v>
      </c>
    </row>
    <row r="619" spans="1:7" ht="15" customHeight="1" x14ac:dyDescent="0.3">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
      <c r="A630" s="175">
        <v>12</v>
      </c>
      <c r="B630" s="173"/>
    </row>
    <row r="631" spans="1:7" ht="15" customHeight="1" x14ac:dyDescent="0.3">
      <c r="A631" s="175">
        <v>13</v>
      </c>
    </row>
    <row r="632" spans="1:7" ht="15" customHeight="1" x14ac:dyDescent="0.3">
      <c r="A632" s="175">
        <v>14</v>
      </c>
    </row>
    <row r="633" spans="1:7" ht="15" customHeight="1" x14ac:dyDescent="0.3">
      <c r="A633" s="175">
        <v>15</v>
      </c>
    </row>
    <row r="634" spans="1:7" ht="15" customHeight="1" x14ac:dyDescent="0.3">
      <c r="A634" s="175">
        <v>16</v>
      </c>
    </row>
    <row r="635" spans="1:7" ht="15" customHeight="1" x14ac:dyDescent="0.3">
      <c r="A635" s="175">
        <v>17</v>
      </c>
    </row>
    <row r="636" spans="1:7" ht="15" customHeight="1" x14ac:dyDescent="0.3">
      <c r="A636" s="175">
        <v>18</v>
      </c>
    </row>
    <row r="637" spans="1:7" ht="15" customHeight="1" x14ac:dyDescent="0.3">
      <c r="A637" s="175">
        <v>19</v>
      </c>
    </row>
    <row r="638" spans="1:7" ht="15" customHeight="1" x14ac:dyDescent="0.3">
      <c r="A638" s="175">
        <v>20</v>
      </c>
    </row>
    <row r="639" spans="1:7" ht="15" customHeight="1" x14ac:dyDescent="0.3">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
      <c r="A650" s="175">
        <v>12</v>
      </c>
      <c r="B650" s="173"/>
    </row>
    <row r="651" spans="1:6" ht="15" customHeight="1" x14ac:dyDescent="0.3">
      <c r="A651" s="175">
        <v>13</v>
      </c>
    </row>
    <row r="652" spans="1:6" ht="15" customHeight="1" x14ac:dyDescent="0.3">
      <c r="A652" s="175">
        <v>14</v>
      </c>
    </row>
    <row r="653" spans="1:6" ht="15" customHeight="1" x14ac:dyDescent="0.3">
      <c r="A653" s="175">
        <v>15</v>
      </c>
    </row>
    <row r="654" spans="1:6" ht="15" customHeight="1" x14ac:dyDescent="0.3">
      <c r="A654" s="175">
        <v>16</v>
      </c>
    </row>
    <row r="655" spans="1:6" ht="15" customHeight="1" x14ac:dyDescent="0.3">
      <c r="A655" s="175">
        <v>17</v>
      </c>
    </row>
    <row r="656" spans="1:6" ht="15" customHeight="1" x14ac:dyDescent="0.3">
      <c r="A656" s="175">
        <v>18</v>
      </c>
    </row>
    <row r="657" spans="1:7" ht="15" customHeight="1" x14ac:dyDescent="0.3">
      <c r="A657" s="175">
        <v>19</v>
      </c>
    </row>
    <row r="658" spans="1:7" ht="15" customHeight="1" x14ac:dyDescent="0.3">
      <c r="A658" s="175">
        <v>20</v>
      </c>
    </row>
    <row r="659" spans="1:7" ht="15" customHeight="1" x14ac:dyDescent="0.3">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
      <c r="A670" s="175">
        <v>12</v>
      </c>
      <c r="B670" s="173"/>
    </row>
    <row r="671" spans="1:7" ht="15" customHeight="1" x14ac:dyDescent="0.3">
      <c r="A671" s="175">
        <v>13</v>
      </c>
    </row>
    <row r="672" spans="1:7" ht="15" customHeight="1" x14ac:dyDescent="0.3">
      <c r="A672" s="175">
        <v>14</v>
      </c>
    </row>
    <row r="673" spans="1:7" ht="15" customHeight="1" x14ac:dyDescent="0.3">
      <c r="A673" s="175">
        <v>15</v>
      </c>
    </row>
    <row r="674" spans="1:7" ht="15" customHeight="1" x14ac:dyDescent="0.3">
      <c r="A674" s="175">
        <v>16</v>
      </c>
    </row>
    <row r="675" spans="1:7" ht="15" customHeight="1" x14ac:dyDescent="0.3">
      <c r="A675" s="175">
        <v>17</v>
      </c>
    </row>
    <row r="676" spans="1:7" ht="15" customHeight="1" x14ac:dyDescent="0.3">
      <c r="A676" s="175">
        <v>18</v>
      </c>
    </row>
    <row r="677" spans="1:7" ht="15" customHeight="1" x14ac:dyDescent="0.3">
      <c r="A677" s="175">
        <v>19</v>
      </c>
    </row>
    <row r="678" spans="1:7" ht="15" customHeight="1" x14ac:dyDescent="0.3">
      <c r="A678" s="175">
        <v>20</v>
      </c>
    </row>
    <row r="679" spans="1:7" ht="15" customHeight="1" x14ac:dyDescent="0.3">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
      <c r="A690" s="175">
        <v>12</v>
      </c>
      <c r="B690" s="173"/>
    </row>
    <row r="691" spans="1:7" ht="15" customHeight="1" x14ac:dyDescent="0.3">
      <c r="A691" s="175">
        <v>13</v>
      </c>
    </row>
    <row r="692" spans="1:7" ht="15" customHeight="1" x14ac:dyDescent="0.3">
      <c r="A692" s="175">
        <v>14</v>
      </c>
    </row>
    <row r="693" spans="1:7" ht="15" customHeight="1" x14ac:dyDescent="0.3">
      <c r="A693" s="175">
        <v>15</v>
      </c>
    </row>
    <row r="694" spans="1:7" ht="15" customHeight="1" x14ac:dyDescent="0.3">
      <c r="A694" s="175">
        <v>16</v>
      </c>
    </row>
    <row r="695" spans="1:7" ht="15" customHeight="1" x14ac:dyDescent="0.3">
      <c r="A695" s="175">
        <v>17</v>
      </c>
    </row>
    <row r="696" spans="1:7" ht="15" customHeight="1" x14ac:dyDescent="0.3">
      <c r="A696" s="175">
        <v>18</v>
      </c>
    </row>
    <row r="697" spans="1:7" ht="15" customHeight="1" x14ac:dyDescent="0.3">
      <c r="A697" s="175">
        <v>19</v>
      </c>
    </row>
    <row r="698" spans="1:7" ht="15" customHeight="1" x14ac:dyDescent="0.3">
      <c r="A698" s="175">
        <v>20</v>
      </c>
    </row>
    <row r="699" spans="1:7" ht="15" customHeight="1" x14ac:dyDescent="0.3">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
      <c r="A710" s="175">
        <v>12</v>
      </c>
      <c r="B710" s="173"/>
    </row>
    <row r="711" spans="1:7" ht="15" customHeight="1" x14ac:dyDescent="0.3">
      <c r="A711" s="175">
        <v>13</v>
      </c>
    </row>
    <row r="712" spans="1:7" ht="15" customHeight="1" x14ac:dyDescent="0.3">
      <c r="A712" s="175">
        <v>14</v>
      </c>
    </row>
    <row r="713" spans="1:7" ht="15" customHeight="1" x14ac:dyDescent="0.3">
      <c r="A713" s="175">
        <v>15</v>
      </c>
    </row>
    <row r="714" spans="1:7" ht="15" customHeight="1" x14ac:dyDescent="0.3">
      <c r="A714" s="175">
        <v>16</v>
      </c>
    </row>
    <row r="715" spans="1:7" ht="15" customHeight="1" x14ac:dyDescent="0.3">
      <c r="A715" s="175">
        <v>17</v>
      </c>
    </row>
    <row r="716" spans="1:7" ht="15" customHeight="1" x14ac:dyDescent="0.3">
      <c r="A716" s="175">
        <v>18</v>
      </c>
    </row>
    <row r="717" spans="1:7" ht="15" customHeight="1" x14ac:dyDescent="0.3">
      <c r="A717" s="175">
        <v>19</v>
      </c>
    </row>
    <row r="718" spans="1:7" ht="15" customHeight="1" x14ac:dyDescent="0.3">
      <c r="A718" s="175">
        <v>20</v>
      </c>
    </row>
    <row r="719" spans="1:7" ht="15" customHeight="1" x14ac:dyDescent="0.3">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
      <c r="A730" s="175">
        <v>12</v>
      </c>
      <c r="B730" s="173"/>
    </row>
    <row r="731" spans="1:6" ht="15" customHeight="1" x14ac:dyDescent="0.3">
      <c r="A731" s="175">
        <v>13</v>
      </c>
    </row>
    <row r="732" spans="1:6" ht="15" customHeight="1" x14ac:dyDescent="0.3">
      <c r="A732" s="175">
        <v>14</v>
      </c>
    </row>
    <row r="733" spans="1:6" ht="15" customHeight="1" x14ac:dyDescent="0.3">
      <c r="A733" s="175">
        <v>15</v>
      </c>
    </row>
    <row r="734" spans="1:6" ht="15" customHeight="1" x14ac:dyDescent="0.3">
      <c r="A734" s="175">
        <v>16</v>
      </c>
    </row>
    <row r="735" spans="1:6" ht="15" customHeight="1" x14ac:dyDescent="0.3">
      <c r="A735" s="175">
        <v>17</v>
      </c>
    </row>
    <row r="736" spans="1:6" ht="15" customHeight="1" x14ac:dyDescent="0.3">
      <c r="A736" s="175">
        <v>18</v>
      </c>
    </row>
    <row r="737" spans="1:7" ht="15" customHeight="1" x14ac:dyDescent="0.3">
      <c r="A737" s="175">
        <v>19</v>
      </c>
    </row>
    <row r="738" spans="1:7" ht="15" customHeight="1" x14ac:dyDescent="0.3">
      <c r="A738" s="175">
        <v>20</v>
      </c>
    </row>
    <row r="739" spans="1:7" ht="15" customHeight="1" x14ac:dyDescent="0.3">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
      <c r="A750" s="175">
        <v>12</v>
      </c>
      <c r="B750" s="173"/>
    </row>
    <row r="751" spans="1:7" ht="15" customHeight="1" x14ac:dyDescent="0.3">
      <c r="A751" s="175">
        <v>13</v>
      </c>
    </row>
    <row r="752" spans="1:7" ht="15" customHeight="1" x14ac:dyDescent="0.3">
      <c r="A752" s="175">
        <v>14</v>
      </c>
    </row>
    <row r="753" spans="1:7" ht="15" customHeight="1" x14ac:dyDescent="0.3">
      <c r="A753" s="175">
        <v>15</v>
      </c>
    </row>
    <row r="754" spans="1:7" ht="15" customHeight="1" x14ac:dyDescent="0.3">
      <c r="A754" s="175">
        <v>16</v>
      </c>
    </row>
    <row r="755" spans="1:7" ht="15" customHeight="1" x14ac:dyDescent="0.3">
      <c r="A755" s="175">
        <v>17</v>
      </c>
    </row>
    <row r="756" spans="1:7" ht="15" customHeight="1" x14ac:dyDescent="0.3">
      <c r="A756" s="175">
        <v>18</v>
      </c>
    </row>
    <row r="757" spans="1:7" ht="15" customHeight="1" x14ac:dyDescent="0.3">
      <c r="A757" s="175">
        <v>19</v>
      </c>
    </row>
    <row r="758" spans="1:7" ht="15" customHeight="1" x14ac:dyDescent="0.3">
      <c r="A758" s="175">
        <v>20</v>
      </c>
    </row>
    <row r="759" spans="1:7" ht="15" customHeight="1" x14ac:dyDescent="0.3">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
      <c r="A770" s="175">
        <v>12</v>
      </c>
      <c r="B770" s="173"/>
    </row>
    <row r="771" spans="1:7" ht="15" customHeight="1" x14ac:dyDescent="0.3">
      <c r="A771" s="175">
        <v>13</v>
      </c>
    </row>
    <row r="772" spans="1:7" ht="15" customHeight="1" x14ac:dyDescent="0.3">
      <c r="A772" s="175">
        <v>14</v>
      </c>
    </row>
    <row r="773" spans="1:7" ht="15" customHeight="1" x14ac:dyDescent="0.3">
      <c r="A773" s="175">
        <v>15</v>
      </c>
    </row>
    <row r="774" spans="1:7" ht="15" customHeight="1" x14ac:dyDescent="0.3">
      <c r="A774" s="175">
        <v>16</v>
      </c>
    </row>
    <row r="775" spans="1:7" ht="15" customHeight="1" x14ac:dyDescent="0.3">
      <c r="A775" s="175">
        <v>17</v>
      </c>
    </row>
    <row r="776" spans="1:7" ht="15" customHeight="1" x14ac:dyDescent="0.3">
      <c r="A776" s="175">
        <v>18</v>
      </c>
    </row>
    <row r="777" spans="1:7" ht="15" customHeight="1" x14ac:dyDescent="0.3">
      <c r="A777" s="175">
        <v>19</v>
      </c>
    </row>
    <row r="778" spans="1:7" ht="15" customHeight="1" x14ac:dyDescent="0.3">
      <c r="A778" s="175">
        <v>20</v>
      </c>
    </row>
    <row r="779" spans="1:7" ht="15" customHeight="1" x14ac:dyDescent="0.3">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
      <c r="A790" s="175">
        <v>12</v>
      </c>
      <c r="B790" s="173"/>
    </row>
    <row r="791" spans="1:7" ht="15" customHeight="1" x14ac:dyDescent="0.3">
      <c r="A791" s="175">
        <v>13</v>
      </c>
    </row>
    <row r="792" spans="1:7" ht="15" customHeight="1" x14ac:dyDescent="0.3">
      <c r="A792" s="175">
        <v>14</v>
      </c>
    </row>
    <row r="793" spans="1:7" ht="15" customHeight="1" x14ac:dyDescent="0.3">
      <c r="A793" s="175">
        <v>15</v>
      </c>
    </row>
    <row r="794" spans="1:7" ht="15" customHeight="1" x14ac:dyDescent="0.3">
      <c r="A794" s="175">
        <v>16</v>
      </c>
    </row>
    <row r="795" spans="1:7" ht="15" customHeight="1" x14ac:dyDescent="0.3">
      <c r="A795" s="175">
        <v>17</v>
      </c>
    </row>
    <row r="796" spans="1:7" ht="15" customHeight="1" x14ac:dyDescent="0.3">
      <c r="A796" s="175">
        <v>18</v>
      </c>
    </row>
    <row r="797" spans="1:7" ht="15" customHeight="1" x14ac:dyDescent="0.3">
      <c r="A797" s="175">
        <v>19</v>
      </c>
    </row>
    <row r="798" spans="1:7" ht="15" customHeight="1" x14ac:dyDescent="0.3">
      <c r="A798" s="175">
        <v>20</v>
      </c>
    </row>
    <row r="799" spans="1:7" ht="15" customHeight="1" x14ac:dyDescent="0.3">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
      <c r="A810" s="175">
        <v>12</v>
      </c>
      <c r="B810" s="173"/>
    </row>
    <row r="811" spans="1:6" ht="15" customHeight="1" x14ac:dyDescent="0.3">
      <c r="A811" s="175">
        <v>13</v>
      </c>
    </row>
    <row r="812" spans="1:6" ht="15" customHeight="1" x14ac:dyDescent="0.3">
      <c r="A812" s="175">
        <v>14</v>
      </c>
    </row>
    <row r="813" spans="1:6" ht="15" customHeight="1" x14ac:dyDescent="0.3">
      <c r="A813" s="175">
        <v>15</v>
      </c>
    </row>
    <row r="814" spans="1:6" ht="15" customHeight="1" x14ac:dyDescent="0.3">
      <c r="A814" s="175">
        <v>16</v>
      </c>
    </row>
    <row r="815" spans="1:6" ht="15" customHeight="1" x14ac:dyDescent="0.3">
      <c r="A815" s="175">
        <v>17</v>
      </c>
    </row>
    <row r="816" spans="1:6" ht="15" customHeight="1" x14ac:dyDescent="0.3">
      <c r="A816" s="175">
        <v>18</v>
      </c>
    </row>
    <row r="817" spans="1:7" ht="15" customHeight="1" x14ac:dyDescent="0.3">
      <c r="A817" s="175">
        <v>19</v>
      </c>
    </row>
    <row r="818" spans="1:7" ht="15" customHeight="1" x14ac:dyDescent="0.3">
      <c r="A818" s="175">
        <v>20</v>
      </c>
    </row>
    <row r="819" spans="1:7" ht="15" customHeight="1" x14ac:dyDescent="0.3">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
      <c r="A830" s="175">
        <v>12</v>
      </c>
      <c r="B830" s="173"/>
    </row>
    <row r="831" spans="1:7" ht="15" customHeight="1" x14ac:dyDescent="0.3">
      <c r="A831" s="175">
        <v>13</v>
      </c>
    </row>
    <row r="832" spans="1:7" ht="15" customHeight="1" x14ac:dyDescent="0.3">
      <c r="A832" s="175">
        <v>14</v>
      </c>
    </row>
    <row r="833" spans="1:7" ht="15" customHeight="1" x14ac:dyDescent="0.3">
      <c r="A833" s="175">
        <v>15</v>
      </c>
    </row>
    <row r="834" spans="1:7" ht="15" customHeight="1" x14ac:dyDescent="0.3">
      <c r="A834" s="175">
        <v>16</v>
      </c>
    </row>
    <row r="835" spans="1:7" ht="15" customHeight="1" x14ac:dyDescent="0.3">
      <c r="A835" s="175">
        <v>17</v>
      </c>
    </row>
    <row r="836" spans="1:7" ht="15" customHeight="1" x14ac:dyDescent="0.3">
      <c r="A836" s="175">
        <v>18</v>
      </c>
    </row>
    <row r="837" spans="1:7" ht="15" customHeight="1" x14ac:dyDescent="0.3">
      <c r="A837" s="175">
        <v>19</v>
      </c>
    </row>
    <row r="838" spans="1:7" ht="15" customHeight="1" x14ac:dyDescent="0.3">
      <c r="A838" s="175">
        <v>20</v>
      </c>
    </row>
    <row r="839" spans="1:7" ht="15" customHeight="1" x14ac:dyDescent="0.3">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
      <c r="A850" s="175">
        <v>12</v>
      </c>
      <c r="B850" s="173"/>
    </row>
    <row r="851" spans="1:7" ht="15" customHeight="1" x14ac:dyDescent="0.3">
      <c r="A851" s="175">
        <v>13</v>
      </c>
    </row>
    <row r="852" spans="1:7" ht="15" customHeight="1" x14ac:dyDescent="0.3">
      <c r="A852" s="175">
        <v>14</v>
      </c>
    </row>
    <row r="853" spans="1:7" ht="15" customHeight="1" x14ac:dyDescent="0.3">
      <c r="A853" s="175">
        <v>15</v>
      </c>
    </row>
    <row r="854" spans="1:7" ht="15" customHeight="1" x14ac:dyDescent="0.3">
      <c r="A854" s="175">
        <v>16</v>
      </c>
    </row>
    <row r="855" spans="1:7" ht="15" customHeight="1" x14ac:dyDescent="0.3">
      <c r="A855" s="175">
        <v>17</v>
      </c>
    </row>
    <row r="856" spans="1:7" ht="15" customHeight="1" x14ac:dyDescent="0.3">
      <c r="A856" s="175">
        <v>18</v>
      </c>
    </row>
    <row r="857" spans="1:7" ht="15" customHeight="1" x14ac:dyDescent="0.3">
      <c r="A857" s="175">
        <v>19</v>
      </c>
    </row>
    <row r="858" spans="1:7" ht="15" customHeight="1" x14ac:dyDescent="0.3">
      <c r="A858" s="175">
        <v>20</v>
      </c>
    </row>
    <row r="859" spans="1:7" ht="15" customHeight="1" x14ac:dyDescent="0.3">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
      <c r="A870" s="175">
        <v>12</v>
      </c>
      <c r="B870" s="173"/>
    </row>
    <row r="871" spans="1:6" ht="15" customHeight="1" x14ac:dyDescent="0.3">
      <c r="A871" s="175">
        <v>13</v>
      </c>
    </row>
    <row r="872" spans="1:6" ht="15" customHeight="1" x14ac:dyDescent="0.3">
      <c r="A872" s="175">
        <v>14</v>
      </c>
    </row>
    <row r="873" spans="1:6" ht="15" customHeight="1" x14ac:dyDescent="0.3">
      <c r="A873" s="175">
        <v>15</v>
      </c>
    </row>
    <row r="874" spans="1:6" ht="15" customHeight="1" x14ac:dyDescent="0.3">
      <c r="A874" s="175">
        <v>16</v>
      </c>
    </row>
    <row r="875" spans="1:6" ht="15" customHeight="1" x14ac:dyDescent="0.3">
      <c r="A875" s="175">
        <v>17</v>
      </c>
    </row>
    <row r="876" spans="1:6" ht="15" customHeight="1" x14ac:dyDescent="0.3">
      <c r="A876" s="175">
        <v>18</v>
      </c>
    </row>
    <row r="877" spans="1:6" ht="15" customHeight="1" x14ac:dyDescent="0.3">
      <c r="A877" s="175">
        <v>19</v>
      </c>
    </row>
    <row r="878" spans="1:6" ht="15" customHeight="1" x14ac:dyDescent="0.3">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3.2" x14ac:dyDescent="0.25"/>
  <cols>
    <col min="1" max="1" width="4" style="176" customWidth="1"/>
    <col min="2" max="2" width="20.21875" style="116" customWidth="1"/>
    <col min="3" max="3" width="5.77734375" style="116" customWidth="1"/>
    <col min="4" max="4" width="8.6640625" style="116" customWidth="1"/>
    <col min="5" max="32" width="5.77734375" style="116" customWidth="1"/>
    <col min="33" max="33" width="5.77734375" style="33" customWidth="1"/>
    <col min="34" max="51" width="5.77734375" style="116" customWidth="1"/>
    <col min="52" max="256" width="9.109375" style="116"/>
    <col min="257" max="257" width="1.77734375" style="116" customWidth="1"/>
    <col min="258" max="258" width="16.109375" style="116" customWidth="1"/>
    <col min="259" max="307" width="5.77734375" style="116" customWidth="1"/>
    <col min="308" max="512" width="9.109375" style="116"/>
    <col min="513" max="513" width="1.77734375" style="116" customWidth="1"/>
    <col min="514" max="514" width="16.109375" style="116" customWidth="1"/>
    <col min="515" max="563" width="5.77734375" style="116" customWidth="1"/>
    <col min="564" max="768" width="9.109375" style="116"/>
    <col min="769" max="769" width="1.77734375" style="116" customWidth="1"/>
    <col min="770" max="770" width="16.109375" style="116" customWidth="1"/>
    <col min="771" max="819" width="5.77734375" style="116" customWidth="1"/>
    <col min="820" max="1024" width="9.109375" style="116"/>
    <col min="1025" max="1025" width="1.77734375" style="116" customWidth="1"/>
    <col min="1026" max="1026" width="16.109375" style="116" customWidth="1"/>
    <col min="1027" max="1075" width="5.77734375" style="116" customWidth="1"/>
    <col min="1076" max="1280" width="9.109375" style="116"/>
    <col min="1281" max="1281" width="1.77734375" style="116" customWidth="1"/>
    <col min="1282" max="1282" width="16.109375" style="116" customWidth="1"/>
    <col min="1283" max="1331" width="5.77734375" style="116" customWidth="1"/>
    <col min="1332" max="1536" width="9.109375" style="116"/>
    <col min="1537" max="1537" width="1.77734375" style="116" customWidth="1"/>
    <col min="1538" max="1538" width="16.109375" style="116" customWidth="1"/>
    <col min="1539" max="1587" width="5.77734375" style="116" customWidth="1"/>
    <col min="1588" max="1792" width="9.109375" style="116"/>
    <col min="1793" max="1793" width="1.77734375" style="116" customWidth="1"/>
    <col min="1794" max="1794" width="16.109375" style="116" customWidth="1"/>
    <col min="1795" max="1843" width="5.77734375" style="116" customWidth="1"/>
    <col min="1844" max="2048" width="9.109375" style="116"/>
    <col min="2049" max="2049" width="1.77734375" style="116" customWidth="1"/>
    <col min="2050" max="2050" width="16.109375" style="116" customWidth="1"/>
    <col min="2051" max="2099" width="5.77734375" style="116" customWidth="1"/>
    <col min="2100" max="2304" width="9.109375" style="116"/>
    <col min="2305" max="2305" width="1.77734375" style="116" customWidth="1"/>
    <col min="2306" max="2306" width="16.109375" style="116" customWidth="1"/>
    <col min="2307" max="2355" width="5.77734375" style="116" customWidth="1"/>
    <col min="2356" max="2560" width="9.109375" style="116"/>
    <col min="2561" max="2561" width="1.77734375" style="116" customWidth="1"/>
    <col min="2562" max="2562" width="16.109375" style="116" customWidth="1"/>
    <col min="2563" max="2611" width="5.77734375" style="116" customWidth="1"/>
    <col min="2612" max="2816" width="9.109375" style="116"/>
    <col min="2817" max="2817" width="1.77734375" style="116" customWidth="1"/>
    <col min="2818" max="2818" width="16.109375" style="116" customWidth="1"/>
    <col min="2819" max="2867" width="5.77734375" style="116" customWidth="1"/>
    <col min="2868" max="3072" width="9.109375" style="116"/>
    <col min="3073" max="3073" width="1.77734375" style="116" customWidth="1"/>
    <col min="3074" max="3074" width="16.109375" style="116" customWidth="1"/>
    <col min="3075" max="3123" width="5.77734375" style="116" customWidth="1"/>
    <col min="3124" max="3328" width="9.109375" style="116"/>
    <col min="3329" max="3329" width="1.77734375" style="116" customWidth="1"/>
    <col min="3330" max="3330" width="16.109375" style="116" customWidth="1"/>
    <col min="3331" max="3379" width="5.77734375" style="116" customWidth="1"/>
    <col min="3380" max="3584" width="9.109375" style="116"/>
    <col min="3585" max="3585" width="1.77734375" style="116" customWidth="1"/>
    <col min="3586" max="3586" width="16.109375" style="116" customWidth="1"/>
    <col min="3587" max="3635" width="5.77734375" style="116" customWidth="1"/>
    <col min="3636" max="3840" width="9.109375" style="116"/>
    <col min="3841" max="3841" width="1.77734375" style="116" customWidth="1"/>
    <col min="3842" max="3842" width="16.109375" style="116" customWidth="1"/>
    <col min="3843" max="3891" width="5.77734375" style="116" customWidth="1"/>
    <col min="3892" max="4096" width="9.109375" style="116"/>
    <col min="4097" max="4097" width="1.77734375" style="116" customWidth="1"/>
    <col min="4098" max="4098" width="16.109375" style="116" customWidth="1"/>
    <col min="4099" max="4147" width="5.77734375" style="116" customWidth="1"/>
    <col min="4148" max="4352" width="9.109375" style="116"/>
    <col min="4353" max="4353" width="1.77734375" style="116" customWidth="1"/>
    <col min="4354" max="4354" width="16.109375" style="116" customWidth="1"/>
    <col min="4355" max="4403" width="5.77734375" style="116" customWidth="1"/>
    <col min="4404" max="4608" width="9.109375" style="116"/>
    <col min="4609" max="4609" width="1.77734375" style="116" customWidth="1"/>
    <col min="4610" max="4610" width="16.109375" style="116" customWidth="1"/>
    <col min="4611" max="4659" width="5.77734375" style="116" customWidth="1"/>
    <col min="4660" max="4864" width="9.109375" style="116"/>
    <col min="4865" max="4865" width="1.77734375" style="116" customWidth="1"/>
    <col min="4866" max="4866" width="16.109375" style="116" customWidth="1"/>
    <col min="4867" max="4915" width="5.77734375" style="116" customWidth="1"/>
    <col min="4916" max="5120" width="9.109375" style="116"/>
    <col min="5121" max="5121" width="1.77734375" style="116" customWidth="1"/>
    <col min="5122" max="5122" width="16.109375" style="116" customWidth="1"/>
    <col min="5123" max="5171" width="5.77734375" style="116" customWidth="1"/>
    <col min="5172" max="5376" width="9.109375" style="116"/>
    <col min="5377" max="5377" width="1.77734375" style="116" customWidth="1"/>
    <col min="5378" max="5378" width="16.109375" style="116" customWidth="1"/>
    <col min="5379" max="5427" width="5.77734375" style="116" customWidth="1"/>
    <col min="5428" max="5632" width="9.109375" style="116"/>
    <col min="5633" max="5633" width="1.77734375" style="116" customWidth="1"/>
    <col min="5634" max="5634" width="16.109375" style="116" customWidth="1"/>
    <col min="5635" max="5683" width="5.77734375" style="116" customWidth="1"/>
    <col min="5684" max="5888" width="9.109375" style="116"/>
    <col min="5889" max="5889" width="1.77734375" style="116" customWidth="1"/>
    <col min="5890" max="5890" width="16.109375" style="116" customWidth="1"/>
    <col min="5891" max="5939" width="5.77734375" style="116" customWidth="1"/>
    <col min="5940" max="6144" width="9.109375" style="116"/>
    <col min="6145" max="6145" width="1.77734375" style="116" customWidth="1"/>
    <col min="6146" max="6146" width="16.109375" style="116" customWidth="1"/>
    <col min="6147" max="6195" width="5.77734375" style="116" customWidth="1"/>
    <col min="6196" max="6400" width="9.109375" style="116"/>
    <col min="6401" max="6401" width="1.77734375" style="116" customWidth="1"/>
    <col min="6402" max="6402" width="16.109375" style="116" customWidth="1"/>
    <col min="6403" max="6451" width="5.77734375" style="116" customWidth="1"/>
    <col min="6452" max="6656" width="9.109375" style="116"/>
    <col min="6657" max="6657" width="1.77734375" style="116" customWidth="1"/>
    <col min="6658" max="6658" width="16.109375" style="116" customWidth="1"/>
    <col min="6659" max="6707" width="5.77734375" style="116" customWidth="1"/>
    <col min="6708" max="6912" width="9.109375" style="116"/>
    <col min="6913" max="6913" width="1.77734375" style="116" customWidth="1"/>
    <col min="6914" max="6914" width="16.109375" style="116" customWidth="1"/>
    <col min="6915" max="6963" width="5.77734375" style="116" customWidth="1"/>
    <col min="6964" max="7168" width="9.109375" style="116"/>
    <col min="7169" max="7169" width="1.77734375" style="116" customWidth="1"/>
    <col min="7170" max="7170" width="16.109375" style="116" customWidth="1"/>
    <col min="7171" max="7219" width="5.77734375" style="116" customWidth="1"/>
    <col min="7220" max="7424" width="9.109375" style="116"/>
    <col min="7425" max="7425" width="1.77734375" style="116" customWidth="1"/>
    <col min="7426" max="7426" width="16.109375" style="116" customWidth="1"/>
    <col min="7427" max="7475" width="5.77734375" style="116" customWidth="1"/>
    <col min="7476" max="7680" width="9.109375" style="116"/>
    <col min="7681" max="7681" width="1.77734375" style="116" customWidth="1"/>
    <col min="7682" max="7682" width="16.109375" style="116" customWidth="1"/>
    <col min="7683" max="7731" width="5.77734375" style="116" customWidth="1"/>
    <col min="7732" max="7936" width="9.109375" style="116"/>
    <col min="7937" max="7937" width="1.77734375" style="116" customWidth="1"/>
    <col min="7938" max="7938" width="16.109375" style="116" customWidth="1"/>
    <col min="7939" max="7987" width="5.77734375" style="116" customWidth="1"/>
    <col min="7988" max="8192" width="9.109375" style="116"/>
    <col min="8193" max="8193" width="1.77734375" style="116" customWidth="1"/>
    <col min="8194" max="8194" width="16.109375" style="116" customWidth="1"/>
    <col min="8195" max="8243" width="5.77734375" style="116" customWidth="1"/>
    <col min="8244" max="8448" width="9.109375" style="116"/>
    <col min="8449" max="8449" width="1.77734375" style="116" customWidth="1"/>
    <col min="8450" max="8450" width="16.109375" style="116" customWidth="1"/>
    <col min="8451" max="8499" width="5.77734375" style="116" customWidth="1"/>
    <col min="8500" max="8704" width="9.109375" style="116"/>
    <col min="8705" max="8705" width="1.77734375" style="116" customWidth="1"/>
    <col min="8706" max="8706" width="16.109375" style="116" customWidth="1"/>
    <col min="8707" max="8755" width="5.77734375" style="116" customWidth="1"/>
    <col min="8756" max="8960" width="9.109375" style="116"/>
    <col min="8961" max="8961" width="1.77734375" style="116" customWidth="1"/>
    <col min="8962" max="8962" width="16.109375" style="116" customWidth="1"/>
    <col min="8963" max="9011" width="5.77734375" style="116" customWidth="1"/>
    <col min="9012" max="9216" width="9.109375" style="116"/>
    <col min="9217" max="9217" width="1.77734375" style="116" customWidth="1"/>
    <col min="9218" max="9218" width="16.109375" style="116" customWidth="1"/>
    <col min="9219" max="9267" width="5.77734375" style="116" customWidth="1"/>
    <col min="9268" max="9472" width="9.109375" style="116"/>
    <col min="9473" max="9473" width="1.77734375" style="116" customWidth="1"/>
    <col min="9474" max="9474" width="16.109375" style="116" customWidth="1"/>
    <col min="9475" max="9523" width="5.77734375" style="116" customWidth="1"/>
    <col min="9524" max="9728" width="9.109375" style="116"/>
    <col min="9729" max="9729" width="1.77734375" style="116" customWidth="1"/>
    <col min="9730" max="9730" width="16.109375" style="116" customWidth="1"/>
    <col min="9731" max="9779" width="5.77734375" style="116" customWidth="1"/>
    <col min="9780" max="9984" width="9.109375" style="116"/>
    <col min="9985" max="9985" width="1.77734375" style="116" customWidth="1"/>
    <col min="9986" max="9986" width="16.109375" style="116" customWidth="1"/>
    <col min="9987" max="10035" width="5.77734375" style="116" customWidth="1"/>
    <col min="10036" max="10240" width="9.109375" style="116"/>
    <col min="10241" max="10241" width="1.77734375" style="116" customWidth="1"/>
    <col min="10242" max="10242" width="16.109375" style="116" customWidth="1"/>
    <col min="10243" max="10291" width="5.77734375" style="116" customWidth="1"/>
    <col min="10292" max="10496" width="9.109375" style="116"/>
    <col min="10497" max="10497" width="1.77734375" style="116" customWidth="1"/>
    <col min="10498" max="10498" width="16.109375" style="116" customWidth="1"/>
    <col min="10499" max="10547" width="5.77734375" style="116" customWidth="1"/>
    <col min="10548" max="10752" width="9.109375" style="116"/>
    <col min="10753" max="10753" width="1.77734375" style="116" customWidth="1"/>
    <col min="10754" max="10754" width="16.109375" style="116" customWidth="1"/>
    <col min="10755" max="10803" width="5.77734375" style="116" customWidth="1"/>
    <col min="10804" max="11008" width="9.109375" style="116"/>
    <col min="11009" max="11009" width="1.77734375" style="116" customWidth="1"/>
    <col min="11010" max="11010" width="16.109375" style="116" customWidth="1"/>
    <col min="11011" max="11059" width="5.77734375" style="116" customWidth="1"/>
    <col min="11060" max="11264" width="9.109375" style="116"/>
    <col min="11265" max="11265" width="1.77734375" style="116" customWidth="1"/>
    <col min="11266" max="11266" width="16.109375" style="116" customWidth="1"/>
    <col min="11267" max="11315" width="5.77734375" style="116" customWidth="1"/>
    <col min="11316" max="11520" width="9.109375" style="116"/>
    <col min="11521" max="11521" width="1.77734375" style="116" customWidth="1"/>
    <col min="11522" max="11522" width="16.109375" style="116" customWidth="1"/>
    <col min="11523" max="11571" width="5.77734375" style="116" customWidth="1"/>
    <col min="11572" max="11776" width="9.109375" style="116"/>
    <col min="11777" max="11777" width="1.77734375" style="116" customWidth="1"/>
    <col min="11778" max="11778" width="16.109375" style="116" customWidth="1"/>
    <col min="11779" max="11827" width="5.77734375" style="116" customWidth="1"/>
    <col min="11828" max="12032" width="9.109375" style="116"/>
    <col min="12033" max="12033" width="1.77734375" style="116" customWidth="1"/>
    <col min="12034" max="12034" width="16.109375" style="116" customWidth="1"/>
    <col min="12035" max="12083" width="5.77734375" style="116" customWidth="1"/>
    <col min="12084" max="12288" width="9.109375" style="116"/>
    <col min="12289" max="12289" width="1.77734375" style="116" customWidth="1"/>
    <col min="12290" max="12290" width="16.109375" style="116" customWidth="1"/>
    <col min="12291" max="12339" width="5.77734375" style="116" customWidth="1"/>
    <col min="12340" max="12544" width="9.109375" style="116"/>
    <col min="12545" max="12545" width="1.77734375" style="116" customWidth="1"/>
    <col min="12546" max="12546" width="16.109375" style="116" customWidth="1"/>
    <col min="12547" max="12595" width="5.77734375" style="116" customWidth="1"/>
    <col min="12596" max="12800" width="9.109375" style="116"/>
    <col min="12801" max="12801" width="1.77734375" style="116" customWidth="1"/>
    <col min="12802" max="12802" width="16.109375" style="116" customWidth="1"/>
    <col min="12803" max="12851" width="5.77734375" style="116" customWidth="1"/>
    <col min="12852" max="13056" width="9.109375" style="116"/>
    <col min="13057" max="13057" width="1.77734375" style="116" customWidth="1"/>
    <col min="13058" max="13058" width="16.109375" style="116" customWidth="1"/>
    <col min="13059" max="13107" width="5.77734375" style="116" customWidth="1"/>
    <col min="13108" max="13312" width="9.109375" style="116"/>
    <col min="13313" max="13313" width="1.77734375" style="116" customWidth="1"/>
    <col min="13314" max="13314" width="16.109375" style="116" customWidth="1"/>
    <col min="13315" max="13363" width="5.77734375" style="116" customWidth="1"/>
    <col min="13364" max="13568" width="9.109375" style="116"/>
    <col min="13569" max="13569" width="1.77734375" style="116" customWidth="1"/>
    <col min="13570" max="13570" width="16.109375" style="116" customWidth="1"/>
    <col min="13571" max="13619" width="5.77734375" style="116" customWidth="1"/>
    <col min="13620" max="13824" width="9.109375" style="116"/>
    <col min="13825" max="13825" width="1.77734375" style="116" customWidth="1"/>
    <col min="13826" max="13826" width="16.109375" style="116" customWidth="1"/>
    <col min="13827" max="13875" width="5.77734375" style="116" customWidth="1"/>
    <col min="13876" max="14080" width="9.109375" style="116"/>
    <col min="14081" max="14081" width="1.77734375" style="116" customWidth="1"/>
    <col min="14082" max="14082" width="16.109375" style="116" customWidth="1"/>
    <col min="14083" max="14131" width="5.77734375" style="116" customWidth="1"/>
    <col min="14132" max="14336" width="9.109375" style="116"/>
    <col min="14337" max="14337" width="1.77734375" style="116" customWidth="1"/>
    <col min="14338" max="14338" width="16.109375" style="116" customWidth="1"/>
    <col min="14339" max="14387" width="5.77734375" style="116" customWidth="1"/>
    <col min="14388" max="14592" width="9.109375" style="116"/>
    <col min="14593" max="14593" width="1.77734375" style="116" customWidth="1"/>
    <col min="14594" max="14594" width="16.109375" style="116" customWidth="1"/>
    <col min="14595" max="14643" width="5.77734375" style="116" customWidth="1"/>
    <col min="14644" max="14848" width="9.109375" style="116"/>
    <col min="14849" max="14849" width="1.77734375" style="116" customWidth="1"/>
    <col min="14850" max="14850" width="16.109375" style="116" customWidth="1"/>
    <col min="14851" max="14899" width="5.77734375" style="116" customWidth="1"/>
    <col min="14900" max="15104" width="9.109375" style="116"/>
    <col min="15105" max="15105" width="1.77734375" style="116" customWidth="1"/>
    <col min="15106" max="15106" width="16.109375" style="116" customWidth="1"/>
    <col min="15107" max="15155" width="5.77734375" style="116" customWidth="1"/>
    <col min="15156" max="15360" width="9.109375" style="116"/>
    <col min="15361" max="15361" width="1.77734375" style="116" customWidth="1"/>
    <col min="15362" max="15362" width="16.109375" style="116" customWidth="1"/>
    <col min="15363" max="15411" width="5.77734375" style="116" customWidth="1"/>
    <col min="15412" max="15616" width="9.109375" style="116"/>
    <col min="15617" max="15617" width="1.77734375" style="116" customWidth="1"/>
    <col min="15618" max="15618" width="16.109375" style="116" customWidth="1"/>
    <col min="15619" max="15667" width="5.77734375" style="116" customWidth="1"/>
    <col min="15668" max="15872" width="9.109375" style="116"/>
    <col min="15873" max="15873" width="1.77734375" style="116" customWidth="1"/>
    <col min="15874" max="15874" width="16.109375" style="116" customWidth="1"/>
    <col min="15875" max="15923" width="5.77734375" style="116" customWidth="1"/>
    <col min="15924" max="16128" width="9.109375" style="116"/>
    <col min="16129" max="16129" width="1.77734375" style="116" customWidth="1"/>
    <col min="16130" max="16130" width="16.109375" style="116" customWidth="1"/>
    <col min="16131" max="16179" width="5.77734375" style="116" customWidth="1"/>
    <col min="16180" max="16384" width="9.109375" style="116"/>
  </cols>
  <sheetData>
    <row r="1" spans="1:51" ht="12"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4" x14ac:dyDescent="0.2">
      <c r="A3" s="177"/>
      <c r="B3" s="118" t="s">
        <v>315</v>
      </c>
      <c r="C3" s="118"/>
      <c r="D3" s="118"/>
      <c r="E3" s="118"/>
      <c r="F3" s="118"/>
      <c r="G3" s="118"/>
      <c r="M3" s="117" t="s">
        <v>316</v>
      </c>
      <c r="W3" s="118"/>
      <c r="X3" s="118"/>
      <c r="Y3" s="118"/>
      <c r="Z3" s="118"/>
      <c r="AA3" s="118"/>
      <c r="AG3" s="117" t="s">
        <v>317</v>
      </c>
      <c r="AQ3" s="117" t="s">
        <v>318</v>
      </c>
    </row>
    <row r="4" spans="1:51" ht="12"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7734375" defaultRowHeight="18" x14ac:dyDescent="0.35"/>
  <cols>
    <col min="1" max="1" width="5.77734375" style="180" customWidth="1"/>
    <col min="2" max="2" width="28.77734375" style="132" customWidth="1"/>
    <col min="3" max="8" width="9.77734375" style="132" customWidth="1"/>
    <col min="9" max="13" width="9.77734375" style="133" customWidth="1"/>
    <col min="14" max="45" width="9.77734375" style="132" customWidth="1"/>
    <col min="46" max="46" width="9.77734375" style="33"/>
    <col min="47" max="47" width="11.77734375" style="33" customWidth="1"/>
    <col min="48" max="57" width="9.77734375" style="33" customWidth="1"/>
    <col min="58" max="82" width="9.77734375" style="132" customWidth="1"/>
    <col min="83" max="83" width="36.33203125" style="134" bestFit="1" customWidth="1"/>
    <col min="84" max="118" width="9.77734375" style="132" customWidth="1"/>
    <col min="119" max="119" width="36.33203125" style="134" bestFit="1" customWidth="1"/>
    <col min="120" max="256" width="9.77734375" style="132"/>
    <col min="257" max="257" width="5.77734375" style="132" customWidth="1"/>
    <col min="258" max="258" width="18.21875" style="132" customWidth="1"/>
    <col min="259" max="301" width="9.77734375" style="132" customWidth="1"/>
    <col min="302" max="302" width="9.77734375" style="132"/>
    <col min="303" max="303" width="11.77734375" style="132" customWidth="1"/>
    <col min="304" max="338" width="9.77734375" style="132" customWidth="1"/>
    <col min="339" max="339" width="36.33203125" style="132" bestFit="1" customWidth="1"/>
    <col min="340" max="374" width="9.77734375" style="132" customWidth="1"/>
    <col min="375" max="375" width="36.33203125" style="132" bestFit="1" customWidth="1"/>
    <col min="376" max="512" width="9.77734375" style="132"/>
    <col min="513" max="513" width="5.77734375" style="132" customWidth="1"/>
    <col min="514" max="514" width="18.21875" style="132" customWidth="1"/>
    <col min="515" max="557" width="9.77734375" style="132" customWidth="1"/>
    <col min="558" max="558" width="9.77734375" style="132"/>
    <col min="559" max="559" width="11.77734375" style="132" customWidth="1"/>
    <col min="560" max="594" width="9.77734375" style="132" customWidth="1"/>
    <col min="595" max="595" width="36.33203125" style="132" bestFit="1" customWidth="1"/>
    <col min="596" max="630" width="9.77734375" style="132" customWidth="1"/>
    <col min="631" max="631" width="36.33203125" style="132" bestFit="1" customWidth="1"/>
    <col min="632" max="768" width="9.77734375" style="132"/>
    <col min="769" max="769" width="5.77734375" style="132" customWidth="1"/>
    <col min="770" max="770" width="18.21875" style="132" customWidth="1"/>
    <col min="771" max="813" width="9.77734375" style="132" customWidth="1"/>
    <col min="814" max="814" width="9.77734375" style="132"/>
    <col min="815" max="815" width="11.77734375" style="132" customWidth="1"/>
    <col min="816" max="850" width="9.77734375" style="132" customWidth="1"/>
    <col min="851" max="851" width="36.33203125" style="132" bestFit="1" customWidth="1"/>
    <col min="852" max="886" width="9.77734375" style="132" customWidth="1"/>
    <col min="887" max="887" width="36.33203125" style="132" bestFit="1" customWidth="1"/>
    <col min="888" max="1024" width="9.77734375" style="132"/>
    <col min="1025" max="1025" width="5.77734375" style="132" customWidth="1"/>
    <col min="1026" max="1026" width="18.21875" style="132" customWidth="1"/>
    <col min="1027" max="1069" width="9.77734375" style="132" customWidth="1"/>
    <col min="1070" max="1070" width="9.77734375" style="132"/>
    <col min="1071" max="1071" width="11.77734375" style="132" customWidth="1"/>
    <col min="1072" max="1106" width="9.77734375" style="132" customWidth="1"/>
    <col min="1107" max="1107" width="36.33203125" style="132" bestFit="1" customWidth="1"/>
    <col min="1108" max="1142" width="9.77734375" style="132" customWidth="1"/>
    <col min="1143" max="1143" width="36.33203125" style="132" bestFit="1" customWidth="1"/>
    <col min="1144" max="1280" width="9.77734375" style="132"/>
    <col min="1281" max="1281" width="5.77734375" style="132" customWidth="1"/>
    <col min="1282" max="1282" width="18.21875" style="132" customWidth="1"/>
    <col min="1283" max="1325" width="9.77734375" style="132" customWidth="1"/>
    <col min="1326" max="1326" width="9.77734375" style="132"/>
    <col min="1327" max="1327" width="11.77734375" style="132" customWidth="1"/>
    <col min="1328" max="1362" width="9.77734375" style="132" customWidth="1"/>
    <col min="1363" max="1363" width="36.33203125" style="132" bestFit="1" customWidth="1"/>
    <col min="1364" max="1398" width="9.77734375" style="132" customWidth="1"/>
    <col min="1399" max="1399" width="36.33203125" style="132" bestFit="1" customWidth="1"/>
    <col min="1400" max="1536" width="9.77734375" style="132"/>
    <col min="1537" max="1537" width="5.77734375" style="132" customWidth="1"/>
    <col min="1538" max="1538" width="18.21875" style="132" customWidth="1"/>
    <col min="1539" max="1581" width="9.77734375" style="132" customWidth="1"/>
    <col min="1582" max="1582" width="9.77734375" style="132"/>
    <col min="1583" max="1583" width="11.77734375" style="132" customWidth="1"/>
    <col min="1584" max="1618" width="9.77734375" style="132" customWidth="1"/>
    <col min="1619" max="1619" width="36.33203125" style="132" bestFit="1" customWidth="1"/>
    <col min="1620" max="1654" width="9.77734375" style="132" customWidth="1"/>
    <col min="1655" max="1655" width="36.33203125" style="132" bestFit="1" customWidth="1"/>
    <col min="1656" max="1792" width="9.77734375" style="132"/>
    <col min="1793" max="1793" width="5.77734375" style="132" customWidth="1"/>
    <col min="1794" max="1794" width="18.21875" style="132" customWidth="1"/>
    <col min="1795" max="1837" width="9.77734375" style="132" customWidth="1"/>
    <col min="1838" max="1838" width="9.77734375" style="132"/>
    <col min="1839" max="1839" width="11.77734375" style="132" customWidth="1"/>
    <col min="1840" max="1874" width="9.77734375" style="132" customWidth="1"/>
    <col min="1875" max="1875" width="36.33203125" style="132" bestFit="1" customWidth="1"/>
    <col min="1876" max="1910" width="9.77734375" style="132" customWidth="1"/>
    <col min="1911" max="1911" width="36.33203125" style="132" bestFit="1" customWidth="1"/>
    <col min="1912" max="2048" width="9.77734375" style="132"/>
    <col min="2049" max="2049" width="5.77734375" style="132" customWidth="1"/>
    <col min="2050" max="2050" width="18.21875" style="132" customWidth="1"/>
    <col min="2051" max="2093" width="9.77734375" style="132" customWidth="1"/>
    <col min="2094" max="2094" width="9.77734375" style="132"/>
    <col min="2095" max="2095" width="11.77734375" style="132" customWidth="1"/>
    <col min="2096" max="2130" width="9.77734375" style="132" customWidth="1"/>
    <col min="2131" max="2131" width="36.33203125" style="132" bestFit="1" customWidth="1"/>
    <col min="2132" max="2166" width="9.77734375" style="132" customWidth="1"/>
    <col min="2167" max="2167" width="36.33203125" style="132" bestFit="1" customWidth="1"/>
    <col min="2168" max="2304" width="9.77734375" style="132"/>
    <col min="2305" max="2305" width="5.77734375" style="132" customWidth="1"/>
    <col min="2306" max="2306" width="18.21875" style="132" customWidth="1"/>
    <col min="2307" max="2349" width="9.77734375" style="132" customWidth="1"/>
    <col min="2350" max="2350" width="9.77734375" style="132"/>
    <col min="2351" max="2351" width="11.77734375" style="132" customWidth="1"/>
    <col min="2352" max="2386" width="9.77734375" style="132" customWidth="1"/>
    <col min="2387" max="2387" width="36.33203125" style="132" bestFit="1" customWidth="1"/>
    <col min="2388" max="2422" width="9.77734375" style="132" customWidth="1"/>
    <col min="2423" max="2423" width="36.33203125" style="132" bestFit="1" customWidth="1"/>
    <col min="2424" max="2560" width="9.77734375" style="132"/>
    <col min="2561" max="2561" width="5.77734375" style="132" customWidth="1"/>
    <col min="2562" max="2562" width="18.21875" style="132" customWidth="1"/>
    <col min="2563" max="2605" width="9.77734375" style="132" customWidth="1"/>
    <col min="2606" max="2606" width="9.77734375" style="132"/>
    <col min="2607" max="2607" width="11.77734375" style="132" customWidth="1"/>
    <col min="2608" max="2642" width="9.77734375" style="132" customWidth="1"/>
    <col min="2643" max="2643" width="36.33203125" style="132" bestFit="1" customWidth="1"/>
    <col min="2644" max="2678" width="9.77734375" style="132" customWidth="1"/>
    <col min="2679" max="2679" width="36.33203125" style="132" bestFit="1" customWidth="1"/>
    <col min="2680" max="2816" width="9.77734375" style="132"/>
    <col min="2817" max="2817" width="5.77734375" style="132" customWidth="1"/>
    <col min="2818" max="2818" width="18.21875" style="132" customWidth="1"/>
    <col min="2819" max="2861" width="9.77734375" style="132" customWidth="1"/>
    <col min="2862" max="2862" width="9.77734375" style="132"/>
    <col min="2863" max="2863" width="11.77734375" style="132" customWidth="1"/>
    <col min="2864" max="2898" width="9.77734375" style="132" customWidth="1"/>
    <col min="2899" max="2899" width="36.33203125" style="132" bestFit="1" customWidth="1"/>
    <col min="2900" max="2934" width="9.77734375" style="132" customWidth="1"/>
    <col min="2935" max="2935" width="36.33203125" style="132" bestFit="1" customWidth="1"/>
    <col min="2936" max="3072" width="9.77734375" style="132"/>
    <col min="3073" max="3073" width="5.77734375" style="132" customWidth="1"/>
    <col min="3074" max="3074" width="18.21875" style="132" customWidth="1"/>
    <col min="3075" max="3117" width="9.77734375" style="132" customWidth="1"/>
    <col min="3118" max="3118" width="9.77734375" style="132"/>
    <col min="3119" max="3119" width="11.77734375" style="132" customWidth="1"/>
    <col min="3120" max="3154" width="9.77734375" style="132" customWidth="1"/>
    <col min="3155" max="3155" width="36.33203125" style="132" bestFit="1" customWidth="1"/>
    <col min="3156" max="3190" width="9.77734375" style="132" customWidth="1"/>
    <col min="3191" max="3191" width="36.33203125" style="132" bestFit="1" customWidth="1"/>
    <col min="3192" max="3328" width="9.77734375" style="132"/>
    <col min="3329" max="3329" width="5.77734375" style="132" customWidth="1"/>
    <col min="3330" max="3330" width="18.21875" style="132" customWidth="1"/>
    <col min="3331" max="3373" width="9.77734375" style="132" customWidth="1"/>
    <col min="3374" max="3374" width="9.77734375" style="132"/>
    <col min="3375" max="3375" width="11.77734375" style="132" customWidth="1"/>
    <col min="3376" max="3410" width="9.77734375" style="132" customWidth="1"/>
    <col min="3411" max="3411" width="36.33203125" style="132" bestFit="1" customWidth="1"/>
    <col min="3412" max="3446" width="9.77734375" style="132" customWidth="1"/>
    <col min="3447" max="3447" width="36.33203125" style="132" bestFit="1" customWidth="1"/>
    <col min="3448" max="3584" width="9.77734375" style="132"/>
    <col min="3585" max="3585" width="5.77734375" style="132" customWidth="1"/>
    <col min="3586" max="3586" width="18.21875" style="132" customWidth="1"/>
    <col min="3587" max="3629" width="9.77734375" style="132" customWidth="1"/>
    <col min="3630" max="3630" width="9.77734375" style="132"/>
    <col min="3631" max="3631" width="11.77734375" style="132" customWidth="1"/>
    <col min="3632" max="3666" width="9.77734375" style="132" customWidth="1"/>
    <col min="3667" max="3667" width="36.33203125" style="132" bestFit="1" customWidth="1"/>
    <col min="3668" max="3702" width="9.77734375" style="132" customWidth="1"/>
    <col min="3703" max="3703" width="36.33203125" style="132" bestFit="1" customWidth="1"/>
    <col min="3704" max="3840" width="9.77734375" style="132"/>
    <col min="3841" max="3841" width="5.77734375" style="132" customWidth="1"/>
    <col min="3842" max="3842" width="18.21875" style="132" customWidth="1"/>
    <col min="3843" max="3885" width="9.77734375" style="132" customWidth="1"/>
    <col min="3886" max="3886" width="9.77734375" style="132"/>
    <col min="3887" max="3887" width="11.77734375" style="132" customWidth="1"/>
    <col min="3888" max="3922" width="9.77734375" style="132" customWidth="1"/>
    <col min="3923" max="3923" width="36.33203125" style="132" bestFit="1" customWidth="1"/>
    <col min="3924" max="3958" width="9.77734375" style="132" customWidth="1"/>
    <col min="3959" max="3959" width="36.33203125" style="132" bestFit="1" customWidth="1"/>
    <col min="3960" max="4096" width="9.77734375" style="132"/>
    <col min="4097" max="4097" width="5.77734375" style="132" customWidth="1"/>
    <col min="4098" max="4098" width="18.21875" style="132" customWidth="1"/>
    <col min="4099" max="4141" width="9.77734375" style="132" customWidth="1"/>
    <col min="4142" max="4142" width="9.77734375" style="132"/>
    <col min="4143" max="4143" width="11.77734375" style="132" customWidth="1"/>
    <col min="4144" max="4178" width="9.77734375" style="132" customWidth="1"/>
    <col min="4179" max="4179" width="36.33203125" style="132" bestFit="1" customWidth="1"/>
    <col min="4180" max="4214" width="9.77734375" style="132" customWidth="1"/>
    <col min="4215" max="4215" width="36.33203125" style="132" bestFit="1" customWidth="1"/>
    <col min="4216" max="4352" width="9.77734375" style="132"/>
    <col min="4353" max="4353" width="5.77734375" style="132" customWidth="1"/>
    <col min="4354" max="4354" width="18.21875" style="132" customWidth="1"/>
    <col min="4355" max="4397" width="9.77734375" style="132" customWidth="1"/>
    <col min="4398" max="4398" width="9.77734375" style="132"/>
    <col min="4399" max="4399" width="11.77734375" style="132" customWidth="1"/>
    <col min="4400" max="4434" width="9.77734375" style="132" customWidth="1"/>
    <col min="4435" max="4435" width="36.33203125" style="132" bestFit="1" customWidth="1"/>
    <col min="4436" max="4470" width="9.77734375" style="132" customWidth="1"/>
    <col min="4471" max="4471" width="36.33203125" style="132" bestFit="1" customWidth="1"/>
    <col min="4472" max="4608" width="9.77734375" style="132"/>
    <col min="4609" max="4609" width="5.77734375" style="132" customWidth="1"/>
    <col min="4610" max="4610" width="18.21875" style="132" customWidth="1"/>
    <col min="4611" max="4653" width="9.77734375" style="132" customWidth="1"/>
    <col min="4654" max="4654" width="9.77734375" style="132"/>
    <col min="4655" max="4655" width="11.77734375" style="132" customWidth="1"/>
    <col min="4656" max="4690" width="9.77734375" style="132" customWidth="1"/>
    <col min="4691" max="4691" width="36.33203125" style="132" bestFit="1" customWidth="1"/>
    <col min="4692" max="4726" width="9.77734375" style="132" customWidth="1"/>
    <col min="4727" max="4727" width="36.33203125" style="132" bestFit="1" customWidth="1"/>
    <col min="4728" max="4864" width="9.77734375" style="132"/>
    <col min="4865" max="4865" width="5.77734375" style="132" customWidth="1"/>
    <col min="4866" max="4866" width="18.21875" style="132" customWidth="1"/>
    <col min="4867" max="4909" width="9.77734375" style="132" customWidth="1"/>
    <col min="4910" max="4910" width="9.77734375" style="132"/>
    <col min="4911" max="4911" width="11.77734375" style="132" customWidth="1"/>
    <col min="4912" max="4946" width="9.77734375" style="132" customWidth="1"/>
    <col min="4947" max="4947" width="36.33203125" style="132" bestFit="1" customWidth="1"/>
    <col min="4948" max="4982" width="9.77734375" style="132" customWidth="1"/>
    <col min="4983" max="4983" width="36.33203125" style="132" bestFit="1" customWidth="1"/>
    <col min="4984" max="5120" width="9.77734375" style="132"/>
    <col min="5121" max="5121" width="5.77734375" style="132" customWidth="1"/>
    <col min="5122" max="5122" width="18.21875" style="132" customWidth="1"/>
    <col min="5123" max="5165" width="9.77734375" style="132" customWidth="1"/>
    <col min="5166" max="5166" width="9.77734375" style="132"/>
    <col min="5167" max="5167" width="11.77734375" style="132" customWidth="1"/>
    <col min="5168" max="5202" width="9.77734375" style="132" customWidth="1"/>
    <col min="5203" max="5203" width="36.33203125" style="132" bestFit="1" customWidth="1"/>
    <col min="5204" max="5238" width="9.77734375" style="132" customWidth="1"/>
    <col min="5239" max="5239" width="36.33203125" style="132" bestFit="1" customWidth="1"/>
    <col min="5240" max="5376" width="9.77734375" style="132"/>
    <col min="5377" max="5377" width="5.77734375" style="132" customWidth="1"/>
    <col min="5378" max="5378" width="18.21875" style="132" customWidth="1"/>
    <col min="5379" max="5421" width="9.77734375" style="132" customWidth="1"/>
    <col min="5422" max="5422" width="9.77734375" style="132"/>
    <col min="5423" max="5423" width="11.77734375" style="132" customWidth="1"/>
    <col min="5424" max="5458" width="9.77734375" style="132" customWidth="1"/>
    <col min="5459" max="5459" width="36.33203125" style="132" bestFit="1" customWidth="1"/>
    <col min="5460" max="5494" width="9.77734375" style="132" customWidth="1"/>
    <col min="5495" max="5495" width="36.33203125" style="132" bestFit="1" customWidth="1"/>
    <col min="5496" max="5632" width="9.77734375" style="132"/>
    <col min="5633" max="5633" width="5.77734375" style="132" customWidth="1"/>
    <col min="5634" max="5634" width="18.21875" style="132" customWidth="1"/>
    <col min="5635" max="5677" width="9.77734375" style="132" customWidth="1"/>
    <col min="5678" max="5678" width="9.77734375" style="132"/>
    <col min="5679" max="5679" width="11.77734375" style="132" customWidth="1"/>
    <col min="5680" max="5714" width="9.77734375" style="132" customWidth="1"/>
    <col min="5715" max="5715" width="36.33203125" style="132" bestFit="1" customWidth="1"/>
    <col min="5716" max="5750" width="9.77734375" style="132" customWidth="1"/>
    <col min="5751" max="5751" width="36.33203125" style="132" bestFit="1" customWidth="1"/>
    <col min="5752" max="5888" width="9.77734375" style="132"/>
    <col min="5889" max="5889" width="5.77734375" style="132" customWidth="1"/>
    <col min="5890" max="5890" width="18.21875" style="132" customWidth="1"/>
    <col min="5891" max="5933" width="9.77734375" style="132" customWidth="1"/>
    <col min="5934" max="5934" width="9.77734375" style="132"/>
    <col min="5935" max="5935" width="11.77734375" style="132" customWidth="1"/>
    <col min="5936" max="5970" width="9.77734375" style="132" customWidth="1"/>
    <col min="5971" max="5971" width="36.33203125" style="132" bestFit="1" customWidth="1"/>
    <col min="5972" max="6006" width="9.77734375" style="132" customWidth="1"/>
    <col min="6007" max="6007" width="36.33203125" style="132" bestFit="1" customWidth="1"/>
    <col min="6008" max="6144" width="9.77734375" style="132"/>
    <col min="6145" max="6145" width="5.77734375" style="132" customWidth="1"/>
    <col min="6146" max="6146" width="18.21875" style="132" customWidth="1"/>
    <col min="6147" max="6189" width="9.77734375" style="132" customWidth="1"/>
    <col min="6190" max="6190" width="9.77734375" style="132"/>
    <col min="6191" max="6191" width="11.77734375" style="132" customWidth="1"/>
    <col min="6192" max="6226" width="9.77734375" style="132" customWidth="1"/>
    <col min="6227" max="6227" width="36.33203125" style="132" bestFit="1" customWidth="1"/>
    <col min="6228" max="6262" width="9.77734375" style="132" customWidth="1"/>
    <col min="6263" max="6263" width="36.33203125" style="132" bestFit="1" customWidth="1"/>
    <col min="6264" max="6400" width="9.77734375" style="132"/>
    <col min="6401" max="6401" width="5.77734375" style="132" customWidth="1"/>
    <col min="6402" max="6402" width="18.21875" style="132" customWidth="1"/>
    <col min="6403" max="6445" width="9.77734375" style="132" customWidth="1"/>
    <col min="6446" max="6446" width="9.77734375" style="132"/>
    <col min="6447" max="6447" width="11.77734375" style="132" customWidth="1"/>
    <col min="6448" max="6482" width="9.77734375" style="132" customWidth="1"/>
    <col min="6483" max="6483" width="36.33203125" style="132" bestFit="1" customWidth="1"/>
    <col min="6484" max="6518" width="9.77734375" style="132" customWidth="1"/>
    <col min="6519" max="6519" width="36.33203125" style="132" bestFit="1" customWidth="1"/>
    <col min="6520" max="6656" width="9.77734375" style="132"/>
    <col min="6657" max="6657" width="5.77734375" style="132" customWidth="1"/>
    <col min="6658" max="6658" width="18.21875" style="132" customWidth="1"/>
    <col min="6659" max="6701" width="9.77734375" style="132" customWidth="1"/>
    <col min="6702" max="6702" width="9.77734375" style="132"/>
    <col min="6703" max="6703" width="11.77734375" style="132" customWidth="1"/>
    <col min="6704" max="6738" width="9.77734375" style="132" customWidth="1"/>
    <col min="6739" max="6739" width="36.33203125" style="132" bestFit="1" customWidth="1"/>
    <col min="6740" max="6774" width="9.77734375" style="132" customWidth="1"/>
    <col min="6775" max="6775" width="36.33203125" style="132" bestFit="1" customWidth="1"/>
    <col min="6776" max="6912" width="9.77734375" style="132"/>
    <col min="6913" max="6913" width="5.77734375" style="132" customWidth="1"/>
    <col min="6914" max="6914" width="18.21875" style="132" customWidth="1"/>
    <col min="6915" max="6957" width="9.77734375" style="132" customWidth="1"/>
    <col min="6958" max="6958" width="9.77734375" style="132"/>
    <col min="6959" max="6959" width="11.77734375" style="132" customWidth="1"/>
    <col min="6960" max="6994" width="9.77734375" style="132" customWidth="1"/>
    <col min="6995" max="6995" width="36.33203125" style="132" bestFit="1" customWidth="1"/>
    <col min="6996" max="7030" width="9.77734375" style="132" customWidth="1"/>
    <col min="7031" max="7031" width="36.33203125" style="132" bestFit="1" customWidth="1"/>
    <col min="7032" max="7168" width="9.77734375" style="132"/>
    <col min="7169" max="7169" width="5.77734375" style="132" customWidth="1"/>
    <col min="7170" max="7170" width="18.21875" style="132" customWidth="1"/>
    <col min="7171" max="7213" width="9.77734375" style="132" customWidth="1"/>
    <col min="7214" max="7214" width="9.77734375" style="132"/>
    <col min="7215" max="7215" width="11.77734375" style="132" customWidth="1"/>
    <col min="7216" max="7250" width="9.77734375" style="132" customWidth="1"/>
    <col min="7251" max="7251" width="36.33203125" style="132" bestFit="1" customWidth="1"/>
    <col min="7252" max="7286" width="9.77734375" style="132" customWidth="1"/>
    <col min="7287" max="7287" width="36.33203125" style="132" bestFit="1" customWidth="1"/>
    <col min="7288" max="7424" width="9.77734375" style="132"/>
    <col min="7425" max="7425" width="5.77734375" style="132" customWidth="1"/>
    <col min="7426" max="7426" width="18.21875" style="132" customWidth="1"/>
    <col min="7427" max="7469" width="9.77734375" style="132" customWidth="1"/>
    <col min="7470" max="7470" width="9.77734375" style="132"/>
    <col min="7471" max="7471" width="11.77734375" style="132" customWidth="1"/>
    <col min="7472" max="7506" width="9.77734375" style="132" customWidth="1"/>
    <col min="7507" max="7507" width="36.33203125" style="132" bestFit="1" customWidth="1"/>
    <col min="7508" max="7542" width="9.77734375" style="132" customWidth="1"/>
    <col min="7543" max="7543" width="36.33203125" style="132" bestFit="1" customWidth="1"/>
    <col min="7544" max="7680" width="9.77734375" style="132"/>
    <col min="7681" max="7681" width="5.77734375" style="132" customWidth="1"/>
    <col min="7682" max="7682" width="18.21875" style="132" customWidth="1"/>
    <col min="7683" max="7725" width="9.77734375" style="132" customWidth="1"/>
    <col min="7726" max="7726" width="9.77734375" style="132"/>
    <col min="7727" max="7727" width="11.77734375" style="132" customWidth="1"/>
    <col min="7728" max="7762" width="9.77734375" style="132" customWidth="1"/>
    <col min="7763" max="7763" width="36.33203125" style="132" bestFit="1" customWidth="1"/>
    <col min="7764" max="7798" width="9.77734375" style="132" customWidth="1"/>
    <col min="7799" max="7799" width="36.33203125" style="132" bestFit="1" customWidth="1"/>
    <col min="7800" max="7936" width="9.77734375" style="132"/>
    <col min="7937" max="7937" width="5.77734375" style="132" customWidth="1"/>
    <col min="7938" max="7938" width="18.21875" style="132" customWidth="1"/>
    <col min="7939" max="7981" width="9.77734375" style="132" customWidth="1"/>
    <col min="7982" max="7982" width="9.77734375" style="132"/>
    <col min="7983" max="7983" width="11.77734375" style="132" customWidth="1"/>
    <col min="7984" max="8018" width="9.77734375" style="132" customWidth="1"/>
    <col min="8019" max="8019" width="36.33203125" style="132" bestFit="1" customWidth="1"/>
    <col min="8020" max="8054" width="9.77734375" style="132" customWidth="1"/>
    <col min="8055" max="8055" width="36.33203125" style="132" bestFit="1" customWidth="1"/>
    <col min="8056" max="8192" width="9.77734375" style="132"/>
    <col min="8193" max="8193" width="5.77734375" style="132" customWidth="1"/>
    <col min="8194" max="8194" width="18.21875" style="132" customWidth="1"/>
    <col min="8195" max="8237" width="9.77734375" style="132" customWidth="1"/>
    <col min="8238" max="8238" width="9.77734375" style="132"/>
    <col min="8239" max="8239" width="11.77734375" style="132" customWidth="1"/>
    <col min="8240" max="8274" width="9.77734375" style="132" customWidth="1"/>
    <col min="8275" max="8275" width="36.33203125" style="132" bestFit="1" customWidth="1"/>
    <col min="8276" max="8310" width="9.77734375" style="132" customWidth="1"/>
    <col min="8311" max="8311" width="36.33203125" style="132" bestFit="1" customWidth="1"/>
    <col min="8312" max="8448" width="9.77734375" style="132"/>
    <col min="8449" max="8449" width="5.77734375" style="132" customWidth="1"/>
    <col min="8450" max="8450" width="18.21875" style="132" customWidth="1"/>
    <col min="8451" max="8493" width="9.77734375" style="132" customWidth="1"/>
    <col min="8494" max="8494" width="9.77734375" style="132"/>
    <col min="8495" max="8495" width="11.77734375" style="132" customWidth="1"/>
    <col min="8496" max="8530" width="9.77734375" style="132" customWidth="1"/>
    <col min="8531" max="8531" width="36.33203125" style="132" bestFit="1" customWidth="1"/>
    <col min="8532" max="8566" width="9.77734375" style="132" customWidth="1"/>
    <col min="8567" max="8567" width="36.33203125" style="132" bestFit="1" customWidth="1"/>
    <col min="8568" max="8704" width="9.77734375" style="132"/>
    <col min="8705" max="8705" width="5.77734375" style="132" customWidth="1"/>
    <col min="8706" max="8706" width="18.21875" style="132" customWidth="1"/>
    <col min="8707" max="8749" width="9.77734375" style="132" customWidth="1"/>
    <col min="8750" max="8750" width="9.77734375" style="132"/>
    <col min="8751" max="8751" width="11.77734375" style="132" customWidth="1"/>
    <col min="8752" max="8786" width="9.77734375" style="132" customWidth="1"/>
    <col min="8787" max="8787" width="36.33203125" style="132" bestFit="1" customWidth="1"/>
    <col min="8788" max="8822" width="9.77734375" style="132" customWidth="1"/>
    <col min="8823" max="8823" width="36.33203125" style="132" bestFit="1" customWidth="1"/>
    <col min="8824" max="8960" width="9.77734375" style="132"/>
    <col min="8961" max="8961" width="5.77734375" style="132" customWidth="1"/>
    <col min="8962" max="8962" width="18.21875" style="132" customWidth="1"/>
    <col min="8963" max="9005" width="9.77734375" style="132" customWidth="1"/>
    <col min="9006" max="9006" width="9.77734375" style="132"/>
    <col min="9007" max="9007" width="11.77734375" style="132" customWidth="1"/>
    <col min="9008" max="9042" width="9.77734375" style="132" customWidth="1"/>
    <col min="9043" max="9043" width="36.33203125" style="132" bestFit="1" customWidth="1"/>
    <col min="9044" max="9078" width="9.77734375" style="132" customWidth="1"/>
    <col min="9079" max="9079" width="36.33203125" style="132" bestFit="1" customWidth="1"/>
    <col min="9080" max="9216" width="9.77734375" style="132"/>
    <col min="9217" max="9217" width="5.77734375" style="132" customWidth="1"/>
    <col min="9218" max="9218" width="18.21875" style="132" customWidth="1"/>
    <col min="9219" max="9261" width="9.77734375" style="132" customWidth="1"/>
    <col min="9262" max="9262" width="9.77734375" style="132"/>
    <col min="9263" max="9263" width="11.77734375" style="132" customWidth="1"/>
    <col min="9264" max="9298" width="9.77734375" style="132" customWidth="1"/>
    <col min="9299" max="9299" width="36.33203125" style="132" bestFit="1" customWidth="1"/>
    <col min="9300" max="9334" width="9.77734375" style="132" customWidth="1"/>
    <col min="9335" max="9335" width="36.33203125" style="132" bestFit="1" customWidth="1"/>
    <col min="9336" max="9472" width="9.77734375" style="132"/>
    <col min="9473" max="9473" width="5.77734375" style="132" customWidth="1"/>
    <col min="9474" max="9474" width="18.21875" style="132" customWidth="1"/>
    <col min="9475" max="9517" width="9.77734375" style="132" customWidth="1"/>
    <col min="9518" max="9518" width="9.77734375" style="132"/>
    <col min="9519" max="9519" width="11.77734375" style="132" customWidth="1"/>
    <col min="9520" max="9554" width="9.77734375" style="132" customWidth="1"/>
    <col min="9555" max="9555" width="36.33203125" style="132" bestFit="1" customWidth="1"/>
    <col min="9556" max="9590" width="9.77734375" style="132" customWidth="1"/>
    <col min="9591" max="9591" width="36.33203125" style="132" bestFit="1" customWidth="1"/>
    <col min="9592" max="9728" width="9.77734375" style="132"/>
    <col min="9729" max="9729" width="5.77734375" style="132" customWidth="1"/>
    <col min="9730" max="9730" width="18.21875" style="132" customWidth="1"/>
    <col min="9731" max="9773" width="9.77734375" style="132" customWidth="1"/>
    <col min="9774" max="9774" width="9.77734375" style="132"/>
    <col min="9775" max="9775" width="11.77734375" style="132" customWidth="1"/>
    <col min="9776" max="9810" width="9.77734375" style="132" customWidth="1"/>
    <col min="9811" max="9811" width="36.33203125" style="132" bestFit="1" customWidth="1"/>
    <col min="9812" max="9846" width="9.77734375" style="132" customWidth="1"/>
    <col min="9847" max="9847" width="36.33203125" style="132" bestFit="1" customWidth="1"/>
    <col min="9848" max="9984" width="9.77734375" style="132"/>
    <col min="9985" max="9985" width="5.77734375" style="132" customWidth="1"/>
    <col min="9986" max="9986" width="18.21875" style="132" customWidth="1"/>
    <col min="9987" max="10029" width="9.77734375" style="132" customWidth="1"/>
    <col min="10030" max="10030" width="9.77734375" style="132"/>
    <col min="10031" max="10031" width="11.77734375" style="132" customWidth="1"/>
    <col min="10032" max="10066" width="9.77734375" style="132" customWidth="1"/>
    <col min="10067" max="10067" width="36.33203125" style="132" bestFit="1" customWidth="1"/>
    <col min="10068" max="10102" width="9.77734375" style="132" customWidth="1"/>
    <col min="10103" max="10103" width="36.33203125" style="132" bestFit="1" customWidth="1"/>
    <col min="10104" max="10240" width="9.77734375" style="132"/>
    <col min="10241" max="10241" width="5.77734375" style="132" customWidth="1"/>
    <col min="10242" max="10242" width="18.21875" style="132" customWidth="1"/>
    <col min="10243" max="10285" width="9.77734375" style="132" customWidth="1"/>
    <col min="10286" max="10286" width="9.77734375" style="132"/>
    <col min="10287" max="10287" width="11.77734375" style="132" customWidth="1"/>
    <col min="10288" max="10322" width="9.77734375" style="132" customWidth="1"/>
    <col min="10323" max="10323" width="36.33203125" style="132" bestFit="1" customWidth="1"/>
    <col min="10324" max="10358" width="9.77734375" style="132" customWidth="1"/>
    <col min="10359" max="10359" width="36.33203125" style="132" bestFit="1" customWidth="1"/>
    <col min="10360" max="10496" width="9.77734375" style="132"/>
    <col min="10497" max="10497" width="5.77734375" style="132" customWidth="1"/>
    <col min="10498" max="10498" width="18.21875" style="132" customWidth="1"/>
    <col min="10499" max="10541" width="9.77734375" style="132" customWidth="1"/>
    <col min="10542" max="10542" width="9.77734375" style="132"/>
    <col min="10543" max="10543" width="11.77734375" style="132" customWidth="1"/>
    <col min="10544" max="10578" width="9.77734375" style="132" customWidth="1"/>
    <col min="10579" max="10579" width="36.33203125" style="132" bestFit="1" customWidth="1"/>
    <col min="10580" max="10614" width="9.77734375" style="132" customWidth="1"/>
    <col min="10615" max="10615" width="36.33203125" style="132" bestFit="1" customWidth="1"/>
    <col min="10616" max="10752" width="9.77734375" style="132"/>
    <col min="10753" max="10753" width="5.77734375" style="132" customWidth="1"/>
    <col min="10754" max="10754" width="18.21875" style="132" customWidth="1"/>
    <col min="10755" max="10797" width="9.77734375" style="132" customWidth="1"/>
    <col min="10798" max="10798" width="9.77734375" style="132"/>
    <col min="10799" max="10799" width="11.77734375" style="132" customWidth="1"/>
    <col min="10800" max="10834" width="9.77734375" style="132" customWidth="1"/>
    <col min="10835" max="10835" width="36.33203125" style="132" bestFit="1" customWidth="1"/>
    <col min="10836" max="10870" width="9.77734375" style="132" customWidth="1"/>
    <col min="10871" max="10871" width="36.33203125" style="132" bestFit="1" customWidth="1"/>
    <col min="10872" max="11008" width="9.77734375" style="132"/>
    <col min="11009" max="11009" width="5.77734375" style="132" customWidth="1"/>
    <col min="11010" max="11010" width="18.21875" style="132" customWidth="1"/>
    <col min="11011" max="11053" width="9.77734375" style="132" customWidth="1"/>
    <col min="11054" max="11054" width="9.77734375" style="132"/>
    <col min="11055" max="11055" width="11.77734375" style="132" customWidth="1"/>
    <col min="11056" max="11090" width="9.77734375" style="132" customWidth="1"/>
    <col min="11091" max="11091" width="36.33203125" style="132" bestFit="1" customWidth="1"/>
    <col min="11092" max="11126" width="9.77734375" style="132" customWidth="1"/>
    <col min="11127" max="11127" width="36.33203125" style="132" bestFit="1" customWidth="1"/>
    <col min="11128" max="11264" width="9.77734375" style="132"/>
    <col min="11265" max="11265" width="5.77734375" style="132" customWidth="1"/>
    <col min="11266" max="11266" width="18.21875" style="132" customWidth="1"/>
    <col min="11267" max="11309" width="9.77734375" style="132" customWidth="1"/>
    <col min="11310" max="11310" width="9.77734375" style="132"/>
    <col min="11311" max="11311" width="11.77734375" style="132" customWidth="1"/>
    <col min="11312" max="11346" width="9.77734375" style="132" customWidth="1"/>
    <col min="11347" max="11347" width="36.33203125" style="132" bestFit="1" customWidth="1"/>
    <col min="11348" max="11382" width="9.77734375" style="132" customWidth="1"/>
    <col min="11383" max="11383" width="36.33203125" style="132" bestFit="1" customWidth="1"/>
    <col min="11384" max="11520" width="9.77734375" style="132"/>
    <col min="11521" max="11521" width="5.77734375" style="132" customWidth="1"/>
    <col min="11522" max="11522" width="18.21875" style="132" customWidth="1"/>
    <col min="11523" max="11565" width="9.77734375" style="132" customWidth="1"/>
    <col min="11566" max="11566" width="9.77734375" style="132"/>
    <col min="11567" max="11567" width="11.77734375" style="132" customWidth="1"/>
    <col min="11568" max="11602" width="9.77734375" style="132" customWidth="1"/>
    <col min="11603" max="11603" width="36.33203125" style="132" bestFit="1" customWidth="1"/>
    <col min="11604" max="11638" width="9.77734375" style="132" customWidth="1"/>
    <col min="11639" max="11639" width="36.33203125" style="132" bestFit="1" customWidth="1"/>
    <col min="11640" max="11776" width="9.77734375" style="132"/>
    <col min="11777" max="11777" width="5.77734375" style="132" customWidth="1"/>
    <col min="11778" max="11778" width="18.21875" style="132" customWidth="1"/>
    <col min="11779" max="11821" width="9.77734375" style="132" customWidth="1"/>
    <col min="11822" max="11822" width="9.77734375" style="132"/>
    <col min="11823" max="11823" width="11.77734375" style="132" customWidth="1"/>
    <col min="11824" max="11858" width="9.77734375" style="132" customWidth="1"/>
    <col min="11859" max="11859" width="36.33203125" style="132" bestFit="1" customWidth="1"/>
    <col min="11860" max="11894" width="9.77734375" style="132" customWidth="1"/>
    <col min="11895" max="11895" width="36.33203125" style="132" bestFit="1" customWidth="1"/>
    <col min="11896" max="12032" width="9.77734375" style="132"/>
    <col min="12033" max="12033" width="5.77734375" style="132" customWidth="1"/>
    <col min="12034" max="12034" width="18.21875" style="132" customWidth="1"/>
    <col min="12035" max="12077" width="9.77734375" style="132" customWidth="1"/>
    <col min="12078" max="12078" width="9.77734375" style="132"/>
    <col min="12079" max="12079" width="11.77734375" style="132" customWidth="1"/>
    <col min="12080" max="12114" width="9.77734375" style="132" customWidth="1"/>
    <col min="12115" max="12115" width="36.33203125" style="132" bestFit="1" customWidth="1"/>
    <col min="12116" max="12150" width="9.77734375" style="132" customWidth="1"/>
    <col min="12151" max="12151" width="36.33203125" style="132" bestFit="1" customWidth="1"/>
    <col min="12152" max="12288" width="9.77734375" style="132"/>
    <col min="12289" max="12289" width="5.77734375" style="132" customWidth="1"/>
    <col min="12290" max="12290" width="18.21875" style="132" customWidth="1"/>
    <col min="12291" max="12333" width="9.77734375" style="132" customWidth="1"/>
    <col min="12334" max="12334" width="9.77734375" style="132"/>
    <col min="12335" max="12335" width="11.77734375" style="132" customWidth="1"/>
    <col min="12336" max="12370" width="9.77734375" style="132" customWidth="1"/>
    <col min="12371" max="12371" width="36.33203125" style="132" bestFit="1" customWidth="1"/>
    <col min="12372" max="12406" width="9.77734375" style="132" customWidth="1"/>
    <col min="12407" max="12407" width="36.33203125" style="132" bestFit="1" customWidth="1"/>
    <col min="12408" max="12544" width="9.77734375" style="132"/>
    <col min="12545" max="12545" width="5.77734375" style="132" customWidth="1"/>
    <col min="12546" max="12546" width="18.21875" style="132" customWidth="1"/>
    <col min="12547" max="12589" width="9.77734375" style="132" customWidth="1"/>
    <col min="12590" max="12590" width="9.77734375" style="132"/>
    <col min="12591" max="12591" width="11.77734375" style="132" customWidth="1"/>
    <col min="12592" max="12626" width="9.77734375" style="132" customWidth="1"/>
    <col min="12627" max="12627" width="36.33203125" style="132" bestFit="1" customWidth="1"/>
    <col min="12628" max="12662" width="9.77734375" style="132" customWidth="1"/>
    <col min="12663" max="12663" width="36.33203125" style="132" bestFit="1" customWidth="1"/>
    <col min="12664" max="12800" width="9.77734375" style="132"/>
    <col min="12801" max="12801" width="5.77734375" style="132" customWidth="1"/>
    <col min="12802" max="12802" width="18.21875" style="132" customWidth="1"/>
    <col min="12803" max="12845" width="9.77734375" style="132" customWidth="1"/>
    <col min="12846" max="12846" width="9.77734375" style="132"/>
    <col min="12847" max="12847" width="11.77734375" style="132" customWidth="1"/>
    <col min="12848" max="12882" width="9.77734375" style="132" customWidth="1"/>
    <col min="12883" max="12883" width="36.33203125" style="132" bestFit="1" customWidth="1"/>
    <col min="12884" max="12918" width="9.77734375" style="132" customWidth="1"/>
    <col min="12919" max="12919" width="36.33203125" style="132" bestFit="1" customWidth="1"/>
    <col min="12920" max="13056" width="9.77734375" style="132"/>
    <col min="13057" max="13057" width="5.77734375" style="132" customWidth="1"/>
    <col min="13058" max="13058" width="18.21875" style="132" customWidth="1"/>
    <col min="13059" max="13101" width="9.77734375" style="132" customWidth="1"/>
    <col min="13102" max="13102" width="9.77734375" style="132"/>
    <col min="13103" max="13103" width="11.77734375" style="132" customWidth="1"/>
    <col min="13104" max="13138" width="9.77734375" style="132" customWidth="1"/>
    <col min="13139" max="13139" width="36.33203125" style="132" bestFit="1" customWidth="1"/>
    <col min="13140" max="13174" width="9.77734375" style="132" customWidth="1"/>
    <col min="13175" max="13175" width="36.33203125" style="132" bestFit="1" customWidth="1"/>
    <col min="13176" max="13312" width="9.77734375" style="132"/>
    <col min="13313" max="13313" width="5.77734375" style="132" customWidth="1"/>
    <col min="13314" max="13314" width="18.21875" style="132" customWidth="1"/>
    <col min="13315" max="13357" width="9.77734375" style="132" customWidth="1"/>
    <col min="13358" max="13358" width="9.77734375" style="132"/>
    <col min="13359" max="13359" width="11.77734375" style="132" customWidth="1"/>
    <col min="13360" max="13394" width="9.77734375" style="132" customWidth="1"/>
    <col min="13395" max="13395" width="36.33203125" style="132" bestFit="1" customWidth="1"/>
    <col min="13396" max="13430" width="9.77734375" style="132" customWidth="1"/>
    <col min="13431" max="13431" width="36.33203125" style="132" bestFit="1" customWidth="1"/>
    <col min="13432" max="13568" width="9.77734375" style="132"/>
    <col min="13569" max="13569" width="5.77734375" style="132" customWidth="1"/>
    <col min="13570" max="13570" width="18.21875" style="132" customWidth="1"/>
    <col min="13571" max="13613" width="9.77734375" style="132" customWidth="1"/>
    <col min="13614" max="13614" width="9.77734375" style="132"/>
    <col min="13615" max="13615" width="11.77734375" style="132" customWidth="1"/>
    <col min="13616" max="13650" width="9.77734375" style="132" customWidth="1"/>
    <col min="13651" max="13651" width="36.33203125" style="132" bestFit="1" customWidth="1"/>
    <col min="13652" max="13686" width="9.77734375" style="132" customWidth="1"/>
    <col min="13687" max="13687" width="36.33203125" style="132" bestFit="1" customWidth="1"/>
    <col min="13688" max="13824" width="9.77734375" style="132"/>
    <col min="13825" max="13825" width="5.77734375" style="132" customWidth="1"/>
    <col min="13826" max="13826" width="18.21875" style="132" customWidth="1"/>
    <col min="13827" max="13869" width="9.77734375" style="132" customWidth="1"/>
    <col min="13870" max="13870" width="9.77734375" style="132"/>
    <col min="13871" max="13871" width="11.77734375" style="132" customWidth="1"/>
    <col min="13872" max="13906" width="9.77734375" style="132" customWidth="1"/>
    <col min="13907" max="13907" width="36.33203125" style="132" bestFit="1" customWidth="1"/>
    <col min="13908" max="13942" width="9.77734375" style="132" customWidth="1"/>
    <col min="13943" max="13943" width="36.33203125" style="132" bestFit="1" customWidth="1"/>
    <col min="13944" max="14080" width="9.77734375" style="132"/>
    <col min="14081" max="14081" width="5.77734375" style="132" customWidth="1"/>
    <col min="14082" max="14082" width="18.21875" style="132" customWidth="1"/>
    <col min="14083" max="14125" width="9.77734375" style="132" customWidth="1"/>
    <col min="14126" max="14126" width="9.77734375" style="132"/>
    <col min="14127" max="14127" width="11.77734375" style="132" customWidth="1"/>
    <col min="14128" max="14162" width="9.77734375" style="132" customWidth="1"/>
    <col min="14163" max="14163" width="36.33203125" style="132" bestFit="1" customWidth="1"/>
    <col min="14164" max="14198" width="9.77734375" style="132" customWidth="1"/>
    <col min="14199" max="14199" width="36.33203125" style="132" bestFit="1" customWidth="1"/>
    <col min="14200" max="14336" width="9.77734375" style="132"/>
    <col min="14337" max="14337" width="5.77734375" style="132" customWidth="1"/>
    <col min="14338" max="14338" width="18.21875" style="132" customWidth="1"/>
    <col min="14339" max="14381" width="9.77734375" style="132" customWidth="1"/>
    <col min="14382" max="14382" width="9.77734375" style="132"/>
    <col min="14383" max="14383" width="11.77734375" style="132" customWidth="1"/>
    <col min="14384" max="14418" width="9.77734375" style="132" customWidth="1"/>
    <col min="14419" max="14419" width="36.33203125" style="132" bestFit="1" customWidth="1"/>
    <col min="14420" max="14454" width="9.77734375" style="132" customWidth="1"/>
    <col min="14455" max="14455" width="36.33203125" style="132" bestFit="1" customWidth="1"/>
    <col min="14456" max="14592" width="9.77734375" style="132"/>
    <col min="14593" max="14593" width="5.77734375" style="132" customWidth="1"/>
    <col min="14594" max="14594" width="18.21875" style="132" customWidth="1"/>
    <col min="14595" max="14637" width="9.77734375" style="132" customWidth="1"/>
    <col min="14638" max="14638" width="9.77734375" style="132"/>
    <col min="14639" max="14639" width="11.77734375" style="132" customWidth="1"/>
    <col min="14640" max="14674" width="9.77734375" style="132" customWidth="1"/>
    <col min="14675" max="14675" width="36.33203125" style="132" bestFit="1" customWidth="1"/>
    <col min="14676" max="14710" width="9.77734375" style="132" customWidth="1"/>
    <col min="14711" max="14711" width="36.33203125" style="132" bestFit="1" customWidth="1"/>
    <col min="14712" max="14848" width="9.77734375" style="132"/>
    <col min="14849" max="14849" width="5.77734375" style="132" customWidth="1"/>
    <col min="14850" max="14850" width="18.21875" style="132" customWidth="1"/>
    <col min="14851" max="14893" width="9.77734375" style="132" customWidth="1"/>
    <col min="14894" max="14894" width="9.77734375" style="132"/>
    <col min="14895" max="14895" width="11.77734375" style="132" customWidth="1"/>
    <col min="14896" max="14930" width="9.77734375" style="132" customWidth="1"/>
    <col min="14931" max="14931" width="36.33203125" style="132" bestFit="1" customWidth="1"/>
    <col min="14932" max="14966" width="9.77734375" style="132" customWidth="1"/>
    <col min="14967" max="14967" width="36.33203125" style="132" bestFit="1" customWidth="1"/>
    <col min="14968" max="15104" width="9.77734375" style="132"/>
    <col min="15105" max="15105" width="5.77734375" style="132" customWidth="1"/>
    <col min="15106" max="15106" width="18.21875" style="132" customWidth="1"/>
    <col min="15107" max="15149" width="9.77734375" style="132" customWidth="1"/>
    <col min="15150" max="15150" width="9.77734375" style="132"/>
    <col min="15151" max="15151" width="11.77734375" style="132" customWidth="1"/>
    <col min="15152" max="15186" width="9.77734375" style="132" customWidth="1"/>
    <col min="15187" max="15187" width="36.33203125" style="132" bestFit="1" customWidth="1"/>
    <col min="15188" max="15222" width="9.77734375" style="132" customWidth="1"/>
    <col min="15223" max="15223" width="36.33203125" style="132" bestFit="1" customWidth="1"/>
    <col min="15224" max="15360" width="9.77734375" style="132"/>
    <col min="15361" max="15361" width="5.77734375" style="132" customWidth="1"/>
    <col min="15362" max="15362" width="18.21875" style="132" customWidth="1"/>
    <col min="15363" max="15405" width="9.77734375" style="132" customWidth="1"/>
    <col min="15406" max="15406" width="9.77734375" style="132"/>
    <col min="15407" max="15407" width="11.77734375" style="132" customWidth="1"/>
    <col min="15408" max="15442" width="9.77734375" style="132" customWidth="1"/>
    <col min="15443" max="15443" width="36.33203125" style="132" bestFit="1" customWidth="1"/>
    <col min="15444" max="15478" width="9.77734375" style="132" customWidth="1"/>
    <col min="15479" max="15479" width="36.33203125" style="132" bestFit="1" customWidth="1"/>
    <col min="15480" max="15616" width="9.77734375" style="132"/>
    <col min="15617" max="15617" width="5.77734375" style="132" customWidth="1"/>
    <col min="15618" max="15618" width="18.21875" style="132" customWidth="1"/>
    <col min="15619" max="15661" width="9.77734375" style="132" customWidth="1"/>
    <col min="15662" max="15662" width="9.77734375" style="132"/>
    <col min="15663" max="15663" width="11.77734375" style="132" customWidth="1"/>
    <col min="15664" max="15698" width="9.77734375" style="132" customWidth="1"/>
    <col min="15699" max="15699" width="36.33203125" style="132" bestFit="1" customWidth="1"/>
    <col min="15700" max="15734" width="9.77734375" style="132" customWidth="1"/>
    <col min="15735" max="15735" width="36.33203125" style="132" bestFit="1" customWidth="1"/>
    <col min="15736" max="15872" width="9.77734375" style="132"/>
    <col min="15873" max="15873" width="5.77734375" style="132" customWidth="1"/>
    <col min="15874" max="15874" width="18.21875" style="132" customWidth="1"/>
    <col min="15875" max="15917" width="9.77734375" style="132" customWidth="1"/>
    <col min="15918" max="15918" width="9.77734375" style="132"/>
    <col min="15919" max="15919" width="11.77734375" style="132" customWidth="1"/>
    <col min="15920" max="15954" width="9.77734375" style="132" customWidth="1"/>
    <col min="15955" max="15955" width="36.33203125" style="132" bestFit="1" customWidth="1"/>
    <col min="15956" max="15990" width="9.77734375" style="132" customWidth="1"/>
    <col min="15991" max="15991" width="36.33203125" style="132" bestFit="1" customWidth="1"/>
    <col min="15992" max="16128" width="9.77734375" style="132"/>
    <col min="16129" max="16129" width="5.77734375" style="132" customWidth="1"/>
    <col min="16130" max="16130" width="18.21875" style="132" customWidth="1"/>
    <col min="16131" max="16173" width="9.77734375" style="132" customWidth="1"/>
    <col min="16174" max="16174" width="9.77734375" style="132"/>
    <col min="16175" max="16175" width="11.77734375" style="132" customWidth="1"/>
    <col min="16176" max="16210" width="9.77734375" style="132" customWidth="1"/>
    <col min="16211" max="16211" width="36.33203125" style="132" bestFit="1" customWidth="1"/>
    <col min="16212" max="16246" width="9.77734375" style="132" customWidth="1"/>
    <col min="16247" max="16247" width="36.33203125" style="132" bestFit="1" customWidth="1"/>
    <col min="16248" max="16384" width="9.7773437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25">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25">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25">
      <c r="A37" s="151"/>
      <c r="B37" s="130"/>
      <c r="C37" s="130">
        <v>12</v>
      </c>
      <c r="D37" s="130">
        <v>24</v>
      </c>
      <c r="E37" s="130">
        <v>36</v>
      </c>
      <c r="F37" s="130"/>
      <c r="G37" s="130"/>
      <c r="H37" s="130"/>
      <c r="I37" s="130"/>
      <c r="J37" s="130"/>
    </row>
    <row r="38" spans="1:48" s="33" customFormat="1" ht="24.75" customHeight="1" x14ac:dyDescent="0.25">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25">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25">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25">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25">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25">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25">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25">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25">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25">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25">
      <c r="A48" s="151">
        <v>11</v>
      </c>
    </row>
    <row r="49" spans="1:8" s="33" customFormat="1" ht="25.5" customHeight="1" x14ac:dyDescent="0.25">
      <c r="A49" s="151">
        <v>12</v>
      </c>
    </row>
    <row r="50" spans="1:8" s="33" customFormat="1" ht="25.5" customHeight="1" x14ac:dyDescent="0.25">
      <c r="A50" s="151">
        <v>13</v>
      </c>
    </row>
    <row r="51" spans="1:8" s="33" customFormat="1" ht="25.5" customHeight="1" x14ac:dyDescent="0.25">
      <c r="A51" s="151">
        <v>14</v>
      </c>
    </row>
    <row r="52" spans="1:8" s="33" customFormat="1" ht="25.5" customHeight="1" x14ac:dyDescent="0.25">
      <c r="A52" s="151">
        <v>15</v>
      </c>
    </row>
    <row r="53" spans="1:8" s="33" customFormat="1" ht="25.5" customHeight="1" x14ac:dyDescent="0.25">
      <c r="A53" s="151">
        <v>16</v>
      </c>
    </row>
    <row r="54" spans="1:8" s="33" customFormat="1" ht="25.5" customHeight="1" x14ac:dyDescent="0.25">
      <c r="A54" s="151">
        <v>17</v>
      </c>
    </row>
    <row r="55" spans="1:8" s="33" customFormat="1" ht="25.5" customHeight="1" x14ac:dyDescent="0.25">
      <c r="A55" s="151">
        <v>18</v>
      </c>
    </row>
    <row r="56" spans="1:8" s="33" customFormat="1" ht="25.5" customHeight="1" x14ac:dyDescent="0.25">
      <c r="A56" s="151">
        <v>19</v>
      </c>
    </row>
    <row r="57" spans="1:8" s="33" customFormat="1" ht="25.5" customHeight="1" x14ac:dyDescent="0.25">
      <c r="A57" s="151">
        <v>20</v>
      </c>
    </row>
    <row r="58" spans="1:8" s="33" customFormat="1" ht="25.5" customHeight="1" x14ac:dyDescent="0.25">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25">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25">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25">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25">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25">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25">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25">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25">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25">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25">
      <c r="A68" s="151">
        <v>11</v>
      </c>
    </row>
    <row r="69" spans="1:8" s="33" customFormat="1" ht="25.5" customHeight="1" x14ac:dyDescent="0.25">
      <c r="A69" s="151">
        <v>12</v>
      </c>
    </row>
    <row r="70" spans="1:8" s="33" customFormat="1" ht="25.5" customHeight="1" x14ac:dyDescent="0.25">
      <c r="A70" s="151">
        <v>13</v>
      </c>
    </row>
    <row r="71" spans="1:8" s="33" customFormat="1" ht="25.5" customHeight="1" x14ac:dyDescent="0.25">
      <c r="A71" s="151">
        <v>14</v>
      </c>
    </row>
    <row r="72" spans="1:8" s="33" customFormat="1" ht="25.5" customHeight="1" x14ac:dyDescent="0.25">
      <c r="A72" s="151">
        <v>15</v>
      </c>
    </row>
    <row r="73" spans="1:8" s="33" customFormat="1" ht="25.5" customHeight="1" x14ac:dyDescent="0.25">
      <c r="A73" s="151">
        <v>16</v>
      </c>
    </row>
    <row r="74" spans="1:8" s="33" customFormat="1" ht="25.5" customHeight="1" x14ac:dyDescent="0.25">
      <c r="A74" s="151">
        <v>17</v>
      </c>
    </row>
    <row r="75" spans="1:8" s="33" customFormat="1" ht="25.5" customHeight="1" x14ac:dyDescent="0.25">
      <c r="A75" s="151">
        <v>18</v>
      </c>
    </row>
    <row r="76" spans="1:8" s="33" customFormat="1" ht="25.5" customHeight="1" x14ac:dyDescent="0.25">
      <c r="A76" s="151">
        <v>19</v>
      </c>
    </row>
    <row r="77" spans="1:8" s="33" customFormat="1" ht="25.5" customHeight="1" x14ac:dyDescent="0.25">
      <c r="A77" s="151">
        <v>20</v>
      </c>
    </row>
    <row r="78" spans="1:8" s="33" customFormat="1" ht="25.5" customHeight="1" x14ac:dyDescent="0.25">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25">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25">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25">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25">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25">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25">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25">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25">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25">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25">
      <c r="A88" s="151">
        <v>11</v>
      </c>
    </row>
    <row r="89" spans="1:8" s="33" customFormat="1" ht="25.5" customHeight="1" x14ac:dyDescent="0.25">
      <c r="A89" s="151">
        <v>12</v>
      </c>
    </row>
    <row r="90" spans="1:8" s="33" customFormat="1" ht="25.5" customHeight="1" x14ac:dyDescent="0.25">
      <c r="A90" s="151">
        <v>13</v>
      </c>
    </row>
    <row r="91" spans="1:8" s="33" customFormat="1" ht="25.5" customHeight="1" x14ac:dyDescent="0.25">
      <c r="A91" s="151">
        <v>14</v>
      </c>
    </row>
    <row r="92" spans="1:8" s="33" customFormat="1" ht="25.5" customHeight="1" x14ac:dyDescent="0.25">
      <c r="A92" s="151">
        <v>15</v>
      </c>
    </row>
    <row r="93" spans="1:8" s="33" customFormat="1" ht="25.5" customHeight="1" x14ac:dyDescent="0.25">
      <c r="A93" s="151">
        <v>16</v>
      </c>
    </row>
    <row r="94" spans="1:8" s="33" customFormat="1" ht="25.5" customHeight="1" x14ac:dyDescent="0.25">
      <c r="A94" s="151">
        <v>17</v>
      </c>
    </row>
    <row r="95" spans="1:8" s="33" customFormat="1" ht="25.5" customHeight="1" x14ac:dyDescent="0.25">
      <c r="A95" s="151">
        <v>18</v>
      </c>
    </row>
    <row r="96" spans="1:8" s="33" customFormat="1" ht="25.5" customHeight="1" x14ac:dyDescent="0.25">
      <c r="A96" s="151">
        <v>19</v>
      </c>
    </row>
    <row r="97" spans="1:8" s="33" customFormat="1" ht="25.5" customHeight="1" x14ac:dyDescent="0.25">
      <c r="A97" s="151">
        <v>20</v>
      </c>
    </row>
    <row r="98" spans="1:8" s="33" customFormat="1" ht="25.5" customHeight="1" x14ac:dyDescent="0.25">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25">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25">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25">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25">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25">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25">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25">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25">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25">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25">
      <c r="A108" s="151">
        <v>11</v>
      </c>
    </row>
    <row r="109" spans="1:8" s="33" customFormat="1" ht="25.5" customHeight="1" x14ac:dyDescent="0.25">
      <c r="A109" s="151">
        <v>12</v>
      </c>
    </row>
    <row r="110" spans="1:8" s="33" customFormat="1" ht="25.5" customHeight="1" x14ac:dyDescent="0.25">
      <c r="A110" s="151">
        <v>13</v>
      </c>
    </row>
    <row r="111" spans="1:8" s="33" customFormat="1" ht="25.5" customHeight="1" x14ac:dyDescent="0.25">
      <c r="A111" s="151">
        <v>14</v>
      </c>
    </row>
    <row r="112" spans="1:8" s="33" customFormat="1" ht="25.5" customHeight="1" x14ac:dyDescent="0.25">
      <c r="A112" s="151">
        <v>15</v>
      </c>
    </row>
    <row r="113" spans="1:8" s="33" customFormat="1" ht="25.5" customHeight="1" x14ac:dyDescent="0.25">
      <c r="A113" s="151">
        <v>16</v>
      </c>
    </row>
    <row r="114" spans="1:8" s="33" customFormat="1" ht="25.5" customHeight="1" x14ac:dyDescent="0.25">
      <c r="A114" s="151">
        <v>17</v>
      </c>
    </row>
    <row r="115" spans="1:8" s="33" customFormat="1" ht="25.5" customHeight="1" x14ac:dyDescent="0.25">
      <c r="A115" s="151">
        <v>18</v>
      </c>
    </row>
    <row r="116" spans="1:8" s="33" customFormat="1" ht="25.5" customHeight="1" x14ac:dyDescent="0.25">
      <c r="A116" s="151">
        <v>19</v>
      </c>
    </row>
    <row r="117" spans="1:8" s="33" customFormat="1" ht="25.5" customHeight="1" x14ac:dyDescent="0.25">
      <c r="A117" s="151">
        <v>20</v>
      </c>
    </row>
    <row r="118" spans="1:8" s="33" customFormat="1" ht="25.5" customHeight="1" x14ac:dyDescent="0.25">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25">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25">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25">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25">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25">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25">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25">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25">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25">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25">
      <c r="A128" s="151">
        <v>11</v>
      </c>
    </row>
    <row r="129" spans="1:8" s="33" customFormat="1" ht="25.5" customHeight="1" x14ac:dyDescent="0.25">
      <c r="A129" s="151">
        <v>12</v>
      </c>
    </row>
    <row r="130" spans="1:8" s="33" customFormat="1" ht="25.5" customHeight="1" x14ac:dyDescent="0.25">
      <c r="A130" s="151">
        <v>13</v>
      </c>
    </row>
    <row r="131" spans="1:8" s="33" customFormat="1" ht="25.5" customHeight="1" x14ac:dyDescent="0.25">
      <c r="A131" s="151">
        <v>14</v>
      </c>
    </row>
    <row r="132" spans="1:8" s="33" customFormat="1" ht="25.5" customHeight="1" x14ac:dyDescent="0.25">
      <c r="A132" s="151">
        <v>15</v>
      </c>
    </row>
    <row r="133" spans="1:8" s="33" customFormat="1" ht="25.5" customHeight="1" x14ac:dyDescent="0.25">
      <c r="A133" s="151">
        <v>16</v>
      </c>
    </row>
    <row r="134" spans="1:8" s="33" customFormat="1" ht="25.5" customHeight="1" x14ac:dyDescent="0.25">
      <c r="A134" s="151">
        <v>17</v>
      </c>
    </row>
    <row r="135" spans="1:8" s="33" customFormat="1" ht="25.5" customHeight="1" x14ac:dyDescent="0.25">
      <c r="A135" s="151">
        <v>18</v>
      </c>
    </row>
    <row r="136" spans="1:8" s="33" customFormat="1" ht="25.5" customHeight="1" x14ac:dyDescent="0.25">
      <c r="A136" s="151">
        <v>19</v>
      </c>
    </row>
    <row r="137" spans="1:8" s="33" customFormat="1" ht="25.5" customHeight="1" x14ac:dyDescent="0.25">
      <c r="A137" s="151">
        <v>20</v>
      </c>
    </row>
    <row r="138" spans="1:8" s="33" customFormat="1" ht="25.5" customHeight="1" x14ac:dyDescent="0.25">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25">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25">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25">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25">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25">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25">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25">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25">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25">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25">
      <c r="A148" s="151">
        <v>11</v>
      </c>
    </row>
    <row r="149" spans="1:9" s="33" customFormat="1" ht="25.5" customHeight="1" x14ac:dyDescent="0.25">
      <c r="A149" s="151">
        <v>12</v>
      </c>
    </row>
    <row r="150" spans="1:9" s="33" customFormat="1" ht="25.5" customHeight="1" x14ac:dyDescent="0.25">
      <c r="A150" s="151">
        <v>13</v>
      </c>
    </row>
    <row r="151" spans="1:9" s="33" customFormat="1" ht="25.5" customHeight="1" x14ac:dyDescent="0.25">
      <c r="A151" s="151">
        <v>14</v>
      </c>
    </row>
    <row r="152" spans="1:9" s="33" customFormat="1" ht="25.5" customHeight="1" x14ac:dyDescent="0.25">
      <c r="A152" s="151">
        <v>15</v>
      </c>
    </row>
    <row r="153" spans="1:9" s="33" customFormat="1" ht="25.5" customHeight="1" x14ac:dyDescent="0.25">
      <c r="A153" s="151">
        <v>16</v>
      </c>
    </row>
    <row r="154" spans="1:9" s="33" customFormat="1" ht="25.5" customHeight="1" x14ac:dyDescent="0.25">
      <c r="A154" s="151">
        <v>17</v>
      </c>
    </row>
    <row r="155" spans="1:9" s="33" customFormat="1" ht="25.5" customHeight="1" x14ac:dyDescent="0.25">
      <c r="A155" s="151">
        <v>18</v>
      </c>
    </row>
    <row r="156" spans="1:9" s="33" customFormat="1" ht="25.5" customHeight="1" x14ac:dyDescent="0.25">
      <c r="A156" s="151">
        <v>19</v>
      </c>
    </row>
    <row r="157" spans="1:9" s="33" customFormat="1" ht="25.5" customHeight="1" x14ac:dyDescent="0.25">
      <c r="A157" s="151">
        <v>20</v>
      </c>
    </row>
    <row r="158" spans="1:9" s="33" customFormat="1" ht="25.5" customHeight="1" x14ac:dyDescent="0.25">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25">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25">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25">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25">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25">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25">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25">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25">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25">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25">
      <c r="A168" s="151">
        <v>11</v>
      </c>
    </row>
    <row r="169" spans="1:8" s="33" customFormat="1" ht="25.5" customHeight="1" x14ac:dyDescent="0.25">
      <c r="A169" s="151">
        <v>12</v>
      </c>
    </row>
    <row r="170" spans="1:8" s="33" customFormat="1" ht="25.5" customHeight="1" x14ac:dyDescent="0.25">
      <c r="A170" s="151">
        <v>13</v>
      </c>
    </row>
    <row r="171" spans="1:8" s="33" customFormat="1" ht="25.5" customHeight="1" x14ac:dyDescent="0.25">
      <c r="A171" s="151">
        <v>14</v>
      </c>
    </row>
    <row r="172" spans="1:8" s="33" customFormat="1" ht="25.5" customHeight="1" x14ac:dyDescent="0.25">
      <c r="A172" s="151">
        <v>15</v>
      </c>
    </row>
    <row r="173" spans="1:8" s="33" customFormat="1" ht="25.5" customHeight="1" x14ac:dyDescent="0.25">
      <c r="A173" s="151">
        <v>16</v>
      </c>
    </row>
    <row r="174" spans="1:8" s="33" customFormat="1" ht="25.5" customHeight="1" x14ac:dyDescent="0.25">
      <c r="A174" s="151">
        <v>17</v>
      </c>
    </row>
    <row r="175" spans="1:8" s="33" customFormat="1" ht="25.5" customHeight="1" x14ac:dyDescent="0.25">
      <c r="A175" s="151">
        <v>18</v>
      </c>
    </row>
    <row r="176" spans="1:8" s="33" customFormat="1" ht="25.5" customHeight="1" x14ac:dyDescent="0.25">
      <c r="A176" s="151">
        <v>19</v>
      </c>
    </row>
    <row r="177" spans="1:8" s="33" customFormat="1" ht="25.5" customHeight="1" x14ac:dyDescent="0.25">
      <c r="A177" s="151">
        <v>20</v>
      </c>
    </row>
    <row r="178" spans="1:8" s="33" customFormat="1" ht="25.5" customHeight="1" x14ac:dyDescent="0.25">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25">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25">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25">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25">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25">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25">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25">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25">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25">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25">
      <c r="A188" s="151">
        <v>11</v>
      </c>
    </row>
    <row r="189" spans="1:8" s="33" customFormat="1" ht="25.5" customHeight="1" x14ac:dyDescent="0.25">
      <c r="A189" s="151">
        <v>12</v>
      </c>
    </row>
    <row r="190" spans="1:8" s="33" customFormat="1" ht="25.5" customHeight="1" x14ac:dyDescent="0.25">
      <c r="A190" s="151">
        <v>13</v>
      </c>
    </row>
    <row r="191" spans="1:8" s="33" customFormat="1" ht="25.5" customHeight="1" x14ac:dyDescent="0.25">
      <c r="A191" s="151">
        <v>14</v>
      </c>
    </row>
    <row r="192" spans="1:8" s="33" customFormat="1" ht="25.5" customHeight="1" x14ac:dyDescent="0.25">
      <c r="A192" s="151">
        <v>15</v>
      </c>
    </row>
    <row r="193" spans="1:8" s="33" customFormat="1" ht="25.5" customHeight="1" x14ac:dyDescent="0.25">
      <c r="A193" s="151">
        <v>16</v>
      </c>
    </row>
    <row r="194" spans="1:8" s="33" customFormat="1" ht="25.5" customHeight="1" x14ac:dyDescent="0.25">
      <c r="A194" s="151">
        <v>17</v>
      </c>
    </row>
    <row r="195" spans="1:8" s="33" customFormat="1" ht="25.5" customHeight="1" x14ac:dyDescent="0.25">
      <c r="A195" s="151">
        <v>18</v>
      </c>
    </row>
    <row r="196" spans="1:8" s="33" customFormat="1" ht="25.5" customHeight="1" x14ac:dyDescent="0.25">
      <c r="A196" s="151">
        <v>19</v>
      </c>
    </row>
    <row r="197" spans="1:8" s="33" customFormat="1" ht="25.5" customHeight="1" x14ac:dyDescent="0.25">
      <c r="A197" s="151">
        <v>20</v>
      </c>
    </row>
    <row r="198" spans="1:8" s="33" customFormat="1" ht="25.5" customHeight="1" x14ac:dyDescent="0.25">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25">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25">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25">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25">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25">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25">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25">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25">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25">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25">
      <c r="A208" s="151">
        <v>11</v>
      </c>
    </row>
    <row r="209" spans="1:8" s="33" customFormat="1" ht="25.5" customHeight="1" x14ac:dyDescent="0.25">
      <c r="A209" s="151">
        <v>12</v>
      </c>
    </row>
    <row r="210" spans="1:8" s="33" customFormat="1" ht="25.5" customHeight="1" x14ac:dyDescent="0.25">
      <c r="A210" s="151">
        <v>13</v>
      </c>
    </row>
    <row r="211" spans="1:8" s="33" customFormat="1" ht="25.5" customHeight="1" x14ac:dyDescent="0.25">
      <c r="A211" s="151">
        <v>14</v>
      </c>
    </row>
    <row r="212" spans="1:8" s="33" customFormat="1" ht="25.5" customHeight="1" x14ac:dyDescent="0.25">
      <c r="A212" s="151">
        <v>15</v>
      </c>
    </row>
    <row r="213" spans="1:8" s="33" customFormat="1" ht="25.5" customHeight="1" x14ac:dyDescent="0.25">
      <c r="A213" s="151">
        <v>16</v>
      </c>
    </row>
    <row r="214" spans="1:8" s="33" customFormat="1" ht="25.5" customHeight="1" x14ac:dyDescent="0.25">
      <c r="A214" s="151">
        <v>17</v>
      </c>
    </row>
    <row r="215" spans="1:8" s="33" customFormat="1" ht="25.5" customHeight="1" x14ac:dyDescent="0.25">
      <c r="A215" s="151">
        <v>18</v>
      </c>
    </row>
    <row r="216" spans="1:8" s="33" customFormat="1" ht="25.5" customHeight="1" x14ac:dyDescent="0.25">
      <c r="A216" s="151">
        <v>19</v>
      </c>
    </row>
    <row r="217" spans="1:8" s="33" customFormat="1" ht="25.5" customHeight="1" x14ac:dyDescent="0.25">
      <c r="A217" s="151">
        <v>20</v>
      </c>
    </row>
    <row r="218" spans="1:8" s="33" customFormat="1" ht="25.5" customHeight="1" x14ac:dyDescent="0.25">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25">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25">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25">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25">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25">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25">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25">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25">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25">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25">
      <c r="A228" s="151">
        <v>11</v>
      </c>
    </row>
    <row r="229" spans="1:8" s="33" customFormat="1" ht="25.5" customHeight="1" x14ac:dyDescent="0.25">
      <c r="A229" s="151">
        <v>12</v>
      </c>
    </row>
    <row r="230" spans="1:8" s="33" customFormat="1" ht="25.5" customHeight="1" x14ac:dyDescent="0.25">
      <c r="A230" s="151">
        <v>13</v>
      </c>
    </row>
    <row r="231" spans="1:8" s="33" customFormat="1" ht="25.5" customHeight="1" x14ac:dyDescent="0.25">
      <c r="A231" s="151">
        <v>14</v>
      </c>
    </row>
    <row r="232" spans="1:8" s="33" customFormat="1" ht="25.5" customHeight="1" x14ac:dyDescent="0.25">
      <c r="A232" s="151">
        <v>15</v>
      </c>
    </row>
    <row r="233" spans="1:8" s="33" customFormat="1" ht="25.5" customHeight="1" x14ac:dyDescent="0.25">
      <c r="A233" s="151">
        <v>16</v>
      </c>
    </row>
    <row r="234" spans="1:8" s="33" customFormat="1" ht="25.5" customHeight="1" x14ac:dyDescent="0.25">
      <c r="A234" s="151">
        <v>17</v>
      </c>
    </row>
    <row r="235" spans="1:8" s="33" customFormat="1" ht="25.5" customHeight="1" x14ac:dyDescent="0.25">
      <c r="A235" s="151">
        <v>18</v>
      </c>
    </row>
    <row r="236" spans="1:8" s="33" customFormat="1" ht="25.5" customHeight="1" x14ac:dyDescent="0.25">
      <c r="A236" s="151">
        <v>19</v>
      </c>
    </row>
    <row r="237" spans="1:8" s="33" customFormat="1" ht="25.5" customHeight="1" x14ac:dyDescent="0.25">
      <c r="A237" s="151">
        <v>20</v>
      </c>
    </row>
    <row r="238" spans="1:8" s="33" customFormat="1" ht="25.5" customHeight="1" x14ac:dyDescent="0.25">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25">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25">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25">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25">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25">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25">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25">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25">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25">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25">
      <c r="A248" s="151">
        <v>11</v>
      </c>
    </row>
    <row r="249" spans="1:8" s="33" customFormat="1" ht="25.5" customHeight="1" x14ac:dyDescent="0.25">
      <c r="A249" s="151">
        <v>12</v>
      </c>
    </row>
    <row r="250" spans="1:8" s="33" customFormat="1" ht="25.5" customHeight="1" x14ac:dyDescent="0.25">
      <c r="A250" s="151">
        <v>13</v>
      </c>
    </row>
    <row r="251" spans="1:8" s="33" customFormat="1" ht="25.5" customHeight="1" x14ac:dyDescent="0.25">
      <c r="A251" s="151">
        <v>14</v>
      </c>
    </row>
    <row r="252" spans="1:8" s="33" customFormat="1" ht="25.5" customHeight="1" x14ac:dyDescent="0.25">
      <c r="A252" s="151">
        <v>15</v>
      </c>
    </row>
    <row r="253" spans="1:8" s="33" customFormat="1" ht="25.5" customHeight="1" x14ac:dyDescent="0.25">
      <c r="A253" s="151">
        <v>16</v>
      </c>
    </row>
    <row r="254" spans="1:8" s="33" customFormat="1" ht="25.5" customHeight="1" x14ac:dyDescent="0.25">
      <c r="A254" s="151">
        <v>17</v>
      </c>
    </row>
    <row r="255" spans="1:8" s="33" customFormat="1" ht="25.5" customHeight="1" x14ac:dyDescent="0.25">
      <c r="A255" s="151">
        <v>18</v>
      </c>
    </row>
    <row r="256" spans="1:8" s="33" customFormat="1" ht="25.5" customHeight="1" x14ac:dyDescent="0.25">
      <c r="A256" s="151">
        <v>19</v>
      </c>
    </row>
    <row r="257" spans="1:8" s="33" customFormat="1" ht="25.5" customHeight="1" x14ac:dyDescent="0.25">
      <c r="A257" s="151">
        <v>20</v>
      </c>
    </row>
    <row r="258" spans="1:8" s="33" customFormat="1" ht="25.5" customHeight="1" x14ac:dyDescent="0.25">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25">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25">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25">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25">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25">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25">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25">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25">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25">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25">
      <c r="A268" s="151">
        <v>11</v>
      </c>
    </row>
    <row r="269" spans="1:8" s="33" customFormat="1" ht="25.5" customHeight="1" x14ac:dyDescent="0.25">
      <c r="A269" s="151">
        <v>12</v>
      </c>
    </row>
    <row r="270" spans="1:8" s="33" customFormat="1" ht="25.5" customHeight="1" x14ac:dyDescent="0.25">
      <c r="A270" s="151">
        <v>13</v>
      </c>
    </row>
    <row r="271" spans="1:8" s="33" customFormat="1" ht="22.5" customHeight="1" x14ac:dyDescent="0.25">
      <c r="A271" s="151">
        <v>14</v>
      </c>
    </row>
    <row r="272" spans="1:8" s="33" customFormat="1" ht="22.5" customHeight="1" x14ac:dyDescent="0.25">
      <c r="A272" s="151">
        <v>15</v>
      </c>
    </row>
    <row r="273" spans="1:8" s="33" customFormat="1" ht="22.5" customHeight="1" x14ac:dyDescent="0.25">
      <c r="A273" s="151">
        <v>16</v>
      </c>
    </row>
    <row r="274" spans="1:8" s="33" customFormat="1" ht="22.5" customHeight="1" x14ac:dyDescent="0.25">
      <c r="A274" s="151">
        <v>17</v>
      </c>
    </row>
    <row r="275" spans="1:8" s="33" customFormat="1" ht="22.5" customHeight="1" x14ac:dyDescent="0.25">
      <c r="A275" s="151">
        <v>18</v>
      </c>
    </row>
    <row r="276" spans="1:8" s="33" customFormat="1" ht="22.5" customHeight="1" x14ac:dyDescent="0.25">
      <c r="A276" s="151">
        <v>19</v>
      </c>
    </row>
    <row r="277" spans="1:8" s="33" customFormat="1" ht="22.5" customHeight="1" x14ac:dyDescent="0.25">
      <c r="A277" s="151">
        <v>20</v>
      </c>
    </row>
    <row r="278" spans="1:8" s="33" customFormat="1" ht="22.5" customHeight="1" x14ac:dyDescent="0.25">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25">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25">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25">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25">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25">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25">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25">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25">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25">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25">
      <c r="A288" s="151">
        <v>11</v>
      </c>
    </row>
    <row r="289" spans="1:8" s="33" customFormat="1" ht="22.5" customHeight="1" x14ac:dyDescent="0.25">
      <c r="A289" s="151">
        <v>12</v>
      </c>
    </row>
    <row r="290" spans="1:8" s="33" customFormat="1" ht="22.5" customHeight="1" x14ac:dyDescent="0.25">
      <c r="A290" s="151">
        <v>13</v>
      </c>
    </row>
    <row r="291" spans="1:8" s="33" customFormat="1" ht="22.5" customHeight="1" x14ac:dyDescent="0.25">
      <c r="A291" s="151">
        <v>14</v>
      </c>
    </row>
    <row r="292" spans="1:8" s="33" customFormat="1" ht="22.5" customHeight="1" x14ac:dyDescent="0.25">
      <c r="A292" s="151">
        <v>15</v>
      </c>
    </row>
    <row r="293" spans="1:8" s="33" customFormat="1" ht="22.5" customHeight="1" x14ac:dyDescent="0.25">
      <c r="A293" s="151">
        <v>16</v>
      </c>
    </row>
    <row r="294" spans="1:8" s="33" customFormat="1" ht="22.5" customHeight="1" x14ac:dyDescent="0.25">
      <c r="A294" s="151">
        <v>17</v>
      </c>
    </row>
    <row r="295" spans="1:8" s="33" customFormat="1" ht="22.5" customHeight="1" x14ac:dyDescent="0.25">
      <c r="A295" s="151">
        <v>18</v>
      </c>
    </row>
    <row r="296" spans="1:8" s="33" customFormat="1" ht="22.5" customHeight="1" x14ac:dyDescent="0.25">
      <c r="A296" s="151">
        <v>19</v>
      </c>
    </row>
    <row r="297" spans="1:8" s="33" customFormat="1" ht="22.5" customHeight="1" x14ac:dyDescent="0.25">
      <c r="A297" s="151">
        <v>20</v>
      </c>
    </row>
    <row r="298" spans="1:8" s="33" customFormat="1" ht="22.5" customHeight="1" x14ac:dyDescent="0.25">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25">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25">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25">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25">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25">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25">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25">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25">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25">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25">
      <c r="A308" s="151">
        <v>11</v>
      </c>
    </row>
    <row r="309" spans="1:8" s="33" customFormat="1" ht="22.5" customHeight="1" x14ac:dyDescent="0.25">
      <c r="A309" s="151">
        <v>12</v>
      </c>
    </row>
    <row r="310" spans="1:8" s="33" customFormat="1" ht="22.5" customHeight="1" x14ac:dyDescent="0.25">
      <c r="A310" s="151">
        <v>13</v>
      </c>
    </row>
    <row r="311" spans="1:8" s="33" customFormat="1" ht="22.5" customHeight="1" x14ac:dyDescent="0.25">
      <c r="A311" s="151">
        <v>14</v>
      </c>
    </row>
    <row r="312" spans="1:8" s="33" customFormat="1" ht="22.5" customHeight="1" x14ac:dyDescent="0.25">
      <c r="A312" s="151">
        <v>15</v>
      </c>
    </row>
    <row r="313" spans="1:8" s="33" customFormat="1" ht="22.5" customHeight="1" x14ac:dyDescent="0.25">
      <c r="A313" s="151">
        <v>16</v>
      </c>
    </row>
    <row r="314" spans="1:8" s="33" customFormat="1" ht="22.5" customHeight="1" x14ac:dyDescent="0.25">
      <c r="A314" s="151">
        <v>17</v>
      </c>
    </row>
    <row r="315" spans="1:8" s="33" customFormat="1" ht="22.5" customHeight="1" x14ac:dyDescent="0.25">
      <c r="A315" s="151">
        <v>18</v>
      </c>
    </row>
    <row r="316" spans="1:8" s="33" customFormat="1" ht="22.5" customHeight="1" x14ac:dyDescent="0.25">
      <c r="A316" s="151">
        <v>19</v>
      </c>
    </row>
    <row r="317" spans="1:8" s="33" customFormat="1" ht="22.5" customHeight="1" x14ac:dyDescent="0.25">
      <c r="A317" s="151">
        <v>20</v>
      </c>
    </row>
    <row r="318" spans="1:8" s="33" customFormat="1" ht="22.5" customHeight="1" x14ac:dyDescent="0.25">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25">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25">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25">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25">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25">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25">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25">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25">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25">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25">
      <c r="A328" s="151">
        <v>11</v>
      </c>
    </row>
    <row r="329" spans="1:8" s="33" customFormat="1" ht="22.5" customHeight="1" x14ac:dyDescent="0.25">
      <c r="A329" s="151">
        <v>12</v>
      </c>
    </row>
    <row r="330" spans="1:8" s="33" customFormat="1" ht="22.5" customHeight="1" x14ac:dyDescent="0.25">
      <c r="A330" s="151">
        <v>13</v>
      </c>
    </row>
    <row r="331" spans="1:8" s="33" customFormat="1" ht="22.5" customHeight="1" x14ac:dyDescent="0.25">
      <c r="A331" s="151">
        <v>14</v>
      </c>
    </row>
    <row r="332" spans="1:8" s="33" customFormat="1" ht="22.5" customHeight="1" x14ac:dyDescent="0.25">
      <c r="A332" s="151">
        <v>15</v>
      </c>
    </row>
    <row r="333" spans="1:8" s="33" customFormat="1" ht="22.5" customHeight="1" x14ac:dyDescent="0.25">
      <c r="A333" s="151">
        <v>16</v>
      </c>
    </row>
    <row r="334" spans="1:8" s="33" customFormat="1" ht="22.5" customHeight="1" x14ac:dyDescent="0.25">
      <c r="A334" s="151">
        <v>17</v>
      </c>
    </row>
    <row r="335" spans="1:8" s="33" customFormat="1" ht="22.5" customHeight="1" x14ac:dyDescent="0.25">
      <c r="A335" s="151">
        <v>18</v>
      </c>
    </row>
    <row r="336" spans="1:8" s="33" customFormat="1" ht="22.5" customHeight="1" x14ac:dyDescent="0.25">
      <c r="A336" s="151">
        <v>19</v>
      </c>
    </row>
    <row r="337" spans="1:8" s="33" customFormat="1" ht="22.5" customHeight="1" x14ac:dyDescent="0.25">
      <c r="A337" s="151">
        <v>20</v>
      </c>
    </row>
    <row r="338" spans="1:8" s="33" customFormat="1" ht="22.5" customHeight="1" x14ac:dyDescent="0.25">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25">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25">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25">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25">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25">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25">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25">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25">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25">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25">
      <c r="A348" s="151">
        <v>11</v>
      </c>
    </row>
    <row r="349" spans="1:8" s="33" customFormat="1" ht="22.5" customHeight="1" x14ac:dyDescent="0.25">
      <c r="A349" s="151">
        <v>12</v>
      </c>
    </row>
    <row r="350" spans="1:8" s="33" customFormat="1" ht="22.5" customHeight="1" x14ac:dyDescent="0.25">
      <c r="A350" s="151">
        <v>13</v>
      </c>
    </row>
    <row r="351" spans="1:8" s="33" customFormat="1" ht="22.5" customHeight="1" x14ac:dyDescent="0.25">
      <c r="A351" s="151">
        <v>14</v>
      </c>
    </row>
    <row r="352" spans="1:8" s="33" customFormat="1" ht="22.5" customHeight="1" x14ac:dyDescent="0.25">
      <c r="A352" s="151">
        <v>15</v>
      </c>
    </row>
    <row r="353" spans="1:8" s="33" customFormat="1" ht="22.5" customHeight="1" x14ac:dyDescent="0.25">
      <c r="A353" s="151">
        <v>16</v>
      </c>
    </row>
    <row r="354" spans="1:8" s="33" customFormat="1" ht="22.5" customHeight="1" x14ac:dyDescent="0.25">
      <c r="A354" s="151">
        <v>17</v>
      </c>
    </row>
    <row r="355" spans="1:8" s="33" customFormat="1" ht="22.5" customHeight="1" x14ac:dyDescent="0.25">
      <c r="A355" s="151">
        <v>18</v>
      </c>
    </row>
    <row r="356" spans="1:8" s="33" customFormat="1" ht="22.5" customHeight="1" x14ac:dyDescent="0.25">
      <c r="A356" s="151">
        <v>19</v>
      </c>
    </row>
    <row r="357" spans="1:8" s="33" customFormat="1" ht="22.5" customHeight="1" x14ac:dyDescent="0.25">
      <c r="A357" s="151">
        <v>20</v>
      </c>
    </row>
    <row r="358" spans="1:8" s="33" customFormat="1" ht="22.5" customHeight="1" x14ac:dyDescent="0.25">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25">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25">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25">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25">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25">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25">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25">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25">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25">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25">
      <c r="A368" s="151">
        <v>11</v>
      </c>
    </row>
    <row r="369" spans="1:8" s="33" customFormat="1" ht="22.5" customHeight="1" x14ac:dyDescent="0.25">
      <c r="A369" s="151">
        <v>12</v>
      </c>
    </row>
    <row r="370" spans="1:8" s="33" customFormat="1" ht="22.5" customHeight="1" x14ac:dyDescent="0.25">
      <c r="A370" s="151">
        <v>13</v>
      </c>
    </row>
    <row r="371" spans="1:8" s="33" customFormat="1" ht="22.5" customHeight="1" x14ac:dyDescent="0.25">
      <c r="A371" s="151">
        <v>14</v>
      </c>
    </row>
    <row r="372" spans="1:8" s="33" customFormat="1" ht="22.5" customHeight="1" x14ac:dyDescent="0.25">
      <c r="A372" s="151">
        <v>15</v>
      </c>
    </row>
    <row r="373" spans="1:8" s="33" customFormat="1" ht="22.5" customHeight="1" x14ac:dyDescent="0.25">
      <c r="A373" s="151">
        <v>16</v>
      </c>
    </row>
    <row r="374" spans="1:8" s="33" customFormat="1" ht="22.5" customHeight="1" x14ac:dyDescent="0.25">
      <c r="A374" s="151">
        <v>17</v>
      </c>
    </row>
    <row r="375" spans="1:8" s="33" customFormat="1" ht="22.5" customHeight="1" x14ac:dyDescent="0.25">
      <c r="A375" s="151">
        <v>18</v>
      </c>
    </row>
    <row r="376" spans="1:8" s="33" customFormat="1" ht="22.5" customHeight="1" x14ac:dyDescent="0.25">
      <c r="A376" s="151">
        <v>19</v>
      </c>
    </row>
    <row r="377" spans="1:8" s="33" customFormat="1" ht="22.5" customHeight="1" x14ac:dyDescent="0.25">
      <c r="A377" s="151">
        <v>20</v>
      </c>
    </row>
    <row r="378" spans="1:8" s="33" customFormat="1" ht="22.5" customHeight="1" x14ac:dyDescent="0.25">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25">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25">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25">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25">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25">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25">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25">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25">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25">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25">
      <c r="A388" s="151">
        <v>11</v>
      </c>
    </row>
    <row r="389" spans="1:8" s="33" customFormat="1" ht="22.5" customHeight="1" x14ac:dyDescent="0.25">
      <c r="A389" s="151">
        <v>12</v>
      </c>
    </row>
    <row r="390" spans="1:8" s="33" customFormat="1" ht="22.5" customHeight="1" x14ac:dyDescent="0.25">
      <c r="A390" s="151">
        <v>13</v>
      </c>
    </row>
    <row r="391" spans="1:8" s="33" customFormat="1" ht="22.5" customHeight="1" x14ac:dyDescent="0.25">
      <c r="A391" s="151">
        <v>14</v>
      </c>
    </row>
    <row r="392" spans="1:8" s="33" customFormat="1" ht="22.5" customHeight="1" x14ac:dyDescent="0.25">
      <c r="A392" s="151">
        <v>15</v>
      </c>
    </row>
    <row r="393" spans="1:8" s="33" customFormat="1" ht="22.5" customHeight="1" x14ac:dyDescent="0.25">
      <c r="A393" s="151">
        <v>16</v>
      </c>
    </row>
    <row r="394" spans="1:8" s="33" customFormat="1" ht="22.5" customHeight="1" x14ac:dyDescent="0.25">
      <c r="A394" s="151">
        <v>17</v>
      </c>
    </row>
    <row r="395" spans="1:8" s="33" customFormat="1" ht="22.5" customHeight="1" x14ac:dyDescent="0.25">
      <c r="A395" s="151">
        <v>18</v>
      </c>
    </row>
    <row r="396" spans="1:8" s="33" customFormat="1" ht="22.5" customHeight="1" x14ac:dyDescent="0.25">
      <c r="A396" s="151">
        <v>19</v>
      </c>
    </row>
    <row r="397" spans="1:8" s="33" customFormat="1" ht="22.5" customHeight="1" x14ac:dyDescent="0.25">
      <c r="A397" s="151">
        <v>20</v>
      </c>
    </row>
    <row r="398" spans="1:8" s="33" customFormat="1" ht="22.5" customHeight="1" x14ac:dyDescent="0.25">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25">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25">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25">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25">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25">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25">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25">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25">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25">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25">
      <c r="A408" s="151">
        <v>11</v>
      </c>
    </row>
    <row r="409" spans="1:8" s="33" customFormat="1" ht="22.5" customHeight="1" x14ac:dyDescent="0.25">
      <c r="A409" s="151">
        <v>12</v>
      </c>
    </row>
    <row r="410" spans="1:8" s="33" customFormat="1" ht="22.5" customHeight="1" x14ac:dyDescent="0.25">
      <c r="A410" s="151">
        <v>13</v>
      </c>
    </row>
    <row r="411" spans="1:8" s="33" customFormat="1" ht="22.5" customHeight="1" x14ac:dyDescent="0.25">
      <c r="A411" s="151">
        <v>14</v>
      </c>
    </row>
    <row r="412" spans="1:8" s="33" customFormat="1" ht="22.5" customHeight="1" x14ac:dyDescent="0.25">
      <c r="A412" s="151">
        <v>15</v>
      </c>
    </row>
    <row r="413" spans="1:8" s="33" customFormat="1" ht="22.5" customHeight="1" x14ac:dyDescent="0.25">
      <c r="A413" s="151">
        <v>16</v>
      </c>
    </row>
    <row r="414" spans="1:8" s="33" customFormat="1" ht="22.5" customHeight="1" x14ac:dyDescent="0.25">
      <c r="A414" s="151">
        <v>17</v>
      </c>
    </row>
    <row r="415" spans="1:8" s="33" customFormat="1" ht="22.5" customHeight="1" x14ac:dyDescent="0.25">
      <c r="A415" s="151">
        <v>18</v>
      </c>
    </row>
    <row r="416" spans="1:8" s="33" customFormat="1" ht="22.5" customHeight="1" x14ac:dyDescent="0.25">
      <c r="A416" s="151">
        <v>19</v>
      </c>
    </row>
    <row r="417" spans="1:8" s="33" customFormat="1" ht="22.5" customHeight="1" x14ac:dyDescent="0.25">
      <c r="A417" s="151">
        <v>20</v>
      </c>
    </row>
    <row r="418" spans="1:8" s="33" customFormat="1" ht="22.5" customHeight="1" x14ac:dyDescent="0.25">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25">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25">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25">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25">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25">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25">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25">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25">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25">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25">
      <c r="A428" s="151">
        <v>11</v>
      </c>
    </row>
    <row r="429" spans="1:8" s="33" customFormat="1" ht="22.5" customHeight="1" x14ac:dyDescent="0.25">
      <c r="A429" s="151">
        <v>12</v>
      </c>
    </row>
    <row r="430" spans="1:8" s="33" customFormat="1" ht="22.5" customHeight="1" x14ac:dyDescent="0.25">
      <c r="A430" s="151">
        <v>13</v>
      </c>
    </row>
    <row r="431" spans="1:8" s="33" customFormat="1" ht="22.5" customHeight="1" x14ac:dyDescent="0.25">
      <c r="A431" s="151">
        <v>14</v>
      </c>
    </row>
    <row r="432" spans="1:8" s="33" customFormat="1" ht="22.5" customHeight="1" x14ac:dyDescent="0.25">
      <c r="A432" s="151">
        <v>15</v>
      </c>
    </row>
    <row r="433" spans="1:8" s="33" customFormat="1" ht="22.5" customHeight="1" x14ac:dyDescent="0.25">
      <c r="A433" s="151">
        <v>16</v>
      </c>
    </row>
    <row r="434" spans="1:8" s="33" customFormat="1" ht="22.5" customHeight="1" x14ac:dyDescent="0.25">
      <c r="A434" s="151">
        <v>17</v>
      </c>
    </row>
    <row r="435" spans="1:8" s="33" customFormat="1" ht="22.5" customHeight="1" x14ac:dyDescent="0.25">
      <c r="A435" s="151">
        <v>18</v>
      </c>
    </row>
    <row r="436" spans="1:8" s="33" customFormat="1" ht="22.5" customHeight="1" x14ac:dyDescent="0.25">
      <c r="A436" s="151">
        <v>19</v>
      </c>
    </row>
    <row r="437" spans="1:8" s="33" customFormat="1" ht="22.5" customHeight="1" x14ac:dyDescent="0.25">
      <c r="A437" s="151">
        <v>20</v>
      </c>
    </row>
    <row r="438" spans="1:8" s="33" customFormat="1" ht="22.5" customHeight="1" x14ac:dyDescent="0.25">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25">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25">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25">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25">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25">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25">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25">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25">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25">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25">
      <c r="A448" s="151">
        <v>11</v>
      </c>
    </row>
    <row r="449" spans="1:8" s="33" customFormat="1" ht="22.5" customHeight="1" x14ac:dyDescent="0.25">
      <c r="A449" s="151">
        <v>12</v>
      </c>
    </row>
    <row r="450" spans="1:8" s="33" customFormat="1" ht="22.5" customHeight="1" x14ac:dyDescent="0.25">
      <c r="A450" s="151">
        <v>13</v>
      </c>
    </row>
    <row r="451" spans="1:8" s="33" customFormat="1" ht="22.5" customHeight="1" x14ac:dyDescent="0.25">
      <c r="A451" s="151">
        <v>14</v>
      </c>
    </row>
    <row r="452" spans="1:8" s="33" customFormat="1" ht="22.5" customHeight="1" x14ac:dyDescent="0.25">
      <c r="A452" s="151">
        <v>15</v>
      </c>
    </row>
    <row r="453" spans="1:8" s="33" customFormat="1" ht="22.5" customHeight="1" x14ac:dyDescent="0.25">
      <c r="A453" s="151">
        <v>16</v>
      </c>
    </row>
    <row r="454" spans="1:8" s="33" customFormat="1" ht="22.5" customHeight="1" x14ac:dyDescent="0.25">
      <c r="A454" s="151">
        <v>17</v>
      </c>
    </row>
    <row r="455" spans="1:8" s="33" customFormat="1" ht="22.5" customHeight="1" x14ac:dyDescent="0.25">
      <c r="A455" s="151">
        <v>18</v>
      </c>
    </row>
    <row r="456" spans="1:8" s="33" customFormat="1" ht="22.5" customHeight="1" x14ac:dyDescent="0.25">
      <c r="A456" s="151">
        <v>19</v>
      </c>
    </row>
    <row r="457" spans="1:8" s="33" customFormat="1" ht="22.5" customHeight="1" x14ac:dyDescent="0.25">
      <c r="A457" s="151">
        <v>20</v>
      </c>
    </row>
    <row r="458" spans="1:8" s="33" customFormat="1" ht="22.5" customHeight="1" x14ac:dyDescent="0.25">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25">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25">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25">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25">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25">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25">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25">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25">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25">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25">
      <c r="A468" s="151">
        <v>11</v>
      </c>
    </row>
    <row r="469" spans="1:8" s="33" customFormat="1" ht="22.5" customHeight="1" x14ac:dyDescent="0.25">
      <c r="A469" s="151">
        <v>12</v>
      </c>
    </row>
    <row r="470" spans="1:8" s="33" customFormat="1" ht="22.5" customHeight="1" x14ac:dyDescent="0.25">
      <c r="A470" s="151">
        <v>13</v>
      </c>
    </row>
    <row r="471" spans="1:8" s="33" customFormat="1" ht="22.5" customHeight="1" x14ac:dyDescent="0.25">
      <c r="A471" s="151">
        <v>14</v>
      </c>
    </row>
    <row r="472" spans="1:8" s="33" customFormat="1" ht="22.5" customHeight="1" x14ac:dyDescent="0.25">
      <c r="A472" s="151">
        <v>15</v>
      </c>
    </row>
    <row r="473" spans="1:8" s="33" customFormat="1" ht="22.5" customHeight="1" x14ac:dyDescent="0.25">
      <c r="A473" s="151">
        <v>16</v>
      </c>
    </row>
    <row r="474" spans="1:8" s="33" customFormat="1" ht="22.5" customHeight="1" x14ac:dyDescent="0.25">
      <c r="A474" s="151">
        <v>17</v>
      </c>
    </row>
    <row r="475" spans="1:8" s="33" customFormat="1" ht="22.5" customHeight="1" x14ac:dyDescent="0.25">
      <c r="A475" s="151">
        <v>18</v>
      </c>
    </row>
    <row r="476" spans="1:8" s="33" customFormat="1" ht="22.5" customHeight="1" x14ac:dyDescent="0.25">
      <c r="A476" s="151">
        <v>19</v>
      </c>
    </row>
    <row r="477" spans="1:8" s="33" customFormat="1" ht="22.5" customHeight="1" x14ac:dyDescent="0.25">
      <c r="A477" s="151">
        <v>20</v>
      </c>
    </row>
    <row r="478" spans="1:8" s="33" customFormat="1" ht="22.5" customHeight="1" x14ac:dyDescent="0.25">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25">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25">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25">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25">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25">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25">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25">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25">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25">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25">
      <c r="A488" s="151">
        <v>11</v>
      </c>
    </row>
    <row r="489" spans="1:8" s="33" customFormat="1" ht="22.5" customHeight="1" x14ac:dyDescent="0.25">
      <c r="A489" s="151">
        <v>12</v>
      </c>
    </row>
    <row r="490" spans="1:8" s="33" customFormat="1" ht="22.5" customHeight="1" x14ac:dyDescent="0.25">
      <c r="A490" s="151">
        <v>13</v>
      </c>
    </row>
    <row r="491" spans="1:8" s="33" customFormat="1" ht="22.5" customHeight="1" x14ac:dyDescent="0.25">
      <c r="A491" s="151">
        <v>14</v>
      </c>
    </row>
    <row r="492" spans="1:8" s="33" customFormat="1" ht="22.5" customHeight="1" x14ac:dyDescent="0.25">
      <c r="A492" s="151">
        <v>15</v>
      </c>
    </row>
    <row r="493" spans="1:8" s="33" customFormat="1" ht="22.5" customHeight="1" x14ac:dyDescent="0.25">
      <c r="A493" s="151">
        <v>16</v>
      </c>
    </row>
    <row r="494" spans="1:8" s="33" customFormat="1" ht="22.5" customHeight="1" x14ac:dyDescent="0.25">
      <c r="A494" s="151">
        <v>17</v>
      </c>
    </row>
    <row r="495" spans="1:8" s="33" customFormat="1" ht="22.5" customHeight="1" x14ac:dyDescent="0.25">
      <c r="A495" s="151">
        <v>18</v>
      </c>
    </row>
    <row r="496" spans="1:8" s="33" customFormat="1" ht="22.5" customHeight="1" x14ac:dyDescent="0.25">
      <c r="A496" s="151">
        <v>19</v>
      </c>
    </row>
    <row r="497" spans="1:8" s="33" customFormat="1" ht="22.5" customHeight="1" x14ac:dyDescent="0.25">
      <c r="A497" s="151">
        <v>20</v>
      </c>
    </row>
    <row r="498" spans="1:8" s="33" customFormat="1" ht="22.5" customHeight="1" x14ac:dyDescent="0.25">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25">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25">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25">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25">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25">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25">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25">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25">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25">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25">
      <c r="A508" s="151">
        <v>11</v>
      </c>
    </row>
    <row r="509" spans="1:8" s="33" customFormat="1" ht="22.5" customHeight="1" x14ac:dyDescent="0.25">
      <c r="A509" s="151">
        <v>12</v>
      </c>
    </row>
    <row r="510" spans="1:8" s="33" customFormat="1" ht="22.5" customHeight="1" x14ac:dyDescent="0.25">
      <c r="A510" s="151">
        <v>13</v>
      </c>
    </row>
    <row r="511" spans="1:8" s="33" customFormat="1" ht="22.5" customHeight="1" x14ac:dyDescent="0.25">
      <c r="A511" s="151">
        <v>14</v>
      </c>
    </row>
    <row r="512" spans="1:8" s="33" customFormat="1" ht="22.5" customHeight="1" x14ac:dyDescent="0.25">
      <c r="A512" s="151">
        <v>15</v>
      </c>
    </row>
    <row r="513" spans="1:8" s="33" customFormat="1" ht="22.5" customHeight="1" x14ac:dyDescent="0.25">
      <c r="A513" s="151">
        <v>16</v>
      </c>
    </row>
    <row r="514" spans="1:8" s="33" customFormat="1" ht="22.5" customHeight="1" x14ac:dyDescent="0.25">
      <c r="A514" s="151">
        <v>17</v>
      </c>
    </row>
    <row r="515" spans="1:8" s="33" customFormat="1" ht="22.5" customHeight="1" x14ac:dyDescent="0.25">
      <c r="A515" s="151">
        <v>18</v>
      </c>
    </row>
    <row r="516" spans="1:8" s="33" customFormat="1" ht="22.5" customHeight="1" x14ac:dyDescent="0.25">
      <c r="A516" s="151">
        <v>19</v>
      </c>
    </row>
    <row r="517" spans="1:8" s="33" customFormat="1" ht="22.5" customHeight="1" x14ac:dyDescent="0.25">
      <c r="A517" s="151">
        <v>20</v>
      </c>
    </row>
    <row r="518" spans="1:8" s="33" customFormat="1" ht="22.5" customHeight="1" x14ac:dyDescent="0.25">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25">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25">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25">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25">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25">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25">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25">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25">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25">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25">
      <c r="A528" s="151">
        <v>11</v>
      </c>
    </row>
    <row r="529" spans="1:8" s="33" customFormat="1" ht="22.5" customHeight="1" x14ac:dyDescent="0.25">
      <c r="A529" s="151">
        <v>12</v>
      </c>
    </row>
    <row r="530" spans="1:8" s="33" customFormat="1" ht="22.5" customHeight="1" x14ac:dyDescent="0.25">
      <c r="A530" s="151">
        <v>13</v>
      </c>
    </row>
    <row r="531" spans="1:8" s="33" customFormat="1" ht="22.5" customHeight="1" x14ac:dyDescent="0.25">
      <c r="A531" s="151">
        <v>14</v>
      </c>
    </row>
    <row r="532" spans="1:8" s="33" customFormat="1" ht="22.5" customHeight="1" x14ac:dyDescent="0.25">
      <c r="A532" s="151">
        <v>15</v>
      </c>
    </row>
    <row r="533" spans="1:8" s="33" customFormat="1" ht="22.5" customHeight="1" x14ac:dyDescent="0.25">
      <c r="A533" s="151">
        <v>16</v>
      </c>
    </row>
    <row r="534" spans="1:8" s="33" customFormat="1" ht="22.5" customHeight="1" x14ac:dyDescent="0.25">
      <c r="A534" s="151">
        <v>17</v>
      </c>
    </row>
    <row r="535" spans="1:8" s="33" customFormat="1" ht="22.5" customHeight="1" x14ac:dyDescent="0.25">
      <c r="A535" s="151">
        <v>18</v>
      </c>
    </row>
    <row r="536" spans="1:8" s="33" customFormat="1" ht="22.5" customHeight="1" x14ac:dyDescent="0.25">
      <c r="A536" s="151">
        <v>19</v>
      </c>
    </row>
    <row r="537" spans="1:8" s="33" customFormat="1" ht="22.5" customHeight="1" x14ac:dyDescent="0.25">
      <c r="A537" s="151">
        <v>20</v>
      </c>
    </row>
    <row r="538" spans="1:8" s="33" customFormat="1" ht="22.5" customHeight="1" x14ac:dyDescent="0.25">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25">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25">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25">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25">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25">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25">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25">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25">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25">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25">
      <c r="A548" s="151">
        <v>11</v>
      </c>
    </row>
    <row r="549" spans="1:8" s="33" customFormat="1" ht="22.5" customHeight="1" x14ac:dyDescent="0.25">
      <c r="A549" s="151">
        <v>12</v>
      </c>
    </row>
    <row r="550" spans="1:8" s="33" customFormat="1" ht="22.5" customHeight="1" x14ac:dyDescent="0.25">
      <c r="A550" s="151">
        <v>13</v>
      </c>
    </row>
    <row r="551" spans="1:8" s="33" customFormat="1" ht="22.5" customHeight="1" x14ac:dyDescent="0.25">
      <c r="A551" s="151">
        <v>14</v>
      </c>
    </row>
    <row r="552" spans="1:8" s="33" customFormat="1" ht="22.5" customHeight="1" x14ac:dyDescent="0.25">
      <c r="A552" s="151">
        <v>15</v>
      </c>
    </row>
    <row r="553" spans="1:8" s="33" customFormat="1" ht="22.5" customHeight="1" x14ac:dyDescent="0.25">
      <c r="A553" s="151">
        <v>16</v>
      </c>
    </row>
    <row r="554" spans="1:8" s="33" customFormat="1" ht="22.5" customHeight="1" x14ac:dyDescent="0.25">
      <c r="A554" s="151">
        <v>17</v>
      </c>
    </row>
    <row r="555" spans="1:8" s="33" customFormat="1" ht="22.5" customHeight="1" x14ac:dyDescent="0.25">
      <c r="A555" s="151">
        <v>18</v>
      </c>
    </row>
    <row r="556" spans="1:8" s="33" customFormat="1" ht="22.5" customHeight="1" x14ac:dyDescent="0.25">
      <c r="A556" s="151">
        <v>19</v>
      </c>
    </row>
    <row r="557" spans="1:8" s="33" customFormat="1" ht="22.5" customHeight="1" x14ac:dyDescent="0.25">
      <c r="A557" s="151">
        <v>20</v>
      </c>
    </row>
    <row r="558" spans="1:8" s="33" customFormat="1" ht="22.5" customHeight="1" x14ac:dyDescent="0.25">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25">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25">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25">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25">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25">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25">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25">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25">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25">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25">
      <c r="A568" s="151">
        <v>11</v>
      </c>
    </row>
    <row r="569" spans="1:8" s="33" customFormat="1" ht="22.5" customHeight="1" x14ac:dyDescent="0.25">
      <c r="A569" s="151">
        <v>12</v>
      </c>
    </row>
    <row r="570" spans="1:8" s="33" customFormat="1" ht="22.5" customHeight="1" x14ac:dyDescent="0.25">
      <c r="A570" s="151">
        <v>13</v>
      </c>
    </row>
    <row r="571" spans="1:8" s="33" customFormat="1" ht="22.5" customHeight="1" x14ac:dyDescent="0.25">
      <c r="A571" s="151">
        <v>14</v>
      </c>
    </row>
    <row r="572" spans="1:8" s="33" customFormat="1" ht="22.5" customHeight="1" x14ac:dyDescent="0.25">
      <c r="A572" s="151">
        <v>15</v>
      </c>
    </row>
    <row r="573" spans="1:8" s="33" customFormat="1" ht="22.5" customHeight="1" x14ac:dyDescent="0.25">
      <c r="A573" s="151">
        <v>16</v>
      </c>
    </row>
    <row r="574" spans="1:8" s="33" customFormat="1" ht="22.5" customHeight="1" x14ac:dyDescent="0.25">
      <c r="A574" s="151">
        <v>17</v>
      </c>
    </row>
    <row r="575" spans="1:8" s="33" customFormat="1" ht="22.5" customHeight="1" x14ac:dyDescent="0.25">
      <c r="A575" s="151">
        <v>18</v>
      </c>
    </row>
    <row r="576" spans="1:8" s="33" customFormat="1" ht="22.5" customHeight="1" x14ac:dyDescent="0.25">
      <c r="A576" s="151">
        <v>19</v>
      </c>
    </row>
    <row r="577" spans="1:8" s="33" customFormat="1" ht="22.5" customHeight="1" x14ac:dyDescent="0.25">
      <c r="A577" s="151">
        <v>20</v>
      </c>
    </row>
    <row r="578" spans="1:8" s="33" customFormat="1" ht="22.5" customHeight="1" x14ac:dyDescent="0.25">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25">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25">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25">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25">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25">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25">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25">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25">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25">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25">
      <c r="A588" s="151">
        <v>11</v>
      </c>
    </row>
    <row r="589" spans="1:8" s="33" customFormat="1" ht="22.5" customHeight="1" x14ac:dyDescent="0.25">
      <c r="A589" s="151">
        <v>12</v>
      </c>
    </row>
    <row r="590" spans="1:8" s="33" customFormat="1" ht="22.5" customHeight="1" x14ac:dyDescent="0.25">
      <c r="A590" s="151">
        <v>13</v>
      </c>
    </row>
    <row r="591" spans="1:8" s="33" customFormat="1" ht="22.5" customHeight="1" x14ac:dyDescent="0.25">
      <c r="A591" s="151">
        <v>14</v>
      </c>
    </row>
    <row r="592" spans="1:8" s="33" customFormat="1" ht="22.5" customHeight="1" x14ac:dyDescent="0.25">
      <c r="A592" s="151">
        <v>15</v>
      </c>
    </row>
    <row r="593" spans="1:8" s="33" customFormat="1" ht="22.5" customHeight="1" x14ac:dyDescent="0.25">
      <c r="A593" s="151">
        <v>16</v>
      </c>
    </row>
    <row r="594" spans="1:8" s="33" customFormat="1" ht="22.5" customHeight="1" x14ac:dyDescent="0.25">
      <c r="A594" s="151">
        <v>17</v>
      </c>
    </row>
    <row r="595" spans="1:8" s="33" customFormat="1" ht="22.5" customHeight="1" x14ac:dyDescent="0.25">
      <c r="A595" s="151">
        <v>18</v>
      </c>
    </row>
    <row r="596" spans="1:8" s="33" customFormat="1" ht="22.5" customHeight="1" x14ac:dyDescent="0.25">
      <c r="A596" s="151">
        <v>19</v>
      </c>
    </row>
    <row r="597" spans="1:8" s="33" customFormat="1" ht="22.5" customHeight="1" x14ac:dyDescent="0.25">
      <c r="A597" s="151">
        <v>20</v>
      </c>
    </row>
    <row r="598" spans="1:8" s="33" customFormat="1" ht="22.5" customHeight="1" x14ac:dyDescent="0.25">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25">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25">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25">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25">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25">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25">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25">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25">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25">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25">
      <c r="A608" s="151">
        <v>11</v>
      </c>
    </row>
    <row r="609" spans="1:8" s="33" customFormat="1" ht="22.5" customHeight="1" x14ac:dyDescent="0.25">
      <c r="A609" s="151">
        <v>12</v>
      </c>
    </row>
    <row r="610" spans="1:8" s="33" customFormat="1" ht="22.5" customHeight="1" x14ac:dyDescent="0.25">
      <c r="A610" s="151">
        <v>13</v>
      </c>
    </row>
    <row r="611" spans="1:8" s="33" customFormat="1" ht="22.5" customHeight="1" x14ac:dyDescent="0.25">
      <c r="A611" s="151">
        <v>14</v>
      </c>
    </row>
    <row r="612" spans="1:8" s="33" customFormat="1" ht="22.5" customHeight="1" x14ac:dyDescent="0.25">
      <c r="A612" s="151">
        <v>15</v>
      </c>
    </row>
    <row r="613" spans="1:8" s="33" customFormat="1" ht="22.5" customHeight="1" x14ac:dyDescent="0.25">
      <c r="A613" s="151">
        <v>16</v>
      </c>
    </row>
    <row r="614" spans="1:8" s="33" customFormat="1" ht="22.5" customHeight="1" x14ac:dyDescent="0.25">
      <c r="A614" s="151">
        <v>17</v>
      </c>
    </row>
    <row r="615" spans="1:8" s="33" customFormat="1" ht="22.5" customHeight="1" x14ac:dyDescent="0.25">
      <c r="A615" s="151">
        <v>18</v>
      </c>
    </row>
    <row r="616" spans="1:8" s="33" customFormat="1" ht="22.5" customHeight="1" x14ac:dyDescent="0.25">
      <c r="A616" s="151">
        <v>19</v>
      </c>
    </row>
    <row r="617" spans="1:8" s="33" customFormat="1" ht="22.5" customHeight="1" x14ac:dyDescent="0.25">
      <c r="A617" s="151">
        <v>20</v>
      </c>
    </row>
    <row r="618" spans="1:8" s="33" customFormat="1" ht="22.5" customHeight="1" x14ac:dyDescent="0.25">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25">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25">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25">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25">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25">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25">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25">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25">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25">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25">
      <c r="A628" s="151">
        <v>11</v>
      </c>
    </row>
    <row r="629" spans="1:8" s="33" customFormat="1" ht="22.5" customHeight="1" x14ac:dyDescent="0.25">
      <c r="A629" s="151">
        <v>12</v>
      </c>
    </row>
    <row r="630" spans="1:8" s="33" customFormat="1" ht="22.5" customHeight="1" x14ac:dyDescent="0.25">
      <c r="A630" s="151">
        <v>13</v>
      </c>
    </row>
    <row r="631" spans="1:8" s="33" customFormat="1" ht="22.5" customHeight="1" x14ac:dyDescent="0.25">
      <c r="A631" s="151">
        <v>14</v>
      </c>
    </row>
    <row r="632" spans="1:8" s="33" customFormat="1" ht="22.5" customHeight="1" x14ac:dyDescent="0.25">
      <c r="A632" s="151">
        <v>15</v>
      </c>
    </row>
    <row r="633" spans="1:8" s="33" customFormat="1" ht="22.5" customHeight="1" x14ac:dyDescent="0.25">
      <c r="A633" s="151">
        <v>16</v>
      </c>
    </row>
    <row r="634" spans="1:8" s="33" customFormat="1" ht="22.5" customHeight="1" x14ac:dyDescent="0.25">
      <c r="A634" s="151">
        <v>17</v>
      </c>
    </row>
    <row r="635" spans="1:8" s="33" customFormat="1" ht="22.5" customHeight="1" x14ac:dyDescent="0.25">
      <c r="A635" s="151">
        <v>18</v>
      </c>
    </row>
    <row r="636" spans="1:8" s="33" customFormat="1" ht="22.5" customHeight="1" x14ac:dyDescent="0.25">
      <c r="A636" s="151">
        <v>19</v>
      </c>
    </row>
    <row r="637" spans="1:8" s="33" customFormat="1" ht="22.5" customHeight="1" x14ac:dyDescent="0.25">
      <c r="A637" s="151">
        <v>20</v>
      </c>
    </row>
    <row r="638" spans="1:8" s="33" customFormat="1" ht="22.5" customHeight="1" x14ac:dyDescent="0.25">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25">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25">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25">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25">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25">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25">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25">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25">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25">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25">
      <c r="A648" s="151">
        <v>11</v>
      </c>
    </row>
    <row r="649" spans="1:8" s="33" customFormat="1" ht="22.5" customHeight="1" x14ac:dyDescent="0.25">
      <c r="A649" s="151">
        <v>12</v>
      </c>
    </row>
    <row r="650" spans="1:8" s="33" customFormat="1" ht="22.5" customHeight="1" x14ac:dyDescent="0.25">
      <c r="A650" s="151">
        <v>13</v>
      </c>
    </row>
    <row r="651" spans="1:8" s="33" customFormat="1" ht="22.5" customHeight="1" x14ac:dyDescent="0.25">
      <c r="A651" s="151">
        <v>14</v>
      </c>
    </row>
    <row r="652" spans="1:8" s="33" customFormat="1" ht="22.5" customHeight="1" x14ac:dyDescent="0.25">
      <c r="A652" s="151">
        <v>15</v>
      </c>
    </row>
    <row r="653" spans="1:8" s="33" customFormat="1" ht="22.5" customHeight="1" x14ac:dyDescent="0.25">
      <c r="A653" s="151">
        <v>16</v>
      </c>
    </row>
    <row r="654" spans="1:8" s="33" customFormat="1" ht="22.5" customHeight="1" x14ac:dyDescent="0.25">
      <c r="A654" s="151">
        <v>17</v>
      </c>
    </row>
    <row r="655" spans="1:8" s="33" customFormat="1" ht="22.5" customHeight="1" x14ac:dyDescent="0.25">
      <c r="A655" s="151">
        <v>18</v>
      </c>
    </row>
    <row r="656" spans="1:8" s="33" customFormat="1" ht="22.5" customHeight="1" x14ac:dyDescent="0.25">
      <c r="A656" s="151">
        <v>19</v>
      </c>
    </row>
    <row r="657" spans="1:8" s="33" customFormat="1" ht="22.5" customHeight="1" x14ac:dyDescent="0.25">
      <c r="A657" s="151">
        <v>20</v>
      </c>
    </row>
    <row r="658" spans="1:8" s="33" customFormat="1" ht="22.5" customHeight="1" x14ac:dyDescent="0.25">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25">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25">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25">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25">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25">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25">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25">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25">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25">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25">
      <c r="A668" s="151">
        <v>11</v>
      </c>
    </row>
    <row r="669" spans="1:8" s="33" customFormat="1" ht="22.5" customHeight="1" x14ac:dyDescent="0.25">
      <c r="A669" s="151">
        <v>12</v>
      </c>
    </row>
    <row r="670" spans="1:8" s="33" customFormat="1" ht="22.5" customHeight="1" x14ac:dyDescent="0.25">
      <c r="A670" s="151">
        <v>13</v>
      </c>
    </row>
    <row r="671" spans="1:8" s="33" customFormat="1" ht="22.5" customHeight="1" x14ac:dyDescent="0.25">
      <c r="A671" s="151">
        <v>14</v>
      </c>
    </row>
    <row r="672" spans="1:8" s="33" customFormat="1" ht="22.5" customHeight="1" x14ac:dyDescent="0.25">
      <c r="A672" s="151">
        <v>15</v>
      </c>
    </row>
    <row r="673" spans="1:8" s="33" customFormat="1" ht="22.5" customHeight="1" x14ac:dyDescent="0.25">
      <c r="A673" s="151">
        <v>16</v>
      </c>
    </row>
    <row r="674" spans="1:8" s="33" customFormat="1" ht="22.5" customHeight="1" x14ac:dyDescent="0.25">
      <c r="A674" s="151">
        <v>17</v>
      </c>
    </row>
    <row r="675" spans="1:8" s="33" customFormat="1" ht="22.5" customHeight="1" x14ac:dyDescent="0.25">
      <c r="A675" s="151">
        <v>18</v>
      </c>
    </row>
    <row r="676" spans="1:8" s="33" customFormat="1" ht="22.5" customHeight="1" x14ac:dyDescent="0.25">
      <c r="A676" s="151">
        <v>19</v>
      </c>
    </row>
    <row r="677" spans="1:8" s="33" customFormat="1" ht="22.5" customHeight="1" x14ac:dyDescent="0.25">
      <c r="A677" s="151">
        <v>20</v>
      </c>
    </row>
    <row r="678" spans="1:8" s="33" customFormat="1" ht="22.5" customHeight="1" x14ac:dyDescent="0.25">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25">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25">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25">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25">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25">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25">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25">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25">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25">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25">
      <c r="A688" s="151">
        <v>11</v>
      </c>
    </row>
    <row r="689" spans="1:8" s="33" customFormat="1" ht="22.5" customHeight="1" x14ac:dyDescent="0.25">
      <c r="A689" s="151">
        <v>12</v>
      </c>
    </row>
    <row r="690" spans="1:8" s="33" customFormat="1" ht="22.5" customHeight="1" x14ac:dyDescent="0.25">
      <c r="A690" s="151">
        <v>13</v>
      </c>
    </row>
    <row r="691" spans="1:8" s="33" customFormat="1" ht="22.5" customHeight="1" x14ac:dyDescent="0.25">
      <c r="A691" s="151">
        <v>14</v>
      </c>
    </row>
    <row r="692" spans="1:8" s="33" customFormat="1" ht="22.5" customHeight="1" x14ac:dyDescent="0.25">
      <c r="A692" s="151">
        <v>15</v>
      </c>
    </row>
    <row r="693" spans="1:8" s="33" customFormat="1" ht="22.5" customHeight="1" x14ac:dyDescent="0.25">
      <c r="A693" s="151">
        <v>16</v>
      </c>
    </row>
    <row r="694" spans="1:8" s="33" customFormat="1" ht="22.5" customHeight="1" x14ac:dyDescent="0.25">
      <c r="A694" s="151">
        <v>17</v>
      </c>
    </row>
    <row r="695" spans="1:8" s="33" customFormat="1" ht="22.5" customHeight="1" x14ac:dyDescent="0.25">
      <c r="A695" s="151">
        <v>18</v>
      </c>
    </row>
    <row r="696" spans="1:8" s="33" customFormat="1" ht="22.5" customHeight="1" x14ac:dyDescent="0.25">
      <c r="A696" s="151">
        <v>19</v>
      </c>
    </row>
    <row r="697" spans="1:8" s="33" customFormat="1" ht="22.5" customHeight="1" x14ac:dyDescent="0.25">
      <c r="A697" s="151">
        <v>20</v>
      </c>
    </row>
    <row r="698" spans="1:8" s="33" customFormat="1" ht="22.5" customHeight="1" x14ac:dyDescent="0.25">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25">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25">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25">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25">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25">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25">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25">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25">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25">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25">
      <c r="A708" s="151">
        <v>11</v>
      </c>
    </row>
    <row r="709" spans="1:8" s="33" customFormat="1" ht="22.5" customHeight="1" x14ac:dyDescent="0.25">
      <c r="A709" s="151">
        <v>12</v>
      </c>
    </row>
    <row r="710" spans="1:8" s="33" customFormat="1" ht="22.5" customHeight="1" x14ac:dyDescent="0.25">
      <c r="A710" s="151">
        <v>13</v>
      </c>
    </row>
    <row r="711" spans="1:8" s="33" customFormat="1" ht="22.5" customHeight="1" x14ac:dyDescent="0.25">
      <c r="A711" s="151">
        <v>14</v>
      </c>
    </row>
    <row r="712" spans="1:8" s="33" customFormat="1" ht="22.5" customHeight="1" x14ac:dyDescent="0.25">
      <c r="A712" s="151">
        <v>15</v>
      </c>
    </row>
    <row r="713" spans="1:8" s="33" customFormat="1" ht="22.5" customHeight="1" x14ac:dyDescent="0.25">
      <c r="A713" s="151">
        <v>16</v>
      </c>
    </row>
    <row r="714" spans="1:8" s="33" customFormat="1" ht="22.5" customHeight="1" x14ac:dyDescent="0.25">
      <c r="A714" s="151">
        <v>17</v>
      </c>
    </row>
    <row r="715" spans="1:8" s="33" customFormat="1" ht="22.5" customHeight="1" x14ac:dyDescent="0.25">
      <c r="A715" s="151">
        <v>18</v>
      </c>
    </row>
    <row r="716" spans="1:8" s="33" customFormat="1" ht="22.5" customHeight="1" x14ac:dyDescent="0.25">
      <c r="A716" s="151">
        <v>19</v>
      </c>
    </row>
    <row r="717" spans="1:8" s="33" customFormat="1" ht="22.5" customHeight="1" x14ac:dyDescent="0.25">
      <c r="A717" s="151">
        <v>20</v>
      </c>
    </row>
    <row r="718" spans="1:8" s="33" customFormat="1" ht="22.5" customHeight="1" x14ac:dyDescent="0.25">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25">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25">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25">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25">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25">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25">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25">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25">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25">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25">
      <c r="A728" s="151">
        <v>11</v>
      </c>
    </row>
    <row r="729" spans="1:8" s="33" customFormat="1" ht="22.5" customHeight="1" x14ac:dyDescent="0.25">
      <c r="A729" s="151">
        <v>12</v>
      </c>
    </row>
    <row r="730" spans="1:8" s="33" customFormat="1" ht="22.5" customHeight="1" x14ac:dyDescent="0.25">
      <c r="A730" s="151">
        <v>13</v>
      </c>
    </row>
    <row r="731" spans="1:8" s="33" customFormat="1" ht="22.5" customHeight="1" x14ac:dyDescent="0.25">
      <c r="A731" s="151">
        <v>14</v>
      </c>
    </row>
    <row r="732" spans="1:8" s="33" customFormat="1" ht="22.5" customHeight="1" x14ac:dyDescent="0.25">
      <c r="A732" s="151">
        <v>15</v>
      </c>
    </row>
    <row r="733" spans="1:8" s="33" customFormat="1" ht="22.5" customHeight="1" x14ac:dyDescent="0.25">
      <c r="A733" s="151">
        <v>16</v>
      </c>
    </row>
    <row r="734" spans="1:8" s="33" customFormat="1" ht="22.5" customHeight="1" x14ac:dyDescent="0.25">
      <c r="A734" s="151">
        <v>17</v>
      </c>
    </row>
    <row r="735" spans="1:8" s="33" customFormat="1" ht="22.5" customHeight="1" x14ac:dyDescent="0.25">
      <c r="A735" s="151">
        <v>18</v>
      </c>
    </row>
    <row r="736" spans="1:8" s="33" customFormat="1" ht="22.5" customHeight="1" x14ac:dyDescent="0.25">
      <c r="A736" s="151">
        <v>19</v>
      </c>
    </row>
    <row r="737" spans="1:8" s="33" customFormat="1" ht="22.5" customHeight="1" x14ac:dyDescent="0.25">
      <c r="A737" s="151">
        <v>20</v>
      </c>
    </row>
    <row r="738" spans="1:8" s="33" customFormat="1" ht="22.5" customHeight="1" x14ac:dyDescent="0.25">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25">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25">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25">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25">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25">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25">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25">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25">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25">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25">
      <c r="A748" s="151">
        <v>11</v>
      </c>
    </row>
    <row r="749" spans="1:8" s="33" customFormat="1" ht="22.5" customHeight="1" x14ac:dyDescent="0.25">
      <c r="A749" s="151">
        <v>12</v>
      </c>
    </row>
    <row r="750" spans="1:8" s="33" customFormat="1" ht="22.5" customHeight="1" x14ac:dyDescent="0.25">
      <c r="A750" s="151">
        <v>13</v>
      </c>
    </row>
    <row r="751" spans="1:8" s="33" customFormat="1" ht="22.5" customHeight="1" x14ac:dyDescent="0.25">
      <c r="A751" s="151">
        <v>14</v>
      </c>
    </row>
    <row r="752" spans="1:8" s="33" customFormat="1" ht="22.5" customHeight="1" x14ac:dyDescent="0.25">
      <c r="A752" s="151">
        <v>15</v>
      </c>
    </row>
    <row r="753" spans="1:8" s="33" customFormat="1" ht="22.5" customHeight="1" x14ac:dyDescent="0.25">
      <c r="A753" s="151">
        <v>16</v>
      </c>
    </row>
    <row r="754" spans="1:8" s="33" customFormat="1" ht="22.5" customHeight="1" x14ac:dyDescent="0.25">
      <c r="A754" s="151">
        <v>17</v>
      </c>
    </row>
    <row r="755" spans="1:8" s="33" customFormat="1" ht="22.5" customHeight="1" x14ac:dyDescent="0.25">
      <c r="A755" s="151">
        <v>18</v>
      </c>
    </row>
    <row r="756" spans="1:8" s="33" customFormat="1" ht="22.5" customHeight="1" x14ac:dyDescent="0.25">
      <c r="A756" s="151">
        <v>19</v>
      </c>
    </row>
    <row r="757" spans="1:8" s="33" customFormat="1" ht="22.5" customHeight="1" x14ac:dyDescent="0.25">
      <c r="A757" s="151">
        <v>20</v>
      </c>
    </row>
    <row r="758" spans="1:8" s="33" customFormat="1" ht="22.5" customHeight="1" x14ac:dyDescent="0.25">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25">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25">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25">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25">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25">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25">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25">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25">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25">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25">
      <c r="A768" s="151">
        <v>11</v>
      </c>
    </row>
    <row r="769" spans="1:8" s="33" customFormat="1" ht="22.5" customHeight="1" x14ac:dyDescent="0.25">
      <c r="A769" s="151">
        <v>12</v>
      </c>
    </row>
    <row r="770" spans="1:8" s="33" customFormat="1" ht="22.5" customHeight="1" x14ac:dyDescent="0.25">
      <c r="A770" s="151">
        <v>13</v>
      </c>
    </row>
    <row r="771" spans="1:8" s="33" customFormat="1" ht="22.5" customHeight="1" x14ac:dyDescent="0.25">
      <c r="A771" s="151">
        <v>14</v>
      </c>
    </row>
    <row r="772" spans="1:8" s="33" customFormat="1" ht="22.5" customHeight="1" x14ac:dyDescent="0.25">
      <c r="A772" s="151">
        <v>15</v>
      </c>
    </row>
    <row r="773" spans="1:8" s="33" customFormat="1" ht="22.5" customHeight="1" x14ac:dyDescent="0.25">
      <c r="A773" s="151">
        <v>16</v>
      </c>
    </row>
    <row r="774" spans="1:8" s="33" customFormat="1" ht="22.5" customHeight="1" x14ac:dyDescent="0.25">
      <c r="A774" s="151">
        <v>17</v>
      </c>
    </row>
    <row r="775" spans="1:8" s="33" customFormat="1" ht="22.5" customHeight="1" x14ac:dyDescent="0.25">
      <c r="A775" s="151">
        <v>18</v>
      </c>
    </row>
    <row r="776" spans="1:8" s="33" customFormat="1" ht="22.5" customHeight="1" x14ac:dyDescent="0.25">
      <c r="A776" s="151">
        <v>19</v>
      </c>
    </row>
    <row r="777" spans="1:8" s="33" customFormat="1" ht="22.5" customHeight="1" x14ac:dyDescent="0.25">
      <c r="A777" s="151">
        <v>20</v>
      </c>
    </row>
    <row r="778" spans="1:8" s="33" customFormat="1" ht="22.5" customHeight="1" x14ac:dyDescent="0.25">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25">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25">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25">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25">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25">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25">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25">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25">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25">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25">
      <c r="A788" s="151">
        <v>11</v>
      </c>
    </row>
    <row r="789" spans="1:8" s="33" customFormat="1" ht="22.5" customHeight="1" x14ac:dyDescent="0.25">
      <c r="A789" s="151">
        <v>12</v>
      </c>
    </row>
    <row r="790" spans="1:8" s="33" customFormat="1" ht="22.5" customHeight="1" x14ac:dyDescent="0.25">
      <c r="A790" s="151">
        <v>13</v>
      </c>
    </row>
    <row r="791" spans="1:8" s="33" customFormat="1" ht="22.5" customHeight="1" x14ac:dyDescent="0.25">
      <c r="A791" s="151">
        <v>14</v>
      </c>
    </row>
    <row r="792" spans="1:8" s="33" customFormat="1" ht="22.5" customHeight="1" x14ac:dyDescent="0.25">
      <c r="A792" s="151">
        <v>15</v>
      </c>
    </row>
    <row r="793" spans="1:8" s="33" customFormat="1" ht="22.5" customHeight="1" x14ac:dyDescent="0.25">
      <c r="A793" s="151">
        <v>16</v>
      </c>
    </row>
    <row r="794" spans="1:8" s="33" customFormat="1" ht="22.5" customHeight="1" x14ac:dyDescent="0.25">
      <c r="A794" s="151">
        <v>17</v>
      </c>
    </row>
    <row r="795" spans="1:8" s="33" customFormat="1" ht="22.5" customHeight="1" x14ac:dyDescent="0.25">
      <c r="A795" s="151">
        <v>18</v>
      </c>
    </row>
    <row r="796" spans="1:8" s="33" customFormat="1" ht="22.5" customHeight="1" x14ac:dyDescent="0.25">
      <c r="A796" s="151">
        <v>19</v>
      </c>
    </row>
    <row r="797" spans="1:8" s="33" customFormat="1" ht="22.5" customHeight="1" x14ac:dyDescent="0.25">
      <c r="A797" s="151">
        <v>20</v>
      </c>
    </row>
    <row r="798" spans="1:8" s="33" customFormat="1" ht="22.5" customHeight="1" x14ac:dyDescent="0.25">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25">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25">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25">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25">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25">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25">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25">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25">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25">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25">
      <c r="A808" s="151">
        <v>11</v>
      </c>
    </row>
    <row r="809" spans="1:8" s="33" customFormat="1" ht="22.5" customHeight="1" x14ac:dyDescent="0.25">
      <c r="A809" s="151">
        <v>12</v>
      </c>
    </row>
    <row r="810" spans="1:8" s="33" customFormat="1" ht="22.5" customHeight="1" x14ac:dyDescent="0.25">
      <c r="A810" s="151">
        <v>13</v>
      </c>
    </row>
    <row r="811" spans="1:8" s="33" customFormat="1" ht="22.5" customHeight="1" x14ac:dyDescent="0.25">
      <c r="A811" s="151">
        <v>14</v>
      </c>
    </row>
    <row r="812" spans="1:8" s="33" customFormat="1" ht="22.5" customHeight="1" x14ac:dyDescent="0.25">
      <c r="A812" s="151">
        <v>15</v>
      </c>
    </row>
    <row r="813" spans="1:8" s="33" customFormat="1" ht="22.5" customHeight="1" x14ac:dyDescent="0.25">
      <c r="A813" s="151">
        <v>16</v>
      </c>
    </row>
    <row r="814" spans="1:8" s="33" customFormat="1" ht="22.5" customHeight="1" x14ac:dyDescent="0.25">
      <c r="A814" s="151">
        <v>17</v>
      </c>
    </row>
    <row r="815" spans="1:8" s="33" customFormat="1" ht="22.5" customHeight="1" x14ac:dyDescent="0.25">
      <c r="A815" s="151">
        <v>18</v>
      </c>
    </row>
    <row r="816" spans="1:8" s="33" customFormat="1" ht="22.5" customHeight="1" x14ac:dyDescent="0.25">
      <c r="A816" s="151">
        <v>19</v>
      </c>
    </row>
    <row r="817" spans="1:8" s="33" customFormat="1" ht="22.5" customHeight="1" x14ac:dyDescent="0.25">
      <c r="A817" s="151">
        <v>20</v>
      </c>
    </row>
    <row r="818" spans="1:8" s="33" customFormat="1" ht="22.5" customHeight="1" x14ac:dyDescent="0.25">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25">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25">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25">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25">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25">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25">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25">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25">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25">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25">
      <c r="A828" s="151">
        <v>11</v>
      </c>
    </row>
    <row r="829" spans="1:8" s="33" customFormat="1" ht="22.5" customHeight="1" x14ac:dyDescent="0.25">
      <c r="A829" s="151">
        <v>12</v>
      </c>
    </row>
    <row r="830" spans="1:8" s="33" customFormat="1" ht="22.5" customHeight="1" x14ac:dyDescent="0.25">
      <c r="A830" s="151">
        <v>13</v>
      </c>
    </row>
    <row r="831" spans="1:8" s="33" customFormat="1" ht="22.5" customHeight="1" x14ac:dyDescent="0.25">
      <c r="A831" s="151">
        <v>14</v>
      </c>
    </row>
    <row r="832" spans="1:8" s="33" customFormat="1" ht="22.5" customHeight="1" x14ac:dyDescent="0.25">
      <c r="A832" s="151">
        <v>15</v>
      </c>
    </row>
    <row r="833" spans="1:8" s="33" customFormat="1" ht="22.5" customHeight="1" x14ac:dyDescent="0.25">
      <c r="A833" s="151">
        <v>16</v>
      </c>
    </row>
    <row r="834" spans="1:8" s="33" customFormat="1" ht="22.5" customHeight="1" x14ac:dyDescent="0.25">
      <c r="A834" s="151">
        <v>17</v>
      </c>
    </row>
    <row r="835" spans="1:8" s="33" customFormat="1" ht="22.5" customHeight="1" x14ac:dyDescent="0.25">
      <c r="A835" s="151">
        <v>18</v>
      </c>
    </row>
    <row r="836" spans="1:8" s="33" customFormat="1" ht="22.5" customHeight="1" x14ac:dyDescent="0.25">
      <c r="A836" s="151">
        <v>19</v>
      </c>
    </row>
    <row r="837" spans="1:8" s="33" customFormat="1" ht="22.5" customHeight="1" x14ac:dyDescent="0.25">
      <c r="A837" s="151">
        <v>20</v>
      </c>
    </row>
    <row r="838" spans="1:8" s="33" customFormat="1" ht="22.5" customHeight="1" x14ac:dyDescent="0.25">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25">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25">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25">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25">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25">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25">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25">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25">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25">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25">
      <c r="A848" s="151">
        <v>11</v>
      </c>
    </row>
    <row r="849" spans="1:8" s="33" customFormat="1" ht="22.5" customHeight="1" x14ac:dyDescent="0.25">
      <c r="A849" s="151">
        <v>12</v>
      </c>
    </row>
    <row r="850" spans="1:8" s="33" customFormat="1" ht="22.5" customHeight="1" x14ac:dyDescent="0.25">
      <c r="A850" s="151">
        <v>13</v>
      </c>
    </row>
    <row r="851" spans="1:8" s="33" customFormat="1" ht="22.5" customHeight="1" x14ac:dyDescent="0.25">
      <c r="A851" s="151">
        <v>14</v>
      </c>
    </row>
    <row r="852" spans="1:8" s="33" customFormat="1" ht="22.5" customHeight="1" x14ac:dyDescent="0.25">
      <c r="A852" s="151">
        <v>15</v>
      </c>
    </row>
    <row r="853" spans="1:8" s="33" customFormat="1" ht="22.5" customHeight="1" x14ac:dyDescent="0.25">
      <c r="A853" s="151">
        <v>16</v>
      </c>
    </row>
    <row r="854" spans="1:8" s="33" customFormat="1" ht="22.5" customHeight="1" x14ac:dyDescent="0.25">
      <c r="A854" s="151">
        <v>17</v>
      </c>
    </row>
    <row r="855" spans="1:8" s="33" customFormat="1" ht="22.5" customHeight="1" x14ac:dyDescent="0.25">
      <c r="A855" s="151">
        <v>18</v>
      </c>
    </row>
    <row r="856" spans="1:8" s="33" customFormat="1" ht="22.5" customHeight="1" x14ac:dyDescent="0.25">
      <c r="A856" s="151">
        <v>19</v>
      </c>
    </row>
    <row r="857" spans="1:8" s="33" customFormat="1" ht="22.5" customHeight="1" x14ac:dyDescent="0.25">
      <c r="A857" s="151">
        <v>20</v>
      </c>
    </row>
    <row r="858" spans="1:8" s="33" customFormat="1" ht="22.5" customHeight="1" x14ac:dyDescent="0.25">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25">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25">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25">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25">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25">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25">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25">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25">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25">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25">
      <c r="A868" s="151">
        <v>11</v>
      </c>
    </row>
    <row r="869" spans="1:8" s="33" customFormat="1" ht="22.5" customHeight="1" x14ac:dyDescent="0.25">
      <c r="A869" s="151">
        <v>12</v>
      </c>
    </row>
    <row r="870" spans="1:8" s="33" customFormat="1" ht="22.5" customHeight="1" x14ac:dyDescent="0.25">
      <c r="A870" s="151">
        <v>13</v>
      </c>
    </row>
    <row r="871" spans="1:8" s="33" customFormat="1" ht="22.5" customHeight="1" x14ac:dyDescent="0.25">
      <c r="A871" s="151">
        <v>14</v>
      </c>
    </row>
    <row r="872" spans="1:8" s="33" customFormat="1" ht="22.5" customHeight="1" x14ac:dyDescent="0.25">
      <c r="A872" s="151">
        <v>15</v>
      </c>
    </row>
    <row r="873" spans="1:8" s="33" customFormat="1" ht="22.5" customHeight="1" x14ac:dyDescent="0.25">
      <c r="A873" s="151">
        <v>16</v>
      </c>
    </row>
    <row r="874" spans="1:8" s="33" customFormat="1" ht="22.5" customHeight="1" x14ac:dyDescent="0.25">
      <c r="A874" s="151">
        <v>17</v>
      </c>
    </row>
    <row r="875" spans="1:8" s="33" customFormat="1" ht="22.5" customHeight="1" x14ac:dyDescent="0.25">
      <c r="A875" s="151">
        <v>18</v>
      </c>
    </row>
    <row r="876" spans="1:8" s="33" customFormat="1" ht="22.5" customHeight="1" x14ac:dyDescent="0.25">
      <c r="A876" s="151">
        <v>19</v>
      </c>
    </row>
    <row r="877" spans="1:8" s="33" customFormat="1" ht="22.5" customHeight="1" x14ac:dyDescent="0.25">
      <c r="A877" s="151">
        <v>20</v>
      </c>
    </row>
    <row r="878" spans="1:8" s="33" customFormat="1" ht="22.5" customHeight="1" x14ac:dyDescent="0.25">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25">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25">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25">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25">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25">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25">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25">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25">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25">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25">
      <c r="A888" s="151">
        <v>11</v>
      </c>
    </row>
    <row r="889" spans="1:8" s="33" customFormat="1" ht="22.5" customHeight="1" x14ac:dyDescent="0.25">
      <c r="A889" s="151">
        <v>12</v>
      </c>
    </row>
    <row r="890" spans="1:8" s="33" customFormat="1" ht="22.5" customHeight="1" x14ac:dyDescent="0.25">
      <c r="A890" s="151">
        <v>13</v>
      </c>
    </row>
    <row r="891" spans="1:8" s="33" customFormat="1" ht="22.5" customHeight="1" x14ac:dyDescent="0.25">
      <c r="A891" s="151">
        <v>14</v>
      </c>
    </row>
    <row r="892" spans="1:8" s="33" customFormat="1" ht="22.5" customHeight="1" x14ac:dyDescent="0.25">
      <c r="A892" s="151">
        <v>15</v>
      </c>
    </row>
    <row r="893" spans="1:8" s="33" customFormat="1" ht="22.5" customHeight="1" x14ac:dyDescent="0.25">
      <c r="A893" s="151">
        <v>16</v>
      </c>
    </row>
    <row r="894" spans="1:8" s="33" customFormat="1" ht="22.5" customHeight="1" x14ac:dyDescent="0.25">
      <c r="A894" s="151">
        <v>17</v>
      </c>
    </row>
    <row r="895" spans="1:8" s="33" customFormat="1" ht="22.5" customHeight="1" x14ac:dyDescent="0.25">
      <c r="A895" s="151">
        <v>18</v>
      </c>
    </row>
    <row r="896" spans="1:8" s="33" customFormat="1" ht="22.5" customHeight="1" x14ac:dyDescent="0.25">
      <c r="A896" s="151">
        <v>19</v>
      </c>
    </row>
    <row r="897" spans="1:8" s="33" customFormat="1" ht="22.5" customHeight="1" x14ac:dyDescent="0.25">
      <c r="A897" s="151">
        <v>20</v>
      </c>
    </row>
    <row r="898" spans="1:8" s="33" customFormat="1" ht="22.5" customHeight="1" x14ac:dyDescent="0.25">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25">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25">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25">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25">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25">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25">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25">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25">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25">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25">
      <c r="A908" s="151">
        <v>11</v>
      </c>
    </row>
    <row r="909" spans="1:8" s="33" customFormat="1" ht="22.5" customHeight="1" x14ac:dyDescent="0.25">
      <c r="A909" s="151">
        <v>12</v>
      </c>
    </row>
    <row r="910" spans="1:8" s="33" customFormat="1" ht="22.5" customHeight="1" x14ac:dyDescent="0.25">
      <c r="A910" s="151">
        <v>13</v>
      </c>
    </row>
    <row r="911" spans="1:8" s="33" customFormat="1" ht="22.5" customHeight="1" x14ac:dyDescent="0.25">
      <c r="A911" s="151">
        <v>14</v>
      </c>
    </row>
    <row r="912" spans="1:8" s="33" customFormat="1" ht="22.5" customHeight="1" x14ac:dyDescent="0.25">
      <c r="A912" s="151">
        <v>15</v>
      </c>
    </row>
    <row r="913" spans="1:8" s="33" customFormat="1" ht="22.5" customHeight="1" x14ac:dyDescent="0.25">
      <c r="A913" s="151">
        <v>16</v>
      </c>
    </row>
    <row r="914" spans="1:8" s="33" customFormat="1" ht="22.5" customHeight="1" x14ac:dyDescent="0.25">
      <c r="A914" s="151">
        <v>17</v>
      </c>
    </row>
    <row r="915" spans="1:8" s="33" customFormat="1" ht="22.5" customHeight="1" x14ac:dyDescent="0.25">
      <c r="A915" s="151">
        <v>18</v>
      </c>
    </row>
    <row r="916" spans="1:8" s="33" customFormat="1" ht="22.5" customHeight="1" x14ac:dyDescent="0.25">
      <c r="A916" s="151">
        <v>19</v>
      </c>
    </row>
    <row r="917" spans="1:8" s="33" customFormat="1" ht="22.5" customHeight="1" x14ac:dyDescent="0.25">
      <c r="A917" s="151">
        <v>20</v>
      </c>
    </row>
    <row r="918" spans="1:8" s="33" customFormat="1" ht="22.5" customHeight="1" x14ac:dyDescent="0.25">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25">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25">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25">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25">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25">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25">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25">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25">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25">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25">
      <c r="A928" s="151">
        <v>11</v>
      </c>
    </row>
    <row r="929" spans="1:8" s="33" customFormat="1" ht="22.5" customHeight="1" x14ac:dyDescent="0.25">
      <c r="A929" s="151">
        <v>12</v>
      </c>
    </row>
    <row r="930" spans="1:8" s="33" customFormat="1" ht="22.5" customHeight="1" x14ac:dyDescent="0.25">
      <c r="A930" s="151">
        <v>13</v>
      </c>
    </row>
    <row r="931" spans="1:8" s="33" customFormat="1" ht="22.5" customHeight="1" x14ac:dyDescent="0.25">
      <c r="A931" s="151">
        <v>14</v>
      </c>
    </row>
    <row r="932" spans="1:8" s="33" customFormat="1" ht="22.5" customHeight="1" x14ac:dyDescent="0.25">
      <c r="A932" s="151">
        <v>15</v>
      </c>
    </row>
    <row r="933" spans="1:8" s="33" customFormat="1" ht="22.5" customHeight="1" x14ac:dyDescent="0.25">
      <c r="A933" s="151">
        <v>16</v>
      </c>
    </row>
    <row r="934" spans="1:8" s="33" customFormat="1" ht="22.5" customHeight="1" x14ac:dyDescent="0.25">
      <c r="A934" s="151">
        <v>17</v>
      </c>
    </row>
    <row r="935" spans="1:8" s="33" customFormat="1" ht="22.5" customHeight="1" x14ac:dyDescent="0.25">
      <c r="A935" s="151">
        <v>18</v>
      </c>
    </row>
    <row r="936" spans="1:8" s="33" customFormat="1" ht="22.5" customHeight="1" x14ac:dyDescent="0.25">
      <c r="A936" s="151">
        <v>19</v>
      </c>
    </row>
    <row r="937" spans="1:8" s="33" customFormat="1" ht="22.5" customHeight="1" x14ac:dyDescent="0.25">
      <c r="A937" s="151">
        <v>20</v>
      </c>
    </row>
    <row r="938" spans="1:8" s="33" customFormat="1" ht="22.5" customHeight="1" x14ac:dyDescent="0.25">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25">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25">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25">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25">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25">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25">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25">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25">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25">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25">
      <c r="A948" s="151">
        <v>11</v>
      </c>
    </row>
    <row r="949" spans="1:8" s="33" customFormat="1" ht="22.5" customHeight="1" x14ac:dyDescent="0.25">
      <c r="A949" s="151">
        <v>12</v>
      </c>
    </row>
    <row r="950" spans="1:8" s="33" customFormat="1" ht="22.5" customHeight="1" x14ac:dyDescent="0.25">
      <c r="A950" s="151">
        <v>13</v>
      </c>
    </row>
    <row r="951" spans="1:8" s="33" customFormat="1" ht="22.5" customHeight="1" x14ac:dyDescent="0.25">
      <c r="A951" s="151">
        <v>14</v>
      </c>
    </row>
    <row r="952" spans="1:8" s="33" customFormat="1" ht="22.5" customHeight="1" x14ac:dyDescent="0.25">
      <c r="A952" s="151">
        <v>15</v>
      </c>
    </row>
    <row r="953" spans="1:8" s="33" customFormat="1" ht="22.5" customHeight="1" x14ac:dyDescent="0.25">
      <c r="A953" s="151">
        <v>16</v>
      </c>
    </row>
    <row r="954" spans="1:8" s="33" customFormat="1" ht="22.5" customHeight="1" x14ac:dyDescent="0.25">
      <c r="A954" s="151">
        <v>17</v>
      </c>
    </row>
    <row r="955" spans="1:8" s="33" customFormat="1" ht="22.5" customHeight="1" x14ac:dyDescent="0.25">
      <c r="A955" s="151">
        <v>18</v>
      </c>
    </row>
    <row r="956" spans="1:8" s="33" customFormat="1" ht="22.5" customHeight="1" x14ac:dyDescent="0.25">
      <c r="A956" s="151">
        <v>19</v>
      </c>
    </row>
    <row r="957" spans="1:8" s="33" customFormat="1" ht="22.5" customHeight="1" x14ac:dyDescent="0.25">
      <c r="A957" s="151">
        <v>20</v>
      </c>
    </row>
    <row r="958" spans="1:8" s="33" customFormat="1" ht="22.5" customHeight="1" x14ac:dyDescent="0.25">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25">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25">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25">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25">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25">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25">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25">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25">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25">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25">
      <c r="A968" s="151">
        <v>11</v>
      </c>
    </row>
    <row r="969" spans="1:8" s="33" customFormat="1" ht="22.5" customHeight="1" x14ac:dyDescent="0.25">
      <c r="A969" s="151">
        <v>12</v>
      </c>
    </row>
    <row r="970" spans="1:8" s="33" customFormat="1" ht="22.5" customHeight="1" x14ac:dyDescent="0.25">
      <c r="A970" s="151">
        <v>13</v>
      </c>
    </row>
    <row r="971" spans="1:8" s="33" customFormat="1" ht="22.5" customHeight="1" x14ac:dyDescent="0.25">
      <c r="A971" s="151">
        <v>14</v>
      </c>
    </row>
    <row r="972" spans="1:8" s="33" customFormat="1" ht="22.5" customHeight="1" x14ac:dyDescent="0.25">
      <c r="A972" s="151">
        <v>15</v>
      </c>
    </row>
    <row r="973" spans="1:8" s="33" customFormat="1" ht="22.5" customHeight="1" x14ac:dyDescent="0.25">
      <c r="A973" s="151">
        <v>16</v>
      </c>
    </row>
    <row r="974" spans="1:8" s="33" customFormat="1" ht="22.5" customHeight="1" x14ac:dyDescent="0.25">
      <c r="A974" s="151">
        <v>17</v>
      </c>
    </row>
    <row r="975" spans="1:8" s="33" customFormat="1" ht="22.5" customHeight="1" x14ac:dyDescent="0.25">
      <c r="A975" s="151">
        <v>18</v>
      </c>
    </row>
    <row r="976" spans="1:8" s="33" customFormat="1" ht="22.5" customHeight="1" x14ac:dyDescent="0.25">
      <c r="A976" s="151">
        <v>19</v>
      </c>
    </row>
    <row r="977" spans="1:8" s="33" customFormat="1" ht="22.5" customHeight="1" x14ac:dyDescent="0.25">
      <c r="A977" s="151">
        <v>20</v>
      </c>
    </row>
    <row r="978" spans="1:8" s="33" customFormat="1" ht="22.5" customHeight="1" x14ac:dyDescent="0.25">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25">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25">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25">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25">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25">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25">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25">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25">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25">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25">
      <c r="A988" s="151">
        <v>11</v>
      </c>
    </row>
    <row r="989" spans="1:8" s="33" customFormat="1" ht="22.5" customHeight="1" x14ac:dyDescent="0.25">
      <c r="A989" s="151">
        <v>12</v>
      </c>
    </row>
    <row r="990" spans="1:8" s="33" customFormat="1" ht="22.5" customHeight="1" x14ac:dyDescent="0.25">
      <c r="A990" s="151">
        <v>13</v>
      </c>
    </row>
    <row r="991" spans="1:8" s="33" customFormat="1" ht="22.5" customHeight="1" x14ac:dyDescent="0.25">
      <c r="A991" s="151">
        <v>14</v>
      </c>
    </row>
    <row r="992" spans="1:8" s="33" customFormat="1" ht="22.5" customHeight="1" x14ac:dyDescent="0.25">
      <c r="A992" s="151">
        <v>15</v>
      </c>
    </row>
    <row r="993" spans="1:8" s="33" customFormat="1" ht="22.5" customHeight="1" x14ac:dyDescent="0.25">
      <c r="A993" s="151">
        <v>16</v>
      </c>
    </row>
    <row r="994" spans="1:8" s="33" customFormat="1" ht="22.5" customHeight="1" x14ac:dyDescent="0.25">
      <c r="A994" s="151">
        <v>17</v>
      </c>
    </row>
    <row r="995" spans="1:8" s="33" customFormat="1" ht="22.5" customHeight="1" x14ac:dyDescent="0.25">
      <c r="A995" s="151">
        <v>18</v>
      </c>
    </row>
    <row r="996" spans="1:8" s="33" customFormat="1" ht="22.5" customHeight="1" x14ac:dyDescent="0.25">
      <c r="A996" s="151">
        <v>19</v>
      </c>
    </row>
    <row r="997" spans="1:8" s="33" customFormat="1" ht="22.5" customHeight="1" x14ac:dyDescent="0.25">
      <c r="A997" s="151">
        <v>20</v>
      </c>
    </row>
    <row r="998" spans="1:8" s="33" customFormat="1" ht="22.5" customHeight="1" x14ac:dyDescent="0.25">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25">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25">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25">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25">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25">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25">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25">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25">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25">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25">
      <c r="A1008" s="151">
        <v>11</v>
      </c>
    </row>
    <row r="1009" spans="1:8" s="33" customFormat="1" ht="22.5" customHeight="1" x14ac:dyDescent="0.25">
      <c r="A1009" s="151">
        <v>12</v>
      </c>
    </row>
    <row r="1010" spans="1:8" s="33" customFormat="1" ht="22.5" customHeight="1" x14ac:dyDescent="0.25">
      <c r="A1010" s="151">
        <v>13</v>
      </c>
    </row>
    <row r="1011" spans="1:8" s="33" customFormat="1" ht="22.5" customHeight="1" x14ac:dyDescent="0.25">
      <c r="A1011" s="151">
        <v>14</v>
      </c>
    </row>
    <row r="1012" spans="1:8" s="33" customFormat="1" ht="22.5" customHeight="1" x14ac:dyDescent="0.25">
      <c r="A1012" s="151">
        <v>15</v>
      </c>
    </row>
    <row r="1013" spans="1:8" s="33" customFormat="1" ht="22.5" customHeight="1" x14ac:dyDescent="0.25">
      <c r="A1013" s="151">
        <v>16</v>
      </c>
    </row>
    <row r="1014" spans="1:8" s="33" customFormat="1" ht="22.5" customHeight="1" x14ac:dyDescent="0.25">
      <c r="A1014" s="151">
        <v>17</v>
      </c>
    </row>
    <row r="1015" spans="1:8" s="33" customFormat="1" ht="22.5" customHeight="1" x14ac:dyDescent="0.25">
      <c r="A1015" s="151">
        <v>18</v>
      </c>
    </row>
    <row r="1016" spans="1:8" s="33" customFormat="1" ht="22.5" customHeight="1" x14ac:dyDescent="0.25">
      <c r="A1016" s="151">
        <v>19</v>
      </c>
    </row>
    <row r="1017" spans="1:8" s="33" customFormat="1" ht="22.5" customHeight="1" x14ac:dyDescent="0.25">
      <c r="A1017" s="151">
        <v>20</v>
      </c>
    </row>
    <row r="1018" spans="1:8" s="33" customFormat="1" ht="22.5" customHeight="1" x14ac:dyDescent="0.25">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25">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25">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25">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25">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25">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25">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25">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25">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25">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25">
      <c r="A1028" s="151">
        <v>11</v>
      </c>
    </row>
    <row r="1029" spans="1:8" s="33" customFormat="1" ht="22.5" customHeight="1" x14ac:dyDescent="0.25">
      <c r="A1029" s="151">
        <v>12</v>
      </c>
    </row>
    <row r="1030" spans="1:8" s="33" customFormat="1" ht="22.5" customHeight="1" x14ac:dyDescent="0.25">
      <c r="A1030" s="151">
        <v>13</v>
      </c>
    </row>
    <row r="1031" spans="1:8" s="33" customFormat="1" ht="22.5" customHeight="1" x14ac:dyDescent="0.25">
      <c r="A1031" s="151">
        <v>14</v>
      </c>
    </row>
    <row r="1032" spans="1:8" s="33" customFormat="1" ht="22.5" customHeight="1" x14ac:dyDescent="0.25">
      <c r="A1032" s="151">
        <v>15</v>
      </c>
    </row>
    <row r="1033" spans="1:8" s="33" customFormat="1" ht="22.5" customHeight="1" x14ac:dyDescent="0.25">
      <c r="A1033" s="151">
        <v>16</v>
      </c>
    </row>
    <row r="1034" spans="1:8" s="33" customFormat="1" ht="22.5" customHeight="1" x14ac:dyDescent="0.25">
      <c r="A1034" s="151">
        <v>17</v>
      </c>
    </row>
    <row r="1035" spans="1:8" s="33" customFormat="1" ht="22.5" customHeight="1" x14ac:dyDescent="0.25">
      <c r="A1035" s="151">
        <v>18</v>
      </c>
    </row>
    <row r="1036" spans="1:8" s="33" customFormat="1" ht="22.5" customHeight="1" x14ac:dyDescent="0.25">
      <c r="A1036" s="151">
        <v>19</v>
      </c>
    </row>
    <row r="1037" spans="1:8" s="33" customFormat="1" ht="22.5" customHeight="1" x14ac:dyDescent="0.25">
      <c r="A1037" s="151">
        <v>20</v>
      </c>
    </row>
    <row r="1038" spans="1:8" s="33" customFormat="1" ht="22.5" customHeight="1" x14ac:dyDescent="0.25">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25">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25">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25">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25">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25">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25">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25">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25">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25">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25">
      <c r="A1048" s="151">
        <v>11</v>
      </c>
    </row>
    <row r="1049" spans="1:8" s="33" customFormat="1" ht="22.5" customHeight="1" x14ac:dyDescent="0.25">
      <c r="A1049" s="151">
        <v>12</v>
      </c>
    </row>
    <row r="1050" spans="1:8" s="33" customFormat="1" ht="22.5" customHeight="1" x14ac:dyDescent="0.25">
      <c r="A1050" s="151">
        <v>13</v>
      </c>
    </row>
    <row r="1051" spans="1:8" s="33" customFormat="1" ht="22.5" customHeight="1" x14ac:dyDescent="0.25">
      <c r="A1051" s="151">
        <v>14</v>
      </c>
    </row>
    <row r="1052" spans="1:8" s="33" customFormat="1" ht="22.5" customHeight="1" x14ac:dyDescent="0.25">
      <c r="A1052" s="151">
        <v>15</v>
      </c>
    </row>
    <row r="1053" spans="1:8" s="33" customFormat="1" ht="22.5" customHeight="1" x14ac:dyDescent="0.25">
      <c r="A1053" s="151">
        <v>16</v>
      </c>
    </row>
    <row r="1054" spans="1:8" s="33" customFormat="1" ht="22.5" customHeight="1" x14ac:dyDescent="0.25">
      <c r="A1054" s="151">
        <v>17</v>
      </c>
    </row>
    <row r="1055" spans="1:8" s="33" customFormat="1" ht="22.5" customHeight="1" x14ac:dyDescent="0.25">
      <c r="A1055" s="151">
        <v>18</v>
      </c>
    </row>
    <row r="1056" spans="1:8" s="33" customFormat="1" ht="22.5" customHeight="1" x14ac:dyDescent="0.25">
      <c r="A1056" s="151">
        <v>19</v>
      </c>
    </row>
    <row r="1057" spans="1:8" s="33" customFormat="1" ht="22.5" customHeight="1" x14ac:dyDescent="0.25">
      <c r="A1057" s="151">
        <v>20</v>
      </c>
    </row>
    <row r="1058" spans="1:8" s="33" customFormat="1" ht="22.5" customHeight="1" x14ac:dyDescent="0.25">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25">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25">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25">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25">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25">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25">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25">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25">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25">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25">
      <c r="A1068" s="151">
        <v>11</v>
      </c>
    </row>
    <row r="1069" spans="1:8" s="33" customFormat="1" ht="22.5" customHeight="1" x14ac:dyDescent="0.25">
      <c r="A1069" s="151">
        <v>12</v>
      </c>
    </row>
    <row r="1070" spans="1:8" s="33" customFormat="1" ht="22.5" customHeight="1" x14ac:dyDescent="0.25">
      <c r="A1070" s="151">
        <v>13</v>
      </c>
    </row>
    <row r="1071" spans="1:8" s="33" customFormat="1" ht="22.5" customHeight="1" x14ac:dyDescent="0.25">
      <c r="A1071" s="151">
        <v>14</v>
      </c>
    </row>
    <row r="1072" spans="1:8" s="33" customFormat="1" ht="22.5" customHeight="1" x14ac:dyDescent="0.25">
      <c r="A1072" s="151">
        <v>15</v>
      </c>
    </row>
    <row r="1073" spans="1:8" s="33" customFormat="1" ht="22.5" customHeight="1" x14ac:dyDescent="0.25">
      <c r="A1073" s="151">
        <v>16</v>
      </c>
    </row>
    <row r="1074" spans="1:8" s="33" customFormat="1" ht="22.5" customHeight="1" x14ac:dyDescent="0.25">
      <c r="A1074" s="151">
        <v>17</v>
      </c>
    </row>
    <row r="1075" spans="1:8" s="33" customFormat="1" ht="22.5" customHeight="1" x14ac:dyDescent="0.25">
      <c r="A1075" s="151">
        <v>18</v>
      </c>
    </row>
    <row r="1076" spans="1:8" s="33" customFormat="1" ht="22.5" customHeight="1" x14ac:dyDescent="0.25">
      <c r="A1076" s="151">
        <v>19</v>
      </c>
    </row>
    <row r="1077" spans="1:8" s="33" customFormat="1" ht="22.5" customHeight="1" x14ac:dyDescent="0.25">
      <c r="A1077" s="151">
        <v>20</v>
      </c>
    </row>
    <row r="1078" spans="1:8" s="33" customFormat="1" ht="22.5" customHeight="1" x14ac:dyDescent="0.25">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25">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25">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25">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25">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25">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25">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25">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25">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25">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25">
      <c r="A1088" s="151">
        <v>11</v>
      </c>
    </row>
    <row r="1089" spans="1:8" s="33" customFormat="1" ht="22.5" customHeight="1" x14ac:dyDescent="0.25">
      <c r="A1089" s="151">
        <v>12</v>
      </c>
    </row>
    <row r="1090" spans="1:8" s="33" customFormat="1" ht="22.5" customHeight="1" x14ac:dyDescent="0.25">
      <c r="A1090" s="151">
        <v>13</v>
      </c>
    </row>
    <row r="1091" spans="1:8" s="33" customFormat="1" ht="22.5" customHeight="1" x14ac:dyDescent="0.25">
      <c r="A1091" s="151">
        <v>14</v>
      </c>
    </row>
    <row r="1092" spans="1:8" s="33" customFormat="1" ht="22.5" customHeight="1" x14ac:dyDescent="0.25">
      <c r="A1092" s="151">
        <v>15</v>
      </c>
    </row>
    <row r="1093" spans="1:8" s="33" customFormat="1" ht="22.5" customHeight="1" x14ac:dyDescent="0.25">
      <c r="A1093" s="151">
        <v>16</v>
      </c>
    </row>
    <row r="1094" spans="1:8" s="33" customFormat="1" ht="22.5" customHeight="1" x14ac:dyDescent="0.25">
      <c r="A1094" s="151">
        <v>17</v>
      </c>
    </row>
    <row r="1095" spans="1:8" s="33" customFormat="1" ht="22.5" customHeight="1" x14ac:dyDescent="0.25">
      <c r="A1095" s="151">
        <v>18</v>
      </c>
    </row>
    <row r="1096" spans="1:8" s="33" customFormat="1" ht="22.5" customHeight="1" x14ac:dyDescent="0.25">
      <c r="A1096" s="151">
        <v>19</v>
      </c>
    </row>
    <row r="1097" spans="1:8" s="33" customFormat="1" ht="22.5" customHeight="1" x14ac:dyDescent="0.25">
      <c r="A1097" s="151">
        <v>20</v>
      </c>
    </row>
    <row r="1098" spans="1:8" s="33" customFormat="1" ht="22.5" customHeight="1" x14ac:dyDescent="0.25">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25">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25">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25">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25">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25">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25">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25">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25">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25">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25">
      <c r="A1108" s="151">
        <v>11</v>
      </c>
    </row>
    <row r="1109" spans="1:8" s="33" customFormat="1" ht="22.5" customHeight="1" x14ac:dyDescent="0.25">
      <c r="A1109" s="151">
        <v>12</v>
      </c>
    </row>
    <row r="1110" spans="1:8" s="33" customFormat="1" ht="22.5" customHeight="1" x14ac:dyDescent="0.25">
      <c r="A1110" s="151">
        <v>13</v>
      </c>
    </row>
    <row r="1111" spans="1:8" s="33" customFormat="1" ht="22.5" customHeight="1" x14ac:dyDescent="0.25">
      <c r="A1111" s="151">
        <v>14</v>
      </c>
    </row>
    <row r="1112" spans="1:8" s="33" customFormat="1" ht="22.5" customHeight="1" x14ac:dyDescent="0.25">
      <c r="A1112" s="151">
        <v>15</v>
      </c>
    </row>
    <row r="1113" spans="1:8" s="33" customFormat="1" ht="22.5" customHeight="1" x14ac:dyDescent="0.25">
      <c r="A1113" s="151">
        <v>16</v>
      </c>
    </row>
    <row r="1114" spans="1:8" s="33" customFormat="1" ht="22.5" customHeight="1" x14ac:dyDescent="0.25">
      <c r="A1114" s="151">
        <v>17</v>
      </c>
    </row>
    <row r="1115" spans="1:8" s="33" customFormat="1" ht="22.5" customHeight="1" x14ac:dyDescent="0.25">
      <c r="A1115" s="151">
        <v>18</v>
      </c>
    </row>
    <row r="1116" spans="1:8" s="33" customFormat="1" ht="22.5" customHeight="1" x14ac:dyDescent="0.25">
      <c r="A1116" s="151">
        <v>19</v>
      </c>
    </row>
    <row r="1117" spans="1:8" s="33" customFormat="1" ht="22.5" customHeight="1" x14ac:dyDescent="0.25">
      <c r="A1117" s="151">
        <v>20</v>
      </c>
    </row>
    <row r="1118" spans="1:8" s="33" customFormat="1" ht="22.5" customHeight="1" x14ac:dyDescent="0.25">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25">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25">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25">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25">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25">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25">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25">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25">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25">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25">
      <c r="A1128" s="151">
        <v>11</v>
      </c>
    </row>
    <row r="1129" spans="1:8" s="33" customFormat="1" ht="22.5" customHeight="1" x14ac:dyDescent="0.25">
      <c r="A1129" s="151">
        <v>12</v>
      </c>
    </row>
    <row r="1130" spans="1:8" s="33" customFormat="1" ht="22.5" customHeight="1" x14ac:dyDescent="0.25">
      <c r="A1130" s="151">
        <v>13</v>
      </c>
    </row>
    <row r="1131" spans="1:8" s="33" customFormat="1" ht="22.5" customHeight="1" x14ac:dyDescent="0.25">
      <c r="A1131" s="151">
        <v>14</v>
      </c>
    </row>
    <row r="1132" spans="1:8" s="33" customFormat="1" ht="22.5" customHeight="1" x14ac:dyDescent="0.25">
      <c r="A1132" s="151">
        <v>15</v>
      </c>
    </row>
    <row r="1133" spans="1:8" s="33" customFormat="1" ht="22.5" customHeight="1" x14ac:dyDescent="0.25">
      <c r="A1133" s="151">
        <v>16</v>
      </c>
    </row>
    <row r="1134" spans="1:8" s="33" customFormat="1" ht="22.5" customHeight="1" x14ac:dyDescent="0.25">
      <c r="A1134" s="151">
        <v>17</v>
      </c>
    </row>
    <row r="1135" spans="1:8" s="33" customFormat="1" ht="22.5" customHeight="1" x14ac:dyDescent="0.25">
      <c r="A1135" s="151">
        <v>18</v>
      </c>
    </row>
    <row r="1136" spans="1:8" s="33" customFormat="1" ht="22.5" customHeight="1" x14ac:dyDescent="0.25">
      <c r="A1136" s="151">
        <v>19</v>
      </c>
    </row>
    <row r="1137" spans="1:8" s="33" customFormat="1" ht="22.5" customHeight="1" x14ac:dyDescent="0.25">
      <c r="A1137" s="151">
        <v>20</v>
      </c>
    </row>
    <row r="1138" spans="1:8" s="33" customFormat="1" ht="22.5" customHeight="1" x14ac:dyDescent="0.25">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25">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25">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25">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25">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25">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25">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25">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25">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25">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25">
      <c r="A1148" s="151">
        <v>11</v>
      </c>
    </row>
    <row r="1149" spans="1:8" s="33" customFormat="1" ht="22.5" customHeight="1" x14ac:dyDescent="0.25">
      <c r="A1149" s="151">
        <v>12</v>
      </c>
    </row>
    <row r="1150" spans="1:8" s="33" customFormat="1" ht="22.5" customHeight="1" x14ac:dyDescent="0.25">
      <c r="A1150" s="151">
        <v>13</v>
      </c>
    </row>
    <row r="1151" spans="1:8" s="33" customFormat="1" ht="22.5" customHeight="1" x14ac:dyDescent="0.25">
      <c r="A1151" s="151">
        <v>14</v>
      </c>
    </row>
    <row r="1152" spans="1:8" s="33" customFormat="1" ht="22.5" customHeight="1" x14ac:dyDescent="0.25">
      <c r="A1152" s="151">
        <v>15</v>
      </c>
    </row>
    <row r="1153" spans="1:8" s="33" customFormat="1" ht="22.5" customHeight="1" x14ac:dyDescent="0.25">
      <c r="A1153" s="151">
        <v>16</v>
      </c>
    </row>
    <row r="1154" spans="1:8" s="33" customFormat="1" ht="22.5" customHeight="1" x14ac:dyDescent="0.25">
      <c r="A1154" s="151">
        <v>17</v>
      </c>
    </row>
    <row r="1155" spans="1:8" s="33" customFormat="1" ht="22.5" customHeight="1" x14ac:dyDescent="0.25">
      <c r="A1155" s="151">
        <v>18</v>
      </c>
    </row>
    <row r="1156" spans="1:8" s="33" customFormat="1" ht="22.5" customHeight="1" x14ac:dyDescent="0.25">
      <c r="A1156" s="151">
        <v>19</v>
      </c>
    </row>
    <row r="1157" spans="1:8" s="33" customFormat="1" ht="22.5" customHeight="1" x14ac:dyDescent="0.25">
      <c r="A1157" s="151">
        <v>20</v>
      </c>
    </row>
    <row r="1158" spans="1:8" s="33" customFormat="1" ht="22.5" customHeight="1" x14ac:dyDescent="0.25">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25">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25">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25">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25">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25">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25">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25">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25">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25">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25">
      <c r="A1168" s="151">
        <v>11</v>
      </c>
    </row>
    <row r="1169" spans="1:8" s="33" customFormat="1" ht="22.5" customHeight="1" x14ac:dyDescent="0.25">
      <c r="A1169" s="151">
        <v>12</v>
      </c>
    </row>
    <row r="1170" spans="1:8" s="33" customFormat="1" ht="22.5" customHeight="1" x14ac:dyDescent="0.25">
      <c r="A1170" s="151">
        <v>13</v>
      </c>
    </row>
    <row r="1171" spans="1:8" s="33" customFormat="1" ht="22.5" customHeight="1" x14ac:dyDescent="0.25">
      <c r="A1171" s="151">
        <v>14</v>
      </c>
    </row>
    <row r="1172" spans="1:8" s="33" customFormat="1" ht="22.5" customHeight="1" x14ac:dyDescent="0.25">
      <c r="A1172" s="151">
        <v>15</v>
      </c>
    </row>
    <row r="1173" spans="1:8" s="33" customFormat="1" ht="22.5" customHeight="1" x14ac:dyDescent="0.25">
      <c r="A1173" s="151">
        <v>16</v>
      </c>
    </row>
    <row r="1174" spans="1:8" s="33" customFormat="1" ht="22.5" customHeight="1" x14ac:dyDescent="0.25">
      <c r="A1174" s="151">
        <v>17</v>
      </c>
    </row>
    <row r="1175" spans="1:8" s="33" customFormat="1" ht="22.5" customHeight="1" x14ac:dyDescent="0.25">
      <c r="A1175" s="151">
        <v>18</v>
      </c>
    </row>
    <row r="1176" spans="1:8" s="33" customFormat="1" ht="22.5" customHeight="1" x14ac:dyDescent="0.25">
      <c r="A1176" s="151">
        <v>19</v>
      </c>
    </row>
    <row r="1177" spans="1:8" s="33" customFormat="1" ht="22.5" customHeight="1" x14ac:dyDescent="0.25">
      <c r="A1177" s="151">
        <v>20</v>
      </c>
    </row>
    <row r="1178" spans="1:8" s="33" customFormat="1" ht="22.5" customHeight="1" x14ac:dyDescent="0.25">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25">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25">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25">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25">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25">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25">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25">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25">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25">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25">
      <c r="A1188" s="151">
        <v>11</v>
      </c>
    </row>
    <row r="1189" spans="1:8" s="33" customFormat="1" ht="22.5" customHeight="1" x14ac:dyDescent="0.25">
      <c r="A1189" s="151">
        <v>12</v>
      </c>
    </row>
    <row r="1190" spans="1:8" s="33" customFormat="1" ht="22.5" customHeight="1" x14ac:dyDescent="0.25">
      <c r="A1190" s="151">
        <v>13</v>
      </c>
    </row>
    <row r="1191" spans="1:8" s="33" customFormat="1" ht="22.5" customHeight="1" x14ac:dyDescent="0.25">
      <c r="A1191" s="151">
        <v>14</v>
      </c>
    </row>
    <row r="1192" spans="1:8" s="33" customFormat="1" ht="22.5" customHeight="1" x14ac:dyDescent="0.25">
      <c r="A1192" s="151">
        <v>15</v>
      </c>
    </row>
    <row r="1193" spans="1:8" s="33" customFormat="1" ht="22.5" customHeight="1" x14ac:dyDescent="0.25">
      <c r="A1193" s="151">
        <v>16</v>
      </c>
    </row>
    <row r="1194" spans="1:8" s="33" customFormat="1" ht="22.5" customHeight="1" x14ac:dyDescent="0.25">
      <c r="A1194" s="151">
        <v>17</v>
      </c>
    </row>
    <row r="1195" spans="1:8" s="33" customFormat="1" ht="22.5" customHeight="1" x14ac:dyDescent="0.25">
      <c r="A1195" s="151">
        <v>18</v>
      </c>
    </row>
    <row r="1196" spans="1:8" s="33" customFormat="1" ht="22.5" customHeight="1" x14ac:dyDescent="0.25">
      <c r="A1196" s="151">
        <v>19</v>
      </c>
    </row>
    <row r="1197" spans="1:8" s="33" customFormat="1" ht="22.5" customHeight="1" x14ac:dyDescent="0.25">
      <c r="A1197" s="151">
        <v>20</v>
      </c>
    </row>
    <row r="1198" spans="1:8" s="33" customFormat="1" ht="22.5" customHeight="1" x14ac:dyDescent="0.25">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25">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25">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25">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25">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25">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25">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25">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25">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25">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25">
      <c r="A1208" s="151">
        <v>11</v>
      </c>
    </row>
    <row r="1209" spans="1:8" s="33" customFormat="1" ht="22.5" customHeight="1" x14ac:dyDescent="0.25">
      <c r="A1209" s="151">
        <v>12</v>
      </c>
    </row>
    <row r="1210" spans="1:8" s="33" customFormat="1" ht="22.5" customHeight="1" x14ac:dyDescent="0.25">
      <c r="A1210" s="151">
        <v>13</v>
      </c>
    </row>
    <row r="1211" spans="1:8" s="33" customFormat="1" ht="22.5" customHeight="1" x14ac:dyDescent="0.25">
      <c r="A1211" s="151">
        <v>14</v>
      </c>
    </row>
    <row r="1212" spans="1:8" s="33" customFormat="1" ht="22.5" customHeight="1" x14ac:dyDescent="0.25">
      <c r="A1212" s="151">
        <v>15</v>
      </c>
    </row>
    <row r="1213" spans="1:8" s="33" customFormat="1" ht="22.5" customHeight="1" x14ac:dyDescent="0.25">
      <c r="A1213" s="151">
        <v>16</v>
      </c>
    </row>
    <row r="1214" spans="1:8" s="33" customFormat="1" ht="22.5" customHeight="1" x14ac:dyDescent="0.25">
      <c r="A1214" s="151">
        <v>17</v>
      </c>
    </row>
    <row r="1215" spans="1:8" s="33" customFormat="1" ht="22.5" customHeight="1" x14ac:dyDescent="0.25">
      <c r="A1215" s="151">
        <v>18</v>
      </c>
    </row>
    <row r="1216" spans="1:8" s="33" customFormat="1" ht="22.5" customHeight="1" x14ac:dyDescent="0.25">
      <c r="A1216" s="151">
        <v>19</v>
      </c>
    </row>
    <row r="1217" spans="1:8" s="33" customFormat="1" ht="22.5" customHeight="1" x14ac:dyDescent="0.25">
      <c r="A1217" s="151">
        <v>20</v>
      </c>
    </row>
    <row r="1218" spans="1:8" s="33" customFormat="1" ht="22.5" customHeight="1" x14ac:dyDescent="0.25">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25">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25">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25">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25">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25">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25">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25">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25">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25">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25">
      <c r="A1228" s="151">
        <v>11</v>
      </c>
    </row>
    <row r="1229" spans="1:8" s="33" customFormat="1" ht="22.5" customHeight="1" x14ac:dyDescent="0.25">
      <c r="A1229" s="151">
        <v>12</v>
      </c>
    </row>
    <row r="1230" spans="1:8" s="33" customFormat="1" ht="22.5" customHeight="1" x14ac:dyDescent="0.25">
      <c r="A1230" s="151">
        <v>13</v>
      </c>
    </row>
    <row r="1231" spans="1:8" s="33" customFormat="1" ht="22.5" customHeight="1" x14ac:dyDescent="0.25">
      <c r="A1231" s="151">
        <v>14</v>
      </c>
    </row>
    <row r="1232" spans="1:8" s="33" customFormat="1" ht="22.5" customHeight="1" x14ac:dyDescent="0.25">
      <c r="A1232" s="151">
        <v>15</v>
      </c>
    </row>
    <row r="1233" spans="1:1" s="33" customFormat="1" ht="22.5" customHeight="1" x14ac:dyDescent="0.25">
      <c r="A1233" s="151">
        <v>16</v>
      </c>
    </row>
    <row r="1234" spans="1:1" s="33" customFormat="1" ht="22.5" customHeight="1" x14ac:dyDescent="0.25">
      <c r="A1234" s="151">
        <v>17</v>
      </c>
    </row>
    <row r="1235" spans="1:1" s="33" customFormat="1" ht="22.5" customHeight="1" x14ac:dyDescent="0.25">
      <c r="A1235" s="151">
        <v>18</v>
      </c>
    </row>
    <row r="1236" spans="1:1" s="33" customFormat="1" ht="22.5" customHeight="1" x14ac:dyDescent="0.25">
      <c r="A1236" s="151">
        <v>19</v>
      </c>
    </row>
    <row r="1237" spans="1:1" s="33" customFormat="1" ht="22.5" customHeight="1" x14ac:dyDescent="0.25">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3.2" x14ac:dyDescent="0.25">
      <c r="A1495" s="158"/>
    </row>
    <row r="1496" spans="1:1" s="33" customFormat="1" ht="13.2" x14ac:dyDescent="0.25">
      <c r="A1496" s="158"/>
    </row>
    <row r="1497" spans="1:1" s="33" customFormat="1" ht="13.2" x14ac:dyDescent="0.25">
      <c r="A1497" s="158"/>
    </row>
    <row r="1498" spans="1:1" s="33" customFormat="1" ht="13.2" x14ac:dyDescent="0.25">
      <c r="A1498" s="158"/>
    </row>
    <row r="1499" spans="1:1" s="33" customFormat="1" ht="13.2" x14ac:dyDescent="0.25">
      <c r="A1499" s="158"/>
    </row>
    <row r="1500" spans="1:1" s="33" customFormat="1" ht="13.2" x14ac:dyDescent="0.25">
      <c r="A1500" s="158"/>
    </row>
    <row r="1501" spans="1:1" s="33" customFormat="1" ht="13.2" x14ac:dyDescent="0.25">
      <c r="A1501" s="158"/>
    </row>
    <row r="1502" spans="1:1" s="33" customFormat="1" ht="13.2" x14ac:dyDescent="0.25">
      <c r="A1502" s="158"/>
    </row>
    <row r="1503" spans="1:1" s="33" customFormat="1" ht="13.2" x14ac:dyDescent="0.25">
      <c r="A1503" s="158"/>
    </row>
    <row r="1504" spans="1:1" s="33" customFormat="1" ht="13.2" x14ac:dyDescent="0.25">
      <c r="A1504" s="158"/>
    </row>
    <row r="1505" spans="1:1" s="33" customFormat="1" ht="13.2" x14ac:dyDescent="0.25">
      <c r="A1505" s="158"/>
    </row>
    <row r="1506" spans="1:1" s="33" customFormat="1" ht="13.2" x14ac:dyDescent="0.25">
      <c r="A1506" s="158"/>
    </row>
    <row r="1507" spans="1:1" s="33" customFormat="1" ht="13.2" x14ac:dyDescent="0.25">
      <c r="A1507" s="158"/>
    </row>
    <row r="1508" spans="1:1" s="33" customFormat="1" ht="13.2" x14ac:dyDescent="0.25">
      <c r="A1508" s="158"/>
    </row>
    <row r="1509" spans="1:1" s="33" customFormat="1" ht="13.2" x14ac:dyDescent="0.25">
      <c r="A1509" s="158"/>
    </row>
    <row r="1510" spans="1:1" s="33" customFormat="1" ht="13.2" x14ac:dyDescent="0.25">
      <c r="A1510" s="158"/>
    </row>
    <row r="1511" spans="1:1" s="33" customFormat="1" ht="13.2" x14ac:dyDescent="0.25">
      <c r="A1511" s="158"/>
    </row>
    <row r="1512" spans="1:1" s="33" customFormat="1" ht="13.2" x14ac:dyDescent="0.25">
      <c r="A1512" s="158"/>
    </row>
    <row r="1513" spans="1:1" s="33" customFormat="1" ht="13.2" x14ac:dyDescent="0.25">
      <c r="A1513" s="158"/>
    </row>
    <row r="1514" spans="1:1" s="33" customFormat="1" ht="13.2" x14ac:dyDescent="0.25">
      <c r="A1514" s="158"/>
    </row>
    <row r="1515" spans="1:1" s="33" customFormat="1" ht="13.2" x14ac:dyDescent="0.25">
      <c r="A1515" s="158"/>
    </row>
    <row r="1516" spans="1:1" s="33" customFormat="1" ht="13.2" x14ac:dyDescent="0.25">
      <c r="A1516" s="158"/>
    </row>
    <row r="1517" spans="1:1" s="33" customFormat="1" ht="13.2" x14ac:dyDescent="0.25">
      <c r="A1517" s="158"/>
    </row>
    <row r="1518" spans="1:1" s="33" customFormat="1" ht="13.2" x14ac:dyDescent="0.25">
      <c r="A1518" s="158"/>
    </row>
    <row r="1519" spans="1:1" s="33" customFormat="1" ht="13.2" x14ac:dyDescent="0.25">
      <c r="A1519" s="158"/>
    </row>
    <row r="1520" spans="1:1" s="33" customFormat="1" ht="13.2" x14ac:dyDescent="0.25">
      <c r="A1520" s="158"/>
    </row>
    <row r="1521" spans="1:1" s="33" customFormat="1" ht="13.2" x14ac:dyDescent="0.25">
      <c r="A1521" s="158"/>
    </row>
    <row r="1522" spans="1:1" s="33" customFormat="1" ht="13.2" x14ac:dyDescent="0.25">
      <c r="A1522" s="158"/>
    </row>
    <row r="1523" spans="1:1" s="33" customFormat="1" ht="13.2" x14ac:dyDescent="0.25">
      <c r="A1523" s="158"/>
    </row>
    <row r="1524" spans="1:1" s="33" customFormat="1" ht="13.2" x14ac:dyDescent="0.25">
      <c r="A1524" s="158"/>
    </row>
    <row r="1525" spans="1:1" s="33" customFormat="1" ht="13.2" x14ac:dyDescent="0.25">
      <c r="A1525" s="158"/>
    </row>
    <row r="1526" spans="1:1" s="33" customFormat="1" ht="13.2" x14ac:dyDescent="0.25">
      <c r="A1526" s="158"/>
    </row>
    <row r="1527" spans="1:1" s="33" customFormat="1" ht="13.2" x14ac:dyDescent="0.25">
      <c r="A1527" s="158"/>
    </row>
    <row r="1528" spans="1:1" s="33" customFormat="1" ht="13.2" x14ac:dyDescent="0.25">
      <c r="A1528" s="158"/>
    </row>
    <row r="1529" spans="1:1" s="33" customFormat="1" ht="13.2" x14ac:dyDescent="0.25">
      <c r="A1529" s="158"/>
    </row>
    <row r="1530" spans="1:1" s="33" customFormat="1" ht="13.2" x14ac:dyDescent="0.25">
      <c r="A1530" s="158"/>
    </row>
    <row r="1531" spans="1:1" s="33" customFormat="1" ht="13.2" x14ac:dyDescent="0.25">
      <c r="A1531" s="158"/>
    </row>
    <row r="1532" spans="1:1" s="33" customFormat="1" ht="13.2" x14ac:dyDescent="0.25">
      <c r="A1532" s="158"/>
    </row>
    <row r="1533" spans="1:1" s="33" customFormat="1" ht="13.2" x14ac:dyDescent="0.25">
      <c r="A1533" s="158"/>
    </row>
    <row r="1534" spans="1:1" s="33" customFormat="1" ht="13.2" x14ac:dyDescent="0.25">
      <c r="A1534" s="158"/>
    </row>
    <row r="1535" spans="1:1" s="33" customFormat="1" ht="13.2" x14ac:dyDescent="0.25">
      <c r="A1535" s="158"/>
    </row>
    <row r="1536" spans="1:1" s="33" customFormat="1" ht="13.2" x14ac:dyDescent="0.25">
      <c r="A1536" s="158"/>
    </row>
    <row r="1537" spans="1:1" s="33" customFormat="1" ht="13.2" x14ac:dyDescent="0.25">
      <c r="A1537" s="158"/>
    </row>
    <row r="1538" spans="1:1" s="33" customFormat="1" ht="13.2" x14ac:dyDescent="0.25">
      <c r="A1538" s="158"/>
    </row>
    <row r="1539" spans="1:1" s="33" customFormat="1" ht="13.2" x14ac:dyDescent="0.25">
      <c r="A1539" s="158"/>
    </row>
    <row r="1540" spans="1:1" s="33" customFormat="1" ht="13.2" x14ac:dyDescent="0.25">
      <c r="A1540" s="158"/>
    </row>
    <row r="1541" spans="1:1" s="33" customFormat="1" ht="13.2" x14ac:dyDescent="0.25">
      <c r="A1541" s="158"/>
    </row>
    <row r="1542" spans="1:1" s="33" customFormat="1" ht="13.2" x14ac:dyDescent="0.25">
      <c r="A1542" s="158"/>
    </row>
    <row r="1543" spans="1:1" s="33" customFormat="1" ht="13.2" x14ac:dyDescent="0.25">
      <c r="A1543" s="158"/>
    </row>
    <row r="1544" spans="1:1" s="33" customFormat="1" ht="13.2" x14ac:dyDescent="0.25">
      <c r="A1544" s="158"/>
    </row>
    <row r="1545" spans="1:1" s="33" customFormat="1" ht="13.2" x14ac:dyDescent="0.25">
      <c r="A1545" s="158"/>
    </row>
    <row r="1546" spans="1:1" s="33" customFormat="1" ht="13.2" x14ac:dyDescent="0.25">
      <c r="A1546" s="158"/>
    </row>
    <row r="1547" spans="1:1" s="33" customFormat="1" ht="13.2" x14ac:dyDescent="0.25">
      <c r="A1547" s="158"/>
    </row>
    <row r="1548" spans="1:1" s="33" customFormat="1" ht="13.2" x14ac:dyDescent="0.25">
      <c r="A1548" s="158"/>
    </row>
    <row r="1549" spans="1:1" s="33" customFormat="1" ht="13.2" x14ac:dyDescent="0.25">
      <c r="A1549" s="158"/>
    </row>
    <row r="1550" spans="1:1" s="33" customFormat="1" ht="13.2" x14ac:dyDescent="0.25">
      <c r="A1550" s="158"/>
    </row>
    <row r="1551" spans="1:1" s="33" customFormat="1" ht="13.2" x14ac:dyDescent="0.25">
      <c r="A1551" s="158"/>
    </row>
    <row r="1552" spans="1:1" s="33" customFormat="1" ht="13.2" x14ac:dyDescent="0.25">
      <c r="A1552" s="158"/>
    </row>
    <row r="1553" spans="1:1" s="33" customFormat="1" ht="13.2" x14ac:dyDescent="0.25">
      <c r="A1553" s="158"/>
    </row>
    <row r="1554" spans="1:1" s="33" customFormat="1" ht="13.2" x14ac:dyDescent="0.25">
      <c r="A1554" s="158"/>
    </row>
    <row r="1555" spans="1:1" s="33" customFormat="1" ht="13.2" x14ac:dyDescent="0.25">
      <c r="A1555" s="158"/>
    </row>
    <row r="1556" spans="1:1" s="33" customFormat="1" ht="13.2" x14ac:dyDescent="0.25">
      <c r="A1556" s="158"/>
    </row>
    <row r="1557" spans="1:1" s="33" customFormat="1" ht="13.2" x14ac:dyDescent="0.25">
      <c r="A1557" s="158"/>
    </row>
    <row r="1558" spans="1:1" s="33" customFormat="1" ht="13.2" x14ac:dyDescent="0.25">
      <c r="A1558" s="158"/>
    </row>
    <row r="1559" spans="1:1" s="33" customFormat="1" ht="13.2" x14ac:dyDescent="0.25">
      <c r="A1559" s="158"/>
    </row>
    <row r="1560" spans="1:1" s="33" customFormat="1" ht="13.2" x14ac:dyDescent="0.25">
      <c r="A1560" s="158"/>
    </row>
    <row r="1561" spans="1:1" s="33" customFormat="1" ht="13.2" x14ac:dyDescent="0.25">
      <c r="A1561" s="158"/>
    </row>
    <row r="1562" spans="1:1" s="33" customFormat="1" ht="13.2" x14ac:dyDescent="0.25">
      <c r="A1562" s="158"/>
    </row>
    <row r="1563" spans="1:1" s="33" customFormat="1" ht="13.2" x14ac:dyDescent="0.25">
      <c r="A1563" s="158"/>
    </row>
    <row r="1564" spans="1:1" s="33" customFormat="1" ht="13.2" x14ac:dyDescent="0.25">
      <c r="A1564" s="158"/>
    </row>
    <row r="1565" spans="1:1" s="33" customFormat="1" ht="13.2" x14ac:dyDescent="0.25">
      <c r="A1565" s="158"/>
    </row>
    <row r="1566" spans="1:1" s="33" customFormat="1" ht="13.2" x14ac:dyDescent="0.25">
      <c r="A1566" s="158"/>
    </row>
    <row r="1567" spans="1:1" s="33" customFormat="1" ht="13.2" x14ac:dyDescent="0.25">
      <c r="A1567" s="158"/>
    </row>
    <row r="1568" spans="1:1" s="33" customFormat="1" ht="13.2" x14ac:dyDescent="0.25">
      <c r="A1568" s="158"/>
    </row>
    <row r="1569" spans="1:1" s="33" customFormat="1" ht="13.2" x14ac:dyDescent="0.25">
      <c r="A1569" s="158"/>
    </row>
    <row r="1570" spans="1:1" s="33" customFormat="1" ht="13.2" x14ac:dyDescent="0.25">
      <c r="A1570" s="158"/>
    </row>
    <row r="1571" spans="1:1" s="33" customFormat="1" ht="13.2" x14ac:dyDescent="0.25">
      <c r="A1571" s="158"/>
    </row>
    <row r="1572" spans="1:1" s="33" customFormat="1" ht="13.2" x14ac:dyDescent="0.25">
      <c r="A1572" s="158"/>
    </row>
    <row r="1573" spans="1:1" s="33" customFormat="1" ht="13.2" x14ac:dyDescent="0.25">
      <c r="A1573" s="158"/>
    </row>
    <row r="1574" spans="1:1" s="33" customFormat="1" ht="13.2" x14ac:dyDescent="0.25">
      <c r="A1574" s="158"/>
    </row>
    <row r="1575" spans="1:1" s="33" customFormat="1" ht="13.2" x14ac:dyDescent="0.25">
      <c r="A1575" s="158"/>
    </row>
    <row r="1576" spans="1:1" s="33" customFormat="1" ht="13.2" x14ac:dyDescent="0.25">
      <c r="A1576" s="158"/>
    </row>
    <row r="1577" spans="1:1" s="33" customFormat="1" ht="13.2" x14ac:dyDescent="0.25">
      <c r="A1577" s="158"/>
    </row>
    <row r="1578" spans="1:1" s="33" customFormat="1" ht="13.2" x14ac:dyDescent="0.25">
      <c r="A1578" s="158"/>
    </row>
    <row r="1579" spans="1:1" s="33" customFormat="1" ht="13.2" x14ac:dyDescent="0.25">
      <c r="A1579" s="158"/>
    </row>
    <row r="1580" spans="1:1" s="33" customFormat="1" ht="13.2" x14ac:dyDescent="0.25">
      <c r="A1580" s="158"/>
    </row>
    <row r="1581" spans="1:1" s="33" customFormat="1" ht="13.2" x14ac:dyDescent="0.25">
      <c r="A1581" s="158"/>
    </row>
    <row r="1582" spans="1:1" s="33" customFormat="1" ht="13.2" x14ac:dyDescent="0.25">
      <c r="A1582" s="158"/>
    </row>
    <row r="1583" spans="1:1" s="33" customFormat="1" ht="13.2" x14ac:dyDescent="0.25">
      <c r="A1583" s="158"/>
    </row>
    <row r="1584" spans="1:1" s="33" customFormat="1" ht="13.2" x14ac:dyDescent="0.25">
      <c r="A1584" s="158"/>
    </row>
    <row r="1585" spans="1:1" s="33" customFormat="1" ht="13.2" x14ac:dyDescent="0.25">
      <c r="A1585" s="158"/>
    </row>
    <row r="1586" spans="1:1" s="33" customFormat="1" ht="13.2" x14ac:dyDescent="0.25">
      <c r="A1586" s="158"/>
    </row>
    <row r="1587" spans="1:1" s="33" customFormat="1" ht="13.2" x14ac:dyDescent="0.25">
      <c r="A1587" s="158"/>
    </row>
    <row r="1588" spans="1:1" s="33" customFormat="1" ht="13.2" x14ac:dyDescent="0.25">
      <c r="A1588" s="158"/>
    </row>
    <row r="1589" spans="1:1" s="33" customFormat="1" ht="13.2" x14ac:dyDescent="0.25">
      <c r="A1589" s="158"/>
    </row>
    <row r="1590" spans="1:1" s="33" customFormat="1" ht="13.2" x14ac:dyDescent="0.25">
      <c r="A1590" s="158"/>
    </row>
    <row r="1591" spans="1:1" s="33" customFormat="1" ht="13.2" x14ac:dyDescent="0.25">
      <c r="A1591" s="158"/>
    </row>
    <row r="1592" spans="1:1" s="33" customFormat="1" ht="13.2" x14ac:dyDescent="0.25">
      <c r="A1592" s="158"/>
    </row>
    <row r="1593" spans="1:1" s="33" customFormat="1" ht="13.2" x14ac:dyDescent="0.25">
      <c r="A1593" s="158"/>
    </row>
    <row r="1594" spans="1:1" s="33" customFormat="1" ht="13.2" x14ac:dyDescent="0.25">
      <c r="A1594" s="158"/>
    </row>
    <row r="1595" spans="1:1" s="33" customFormat="1" ht="13.2" x14ac:dyDescent="0.25">
      <c r="A1595" s="158"/>
    </row>
    <row r="1596" spans="1:1" s="33" customFormat="1" ht="13.2" x14ac:dyDescent="0.25">
      <c r="A1596" s="158"/>
    </row>
    <row r="1597" spans="1:1" s="33" customFormat="1" ht="13.2" x14ac:dyDescent="0.25">
      <c r="A1597" s="158"/>
    </row>
    <row r="1598" spans="1:1" s="33" customFormat="1" ht="13.2" x14ac:dyDescent="0.25">
      <c r="A1598" s="158"/>
    </row>
    <row r="1599" spans="1:1" s="33" customFormat="1" ht="13.2" x14ac:dyDescent="0.25">
      <c r="A1599" s="158"/>
    </row>
    <row r="1600" spans="1:1" s="33" customFormat="1" ht="13.2" x14ac:dyDescent="0.25">
      <c r="A1600" s="158"/>
    </row>
    <row r="1601" spans="1:1" s="33" customFormat="1" ht="13.2" x14ac:dyDescent="0.25">
      <c r="A1601" s="158"/>
    </row>
    <row r="1602" spans="1:1" s="33" customFormat="1" ht="13.2" x14ac:dyDescent="0.25">
      <c r="A1602" s="158"/>
    </row>
    <row r="1603" spans="1:1" s="33" customFormat="1" ht="13.2" x14ac:dyDescent="0.25">
      <c r="A1603" s="158"/>
    </row>
    <row r="1604" spans="1:1" s="33" customFormat="1" ht="13.2" x14ac:dyDescent="0.25">
      <c r="A1604" s="158"/>
    </row>
    <row r="1605" spans="1:1" s="33" customFormat="1" ht="13.2" x14ac:dyDescent="0.25">
      <c r="A1605" s="158"/>
    </row>
    <row r="1606" spans="1:1" s="33" customFormat="1" ht="13.2" x14ac:dyDescent="0.25">
      <c r="A1606" s="158"/>
    </row>
    <row r="1607" spans="1:1" s="33" customFormat="1" ht="13.2" x14ac:dyDescent="0.25">
      <c r="A1607" s="158"/>
    </row>
    <row r="1608" spans="1:1" s="33" customFormat="1" ht="13.2" x14ac:dyDescent="0.25">
      <c r="A1608" s="158"/>
    </row>
    <row r="1609" spans="1:1" s="33" customFormat="1" ht="13.2" x14ac:dyDescent="0.25">
      <c r="A1609" s="158"/>
    </row>
    <row r="1610" spans="1:1" s="33" customFormat="1" ht="13.2" x14ac:dyDescent="0.25">
      <c r="A1610" s="158"/>
    </row>
    <row r="1611" spans="1:1" s="33" customFormat="1" ht="13.2" x14ac:dyDescent="0.25">
      <c r="A1611" s="158"/>
    </row>
    <row r="1612" spans="1:1" s="33" customFormat="1" ht="13.2" x14ac:dyDescent="0.25">
      <c r="A1612" s="158"/>
    </row>
    <row r="1613" spans="1:1" s="33" customFormat="1" ht="13.2" x14ac:dyDescent="0.25">
      <c r="A1613" s="158"/>
    </row>
    <row r="1614" spans="1:1" s="33" customFormat="1" ht="13.2" x14ac:dyDescent="0.25">
      <c r="A1614" s="158"/>
    </row>
    <row r="1615" spans="1:1" s="33" customFormat="1" ht="13.2" x14ac:dyDescent="0.25">
      <c r="A1615" s="158"/>
    </row>
    <row r="1616" spans="1:1" s="33" customFormat="1" ht="13.2" x14ac:dyDescent="0.25">
      <c r="A1616" s="158"/>
    </row>
    <row r="1617" spans="1:1" s="33" customFormat="1" ht="13.2" x14ac:dyDescent="0.25">
      <c r="A1617" s="158"/>
    </row>
    <row r="1618" spans="1:1" s="33" customFormat="1" ht="13.2" x14ac:dyDescent="0.25">
      <c r="A1618" s="158"/>
    </row>
    <row r="1619" spans="1:1" s="33" customFormat="1" ht="13.2" x14ac:dyDescent="0.25">
      <c r="A1619" s="158"/>
    </row>
    <row r="1620" spans="1:1" s="33" customFormat="1" ht="13.2" x14ac:dyDescent="0.25">
      <c r="A1620" s="158"/>
    </row>
    <row r="1621" spans="1:1" s="33" customFormat="1" ht="13.2" x14ac:dyDescent="0.25">
      <c r="A1621" s="158"/>
    </row>
    <row r="1622" spans="1:1" s="33" customFormat="1" ht="13.2" x14ac:dyDescent="0.25">
      <c r="A1622" s="158"/>
    </row>
    <row r="1623" spans="1:1" s="33" customFormat="1" ht="13.2" x14ac:dyDescent="0.25">
      <c r="A1623" s="158"/>
    </row>
    <row r="1624" spans="1:1" s="33" customFormat="1" ht="13.2" x14ac:dyDescent="0.25">
      <c r="A1624" s="158"/>
    </row>
    <row r="1625" spans="1:1" s="33" customFormat="1" ht="13.2" x14ac:dyDescent="0.25">
      <c r="A1625" s="158"/>
    </row>
    <row r="1626" spans="1:1" s="33" customFormat="1" ht="13.2" x14ac:dyDescent="0.25">
      <c r="A1626" s="158"/>
    </row>
    <row r="1627" spans="1:1" s="33" customFormat="1" ht="13.2" x14ac:dyDescent="0.25">
      <c r="A1627" s="158"/>
    </row>
    <row r="1628" spans="1:1" s="33" customFormat="1" ht="13.2" x14ac:dyDescent="0.25">
      <c r="A1628" s="158"/>
    </row>
    <row r="1629" spans="1:1" s="33" customFormat="1" ht="13.2" x14ac:dyDescent="0.25">
      <c r="A1629" s="158"/>
    </row>
    <row r="1630" spans="1:1" s="33" customFormat="1" ht="13.2" x14ac:dyDescent="0.25">
      <c r="A1630" s="158"/>
    </row>
    <row r="1631" spans="1:1" s="33" customFormat="1" ht="13.2" x14ac:dyDescent="0.25">
      <c r="A1631" s="158"/>
    </row>
    <row r="1632" spans="1:1" s="33" customFormat="1" ht="13.2" x14ac:dyDescent="0.25">
      <c r="A1632" s="158"/>
    </row>
    <row r="1633" spans="1:1" s="33" customFormat="1" ht="13.2" x14ac:dyDescent="0.25">
      <c r="A1633" s="158"/>
    </row>
    <row r="1634" spans="1:1" s="33" customFormat="1" ht="13.2" x14ac:dyDescent="0.25">
      <c r="A1634" s="158"/>
    </row>
    <row r="1635" spans="1:1" s="33" customFormat="1" ht="13.2" x14ac:dyDescent="0.25">
      <c r="A1635" s="158"/>
    </row>
    <row r="1636" spans="1:1" s="33" customFormat="1" ht="13.2" x14ac:dyDescent="0.25">
      <c r="A1636" s="158"/>
    </row>
    <row r="1637" spans="1:1" s="33" customFormat="1" ht="13.2" x14ac:dyDescent="0.25">
      <c r="A1637" s="158"/>
    </row>
    <row r="1638" spans="1:1" s="33" customFormat="1" ht="13.2" x14ac:dyDescent="0.25">
      <c r="A1638" s="158"/>
    </row>
    <row r="1639" spans="1:1" s="33" customFormat="1" ht="13.2" x14ac:dyDescent="0.25">
      <c r="A1639" s="158"/>
    </row>
    <row r="1640" spans="1:1" s="33" customFormat="1" ht="13.2" x14ac:dyDescent="0.25">
      <c r="A1640" s="158"/>
    </row>
    <row r="1641" spans="1:1" s="33" customFormat="1" ht="13.2" x14ac:dyDescent="0.25">
      <c r="A1641" s="158"/>
    </row>
    <row r="1642" spans="1:1" s="33" customFormat="1" ht="13.2" x14ac:dyDescent="0.25">
      <c r="A1642" s="158"/>
    </row>
    <row r="1643" spans="1:1" s="33" customFormat="1" ht="13.2" x14ac:dyDescent="0.25">
      <c r="A1643" s="158"/>
    </row>
    <row r="1644" spans="1:1" s="33" customFormat="1" ht="13.2" x14ac:dyDescent="0.25">
      <c r="A1644" s="158"/>
    </row>
    <row r="1645" spans="1:1" s="33" customFormat="1" ht="13.2" x14ac:dyDescent="0.25">
      <c r="A1645" s="158"/>
    </row>
    <row r="1646" spans="1:1" s="33" customFormat="1" ht="13.2" x14ac:dyDescent="0.25">
      <c r="A1646" s="158"/>
    </row>
    <row r="1647" spans="1:1" s="33" customFormat="1" ht="13.2" x14ac:dyDescent="0.25">
      <c r="A1647" s="158"/>
    </row>
    <row r="1648" spans="1:1" s="33" customFormat="1" ht="13.2" x14ac:dyDescent="0.25">
      <c r="A1648" s="158"/>
    </row>
    <row r="1649" spans="1:1" s="33" customFormat="1" ht="13.2" x14ac:dyDescent="0.25">
      <c r="A1649" s="158"/>
    </row>
    <row r="1650" spans="1:1" s="33" customFormat="1" ht="13.2" x14ac:dyDescent="0.25">
      <c r="A1650" s="158"/>
    </row>
    <row r="1651" spans="1:1" s="33" customFormat="1" ht="13.2" x14ac:dyDescent="0.25">
      <c r="A1651" s="158"/>
    </row>
    <row r="1652" spans="1:1" s="33" customFormat="1" ht="13.2" x14ac:dyDescent="0.25">
      <c r="A1652" s="158"/>
    </row>
    <row r="1653" spans="1:1" s="33" customFormat="1" ht="13.2" x14ac:dyDescent="0.25">
      <c r="A1653" s="158"/>
    </row>
    <row r="1654" spans="1:1" s="33" customFormat="1" ht="13.2" x14ac:dyDescent="0.25">
      <c r="A1654" s="158"/>
    </row>
    <row r="1655" spans="1:1" s="33" customFormat="1" ht="13.2" x14ac:dyDescent="0.25">
      <c r="A1655" s="158"/>
    </row>
    <row r="1656" spans="1:1" s="33" customFormat="1" ht="13.2" x14ac:dyDescent="0.25">
      <c r="A1656" s="158"/>
    </row>
    <row r="1657" spans="1:1" s="33" customFormat="1" ht="13.2" x14ac:dyDescent="0.25">
      <c r="A1657" s="158"/>
    </row>
    <row r="1658" spans="1:1" s="33" customFormat="1" ht="13.2" x14ac:dyDescent="0.25">
      <c r="A1658" s="158"/>
    </row>
    <row r="1659" spans="1:1" s="33" customFormat="1" ht="13.2" x14ac:dyDescent="0.25">
      <c r="A1659" s="158"/>
    </row>
    <row r="1660" spans="1:1" s="33" customFormat="1" ht="13.2" x14ac:dyDescent="0.25">
      <c r="A1660" s="158"/>
    </row>
    <row r="1661" spans="1:1" s="33" customFormat="1" ht="13.2" x14ac:dyDescent="0.25">
      <c r="A1661" s="158"/>
    </row>
    <row r="1662" spans="1:1" s="33" customFormat="1" ht="13.2" x14ac:dyDescent="0.25">
      <c r="A1662" s="158"/>
    </row>
    <row r="1663" spans="1:1" s="33" customFormat="1" ht="13.2" x14ac:dyDescent="0.25">
      <c r="A1663" s="158"/>
    </row>
    <row r="1664" spans="1:1" s="33" customFormat="1" ht="13.2" x14ac:dyDescent="0.25">
      <c r="A1664" s="158"/>
    </row>
    <row r="1665" spans="1:1" s="33" customFormat="1" ht="13.2" x14ac:dyDescent="0.25">
      <c r="A1665" s="158"/>
    </row>
    <row r="1666" spans="1:1" s="33" customFormat="1" ht="13.2" x14ac:dyDescent="0.25">
      <c r="A1666" s="158"/>
    </row>
    <row r="1667" spans="1:1" s="33" customFormat="1" ht="13.2" x14ac:dyDescent="0.25">
      <c r="A1667" s="158"/>
    </row>
    <row r="1668" spans="1:1" s="33" customFormat="1" ht="13.2" x14ac:dyDescent="0.25">
      <c r="A1668" s="158"/>
    </row>
    <row r="1669" spans="1:1" s="33" customFormat="1" ht="13.2" x14ac:dyDescent="0.25">
      <c r="A1669" s="158"/>
    </row>
    <row r="1670" spans="1:1" s="33" customFormat="1" ht="13.2" x14ac:dyDescent="0.25">
      <c r="A1670" s="158"/>
    </row>
    <row r="1671" spans="1:1" s="33" customFormat="1" ht="13.2" x14ac:dyDescent="0.25">
      <c r="A1671" s="158"/>
    </row>
    <row r="1672" spans="1:1" s="33" customFormat="1" ht="13.2" x14ac:dyDescent="0.25">
      <c r="A1672" s="158"/>
    </row>
    <row r="1673" spans="1:1" s="33" customFormat="1" ht="13.2" x14ac:dyDescent="0.25">
      <c r="A1673" s="158"/>
    </row>
    <row r="1674" spans="1:1" s="33" customFormat="1" ht="13.2" x14ac:dyDescent="0.25">
      <c r="A1674" s="158"/>
    </row>
    <row r="1675" spans="1:1" s="33" customFormat="1" ht="13.2" x14ac:dyDescent="0.25">
      <c r="A1675" s="158"/>
    </row>
    <row r="1676" spans="1:1" s="33" customFormat="1" ht="13.2" x14ac:dyDescent="0.25">
      <c r="A1676" s="158"/>
    </row>
    <row r="1677" spans="1:1" s="33" customFormat="1" ht="13.2" x14ac:dyDescent="0.25">
      <c r="A1677" s="158"/>
    </row>
    <row r="1678" spans="1:1" s="33" customFormat="1" ht="13.2" x14ac:dyDescent="0.25">
      <c r="A1678" s="158"/>
    </row>
    <row r="1679" spans="1:1" s="33" customFormat="1" ht="13.2" x14ac:dyDescent="0.25">
      <c r="A1679" s="158"/>
    </row>
    <row r="1680" spans="1:1" s="33" customFormat="1" ht="13.2" x14ac:dyDescent="0.25">
      <c r="A1680" s="158"/>
    </row>
    <row r="1681" spans="1:1" s="33" customFormat="1" ht="13.2" x14ac:dyDescent="0.25">
      <c r="A1681" s="158"/>
    </row>
    <row r="1682" spans="1:1" s="33" customFormat="1" ht="13.2" x14ac:dyDescent="0.25">
      <c r="A1682" s="158"/>
    </row>
    <row r="1683" spans="1:1" s="33" customFormat="1" ht="13.2" x14ac:dyDescent="0.25">
      <c r="A1683" s="158"/>
    </row>
    <row r="1684" spans="1:1" s="33" customFormat="1" ht="13.2" x14ac:dyDescent="0.25">
      <c r="A1684" s="158"/>
    </row>
    <row r="1685" spans="1:1" s="33" customFormat="1" ht="13.2" x14ac:dyDescent="0.25">
      <c r="A1685" s="158"/>
    </row>
    <row r="1686" spans="1:1" s="33" customFormat="1" ht="13.2" x14ac:dyDescent="0.25">
      <c r="A1686" s="158"/>
    </row>
    <row r="1687" spans="1:1" s="33" customFormat="1" ht="13.2" x14ac:dyDescent="0.25">
      <c r="A1687" s="158"/>
    </row>
    <row r="1688" spans="1:1" s="33" customFormat="1" ht="13.2" x14ac:dyDescent="0.25">
      <c r="A1688" s="158"/>
    </row>
    <row r="1689" spans="1:1" s="33" customFormat="1" ht="13.2" x14ac:dyDescent="0.25">
      <c r="A1689" s="158"/>
    </row>
    <row r="1690" spans="1:1" s="33" customFormat="1" ht="13.2" x14ac:dyDescent="0.25">
      <c r="A1690" s="158"/>
    </row>
    <row r="1691" spans="1:1" s="33" customFormat="1" ht="13.2" x14ac:dyDescent="0.25">
      <c r="A1691" s="158"/>
    </row>
    <row r="1692" spans="1:1" s="33" customFormat="1" ht="13.2" x14ac:dyDescent="0.25">
      <c r="A1692" s="158"/>
    </row>
    <row r="1693" spans="1:1" s="33" customFormat="1" ht="13.2" x14ac:dyDescent="0.25">
      <c r="A1693" s="158"/>
    </row>
    <row r="1694" spans="1:1" s="33" customFormat="1" ht="13.2" x14ac:dyDescent="0.25">
      <c r="A1694" s="158"/>
    </row>
    <row r="1695" spans="1:1" s="33" customFormat="1" ht="13.2" x14ac:dyDescent="0.25">
      <c r="A1695" s="158"/>
    </row>
    <row r="1696" spans="1:1" s="33" customFormat="1" ht="13.2" x14ac:dyDescent="0.25">
      <c r="A1696" s="158"/>
    </row>
    <row r="1697" spans="1:1" s="33" customFormat="1" ht="13.2" x14ac:dyDescent="0.25">
      <c r="A1697" s="158"/>
    </row>
    <row r="1698" spans="1:1" s="33" customFormat="1" ht="13.2" x14ac:dyDescent="0.25">
      <c r="A1698" s="158"/>
    </row>
    <row r="1699" spans="1:1" s="33" customFormat="1" ht="13.2" x14ac:dyDescent="0.25">
      <c r="A1699" s="158"/>
    </row>
    <row r="1700" spans="1:1" s="33" customFormat="1" ht="13.2" x14ac:dyDescent="0.25">
      <c r="A1700" s="158"/>
    </row>
    <row r="1701" spans="1:1" s="33" customFormat="1" ht="13.2" x14ac:dyDescent="0.25">
      <c r="A1701" s="158"/>
    </row>
    <row r="1702" spans="1:1" s="33" customFormat="1" ht="13.2" x14ac:dyDescent="0.25">
      <c r="A1702" s="158"/>
    </row>
    <row r="1703" spans="1:1" s="33" customFormat="1" ht="13.2" x14ac:dyDescent="0.25">
      <c r="A1703" s="158"/>
    </row>
    <row r="1704" spans="1:1" s="33" customFormat="1" ht="13.2" x14ac:dyDescent="0.25">
      <c r="A1704" s="158"/>
    </row>
    <row r="1705" spans="1:1" s="33" customFormat="1" ht="13.2" x14ac:dyDescent="0.25">
      <c r="A1705" s="158"/>
    </row>
    <row r="1706" spans="1:1" s="33" customFormat="1" ht="13.2" x14ac:dyDescent="0.25">
      <c r="A1706" s="158"/>
    </row>
    <row r="1707" spans="1:1" s="33" customFormat="1" ht="13.2" x14ac:dyDescent="0.25">
      <c r="A1707" s="158"/>
    </row>
    <row r="1708" spans="1:1" s="33" customFormat="1" ht="13.2" x14ac:dyDescent="0.25">
      <c r="A1708" s="158"/>
    </row>
    <row r="1709" spans="1:1" s="33" customFormat="1" ht="13.2" x14ac:dyDescent="0.25">
      <c r="A1709" s="158"/>
    </row>
    <row r="1710" spans="1:1" s="33" customFormat="1" ht="13.2" x14ac:dyDescent="0.25">
      <c r="A1710" s="158"/>
    </row>
    <row r="1711" spans="1:1" s="33" customFormat="1" ht="13.2" x14ac:dyDescent="0.25">
      <c r="A1711" s="158"/>
    </row>
    <row r="1712" spans="1:1" s="33" customFormat="1" ht="13.2" x14ac:dyDescent="0.25">
      <c r="A1712" s="158"/>
    </row>
    <row r="1713" spans="1:1" s="33" customFormat="1" ht="13.2" x14ac:dyDescent="0.25">
      <c r="A1713" s="158"/>
    </row>
    <row r="1714" spans="1:1" s="33" customFormat="1" ht="13.2" x14ac:dyDescent="0.25">
      <c r="A1714" s="158"/>
    </row>
    <row r="1715" spans="1:1" s="33" customFormat="1" ht="13.2" x14ac:dyDescent="0.25">
      <c r="A1715" s="158"/>
    </row>
    <row r="1716" spans="1:1" s="33" customFormat="1" ht="13.2" x14ac:dyDescent="0.25">
      <c r="A1716" s="158"/>
    </row>
    <row r="1717" spans="1:1" s="33" customFormat="1" ht="13.2" x14ac:dyDescent="0.25">
      <c r="A1717" s="158"/>
    </row>
    <row r="1718" spans="1:1" s="33" customFormat="1" ht="13.2" x14ac:dyDescent="0.25">
      <c r="A1718" s="158"/>
    </row>
    <row r="1719" spans="1:1" s="33" customFormat="1" ht="13.2" x14ac:dyDescent="0.25">
      <c r="A1719" s="158"/>
    </row>
    <row r="1720" spans="1:1" s="33" customFormat="1" ht="13.2" x14ac:dyDescent="0.25">
      <c r="A1720" s="158"/>
    </row>
    <row r="1721" spans="1:1" s="33" customFormat="1" ht="13.2" x14ac:dyDescent="0.25">
      <c r="A1721" s="158"/>
    </row>
    <row r="1722" spans="1:1" s="33" customFormat="1" ht="13.2" x14ac:dyDescent="0.25">
      <c r="A1722" s="158"/>
    </row>
    <row r="1723" spans="1:1" s="33" customFormat="1" ht="13.2" x14ac:dyDescent="0.25">
      <c r="A1723" s="158"/>
    </row>
    <row r="1724" spans="1:1" s="33" customFormat="1" ht="13.2" x14ac:dyDescent="0.25">
      <c r="A1724" s="158"/>
    </row>
    <row r="1725" spans="1:1" s="33" customFormat="1" ht="13.2" x14ac:dyDescent="0.25">
      <c r="A1725" s="158"/>
    </row>
    <row r="1726" spans="1:1" s="33" customFormat="1" ht="13.2" x14ac:dyDescent="0.25">
      <c r="A1726" s="158"/>
    </row>
    <row r="1727" spans="1:1" s="33" customFormat="1" ht="13.2" x14ac:dyDescent="0.25">
      <c r="A1727" s="158"/>
    </row>
    <row r="1728" spans="1:1" s="33" customFormat="1" ht="13.2" x14ac:dyDescent="0.25">
      <c r="A1728" s="158"/>
    </row>
    <row r="1729" spans="1:1" s="33" customFormat="1" ht="13.2" x14ac:dyDescent="0.25">
      <c r="A1729" s="158"/>
    </row>
    <row r="1730" spans="1:1" s="33" customFormat="1" ht="13.2" x14ac:dyDescent="0.25">
      <c r="A1730" s="158"/>
    </row>
    <row r="1731" spans="1:1" s="33" customFormat="1" ht="13.2" x14ac:dyDescent="0.25">
      <c r="A1731" s="158"/>
    </row>
    <row r="1732" spans="1:1" s="33" customFormat="1" ht="13.2" x14ac:dyDescent="0.25">
      <c r="A1732" s="158"/>
    </row>
    <row r="1733" spans="1:1" s="33" customFormat="1" ht="13.2" x14ac:dyDescent="0.25">
      <c r="A1733" s="158"/>
    </row>
    <row r="1734" spans="1:1" s="33" customFormat="1" ht="13.2" x14ac:dyDescent="0.25">
      <c r="A1734" s="158"/>
    </row>
    <row r="1735" spans="1:1" s="33" customFormat="1" ht="13.2" x14ac:dyDescent="0.25">
      <c r="A1735" s="158"/>
    </row>
    <row r="1736" spans="1:1" s="33" customFormat="1" ht="13.2" x14ac:dyDescent="0.25">
      <c r="A1736" s="158"/>
    </row>
    <row r="1737" spans="1:1" s="33" customFormat="1" ht="13.2" x14ac:dyDescent="0.25">
      <c r="A1737" s="158"/>
    </row>
    <row r="1738" spans="1:1" s="33" customFormat="1" ht="13.2" x14ac:dyDescent="0.25">
      <c r="A1738" s="158"/>
    </row>
    <row r="1739" spans="1:1" s="33" customFormat="1" ht="13.2" x14ac:dyDescent="0.25">
      <c r="A1739" s="158"/>
    </row>
    <row r="1740" spans="1:1" s="33" customFormat="1" ht="13.2" x14ac:dyDescent="0.25">
      <c r="A1740" s="158"/>
    </row>
    <row r="1741" spans="1:1" s="33" customFormat="1" ht="13.2" x14ac:dyDescent="0.25">
      <c r="A1741" s="158"/>
    </row>
    <row r="1742" spans="1:1" s="33" customFormat="1" ht="13.2" x14ac:dyDescent="0.25">
      <c r="A1742" s="158"/>
    </row>
    <row r="1743" spans="1:1" s="33" customFormat="1" ht="13.2" x14ac:dyDescent="0.25">
      <c r="A1743" s="158"/>
    </row>
    <row r="1744" spans="1:1" s="33" customFormat="1" ht="13.2" x14ac:dyDescent="0.25">
      <c r="A1744" s="158"/>
    </row>
    <row r="1745" spans="1:1" s="33" customFormat="1" ht="13.2" x14ac:dyDescent="0.25">
      <c r="A1745" s="158"/>
    </row>
    <row r="1746" spans="1:1" s="33" customFormat="1" ht="13.2" x14ac:dyDescent="0.25">
      <c r="A1746" s="158"/>
    </row>
    <row r="1747" spans="1:1" s="33" customFormat="1" ht="13.2" x14ac:dyDescent="0.25">
      <c r="A1747" s="158"/>
    </row>
    <row r="1748" spans="1:1" s="33" customFormat="1" ht="13.2" x14ac:dyDescent="0.25">
      <c r="A1748" s="158"/>
    </row>
    <row r="1749" spans="1:1" s="33" customFormat="1" ht="13.2" x14ac:dyDescent="0.25">
      <c r="A1749" s="158"/>
    </row>
    <row r="1750" spans="1:1" s="33" customFormat="1" ht="13.2" x14ac:dyDescent="0.25">
      <c r="A1750" s="158"/>
    </row>
    <row r="1751" spans="1:1" s="33" customFormat="1" ht="13.2" x14ac:dyDescent="0.25">
      <c r="A1751" s="158"/>
    </row>
    <row r="1752" spans="1:1" s="33" customFormat="1" ht="13.2" x14ac:dyDescent="0.25">
      <c r="A1752" s="158"/>
    </row>
    <row r="1753" spans="1:1" s="33" customFormat="1" ht="13.2" x14ac:dyDescent="0.25">
      <c r="A1753" s="158"/>
    </row>
    <row r="1754" spans="1:1" s="33" customFormat="1" ht="13.2" x14ac:dyDescent="0.25">
      <c r="A1754" s="158"/>
    </row>
    <row r="1755" spans="1:1" s="33" customFormat="1" ht="13.2" x14ac:dyDescent="0.25">
      <c r="A1755" s="158"/>
    </row>
    <row r="1756" spans="1:1" s="33" customFormat="1" ht="13.2" x14ac:dyDescent="0.25">
      <c r="A1756" s="158"/>
    </row>
    <row r="1757" spans="1:1" s="33" customFormat="1" ht="13.2" x14ac:dyDescent="0.25">
      <c r="A1757" s="158"/>
    </row>
    <row r="1758" spans="1:1" s="33" customFormat="1" ht="13.2" x14ac:dyDescent="0.25">
      <c r="A1758" s="158"/>
    </row>
    <row r="1759" spans="1:1" s="33" customFormat="1" ht="13.2" x14ac:dyDescent="0.25">
      <c r="A1759" s="158"/>
    </row>
    <row r="1760" spans="1:1" s="33" customFormat="1" ht="13.2" x14ac:dyDescent="0.25">
      <c r="A1760" s="158"/>
    </row>
    <row r="1761" spans="1:1" s="33" customFormat="1" ht="13.2" x14ac:dyDescent="0.25">
      <c r="A1761" s="158"/>
    </row>
    <row r="1762" spans="1:1" s="33" customFormat="1" ht="13.2" x14ac:dyDescent="0.25">
      <c r="A1762" s="158"/>
    </row>
    <row r="1763" spans="1:1" s="33" customFormat="1" ht="13.2" x14ac:dyDescent="0.25">
      <c r="A1763" s="158"/>
    </row>
    <row r="1764" spans="1:1" s="33" customFormat="1" ht="13.2" x14ac:dyDescent="0.25">
      <c r="A1764" s="158"/>
    </row>
    <row r="1765" spans="1:1" s="33" customFormat="1" ht="13.2" x14ac:dyDescent="0.25">
      <c r="A1765" s="158"/>
    </row>
    <row r="1766" spans="1:1" s="33" customFormat="1" ht="13.2" x14ac:dyDescent="0.25">
      <c r="A1766" s="158"/>
    </row>
    <row r="1767" spans="1:1" s="33" customFormat="1" ht="13.2" x14ac:dyDescent="0.25">
      <c r="A1767" s="158"/>
    </row>
    <row r="1768" spans="1:1" s="33" customFormat="1" ht="13.2" x14ac:dyDescent="0.25">
      <c r="A1768" s="158"/>
    </row>
    <row r="1769" spans="1:1" s="33" customFormat="1" ht="13.2" x14ac:dyDescent="0.25">
      <c r="A1769" s="158"/>
    </row>
    <row r="1770" spans="1:1" s="33" customFormat="1" ht="13.2" x14ac:dyDescent="0.25">
      <c r="A1770" s="158"/>
    </row>
    <row r="1771" spans="1:1" s="33" customFormat="1" ht="13.2" x14ac:dyDescent="0.25">
      <c r="A1771" s="158"/>
    </row>
    <row r="1772" spans="1:1" s="33" customFormat="1" ht="13.2" x14ac:dyDescent="0.25">
      <c r="A1772" s="158"/>
    </row>
    <row r="1773" spans="1:1" s="33" customFormat="1" ht="13.2" x14ac:dyDescent="0.25">
      <c r="A1773" s="158"/>
    </row>
    <row r="1774" spans="1:1" s="33" customFormat="1" ht="13.2" x14ac:dyDescent="0.25">
      <c r="A1774" s="158"/>
    </row>
    <row r="1775" spans="1:1" s="33" customFormat="1" ht="13.2" x14ac:dyDescent="0.25">
      <c r="A1775" s="158"/>
    </row>
    <row r="1776" spans="1:1" s="33" customFormat="1" ht="13.2" x14ac:dyDescent="0.25">
      <c r="A1776" s="158"/>
    </row>
    <row r="1777" spans="1:1" s="33" customFormat="1" ht="13.2" x14ac:dyDescent="0.25">
      <c r="A1777" s="158"/>
    </row>
    <row r="1778" spans="1:1" s="33" customFormat="1" ht="13.2" x14ac:dyDescent="0.25">
      <c r="A1778" s="158"/>
    </row>
    <row r="1779" spans="1:1" s="33" customFormat="1" ht="13.2" x14ac:dyDescent="0.25">
      <c r="A1779" s="158"/>
    </row>
    <row r="1780" spans="1:1" s="33" customFormat="1" ht="13.2" x14ac:dyDescent="0.25">
      <c r="A1780" s="158"/>
    </row>
    <row r="1781" spans="1:1" s="33" customFormat="1" ht="13.2" x14ac:dyDescent="0.25">
      <c r="A1781" s="158"/>
    </row>
    <row r="1782" spans="1:1" s="33" customFormat="1" ht="13.2" x14ac:dyDescent="0.25">
      <c r="A1782" s="158"/>
    </row>
    <row r="1783" spans="1:1" s="33" customFormat="1" ht="13.2" x14ac:dyDescent="0.25">
      <c r="A1783" s="158"/>
    </row>
    <row r="1784" spans="1:1" s="33" customFormat="1" ht="13.2" x14ac:dyDescent="0.25">
      <c r="A1784" s="158"/>
    </row>
    <row r="1785" spans="1:1" s="33" customFormat="1" ht="13.2" x14ac:dyDescent="0.25">
      <c r="A1785" s="158"/>
    </row>
    <row r="1786" spans="1:1" s="33" customFormat="1" ht="13.2" x14ac:dyDescent="0.25">
      <c r="A1786" s="158"/>
    </row>
    <row r="1787" spans="1:1" s="33" customFormat="1" ht="13.2" x14ac:dyDescent="0.25">
      <c r="A1787" s="158"/>
    </row>
    <row r="1788" spans="1:1" s="33" customFormat="1" ht="13.2" x14ac:dyDescent="0.25">
      <c r="A1788" s="158"/>
    </row>
    <row r="1789" spans="1:1" s="33" customFormat="1" ht="13.2" x14ac:dyDescent="0.25">
      <c r="A1789" s="158"/>
    </row>
    <row r="1790" spans="1:1" s="33" customFormat="1" ht="13.2" x14ac:dyDescent="0.25">
      <c r="A1790" s="158"/>
    </row>
    <row r="1791" spans="1:1" s="33" customFormat="1" ht="13.2" x14ac:dyDescent="0.25">
      <c r="A1791" s="158"/>
    </row>
    <row r="1792" spans="1:1" s="33" customFormat="1" ht="13.2" x14ac:dyDescent="0.25">
      <c r="A1792" s="158"/>
    </row>
    <row r="1793" spans="1:1" s="33" customFormat="1" ht="13.2" x14ac:dyDescent="0.25">
      <c r="A1793" s="158"/>
    </row>
    <row r="1794" spans="1:1" s="33" customFormat="1" ht="13.2" x14ac:dyDescent="0.25">
      <c r="A1794" s="158"/>
    </row>
    <row r="1795" spans="1:1" s="33" customFormat="1" ht="13.2" x14ac:dyDescent="0.25">
      <c r="A1795" s="158"/>
    </row>
    <row r="1796" spans="1:1" s="33" customFormat="1" ht="13.2" x14ac:dyDescent="0.25">
      <c r="A1796" s="158"/>
    </row>
    <row r="1797" spans="1:1" s="33" customFormat="1" ht="13.2" x14ac:dyDescent="0.25">
      <c r="A1797" s="158"/>
    </row>
    <row r="1798" spans="1:1" s="33" customFormat="1" ht="13.2" x14ac:dyDescent="0.25">
      <c r="A1798" s="158"/>
    </row>
    <row r="1799" spans="1:1" s="33" customFormat="1" ht="13.2" x14ac:dyDescent="0.25">
      <c r="A1799" s="158"/>
    </row>
    <row r="1800" spans="1:1" s="33" customFormat="1" ht="13.2" x14ac:dyDescent="0.25">
      <c r="A1800" s="158"/>
    </row>
    <row r="1801" spans="1:1" s="33" customFormat="1" ht="13.2" x14ac:dyDescent="0.25">
      <c r="A1801" s="158"/>
    </row>
    <row r="1802" spans="1:1" s="33" customFormat="1" ht="13.2" x14ac:dyDescent="0.25">
      <c r="A1802" s="158"/>
    </row>
    <row r="1803" spans="1:1" s="33" customFormat="1" ht="13.2" x14ac:dyDescent="0.25">
      <c r="A1803" s="158"/>
    </row>
    <row r="1804" spans="1:1" s="33" customFormat="1" ht="13.2" x14ac:dyDescent="0.25">
      <c r="A1804" s="158"/>
    </row>
    <row r="1805" spans="1:1" s="33" customFormat="1" ht="13.2" x14ac:dyDescent="0.25">
      <c r="A1805" s="158"/>
    </row>
    <row r="1806" spans="1:1" s="33" customFormat="1" ht="13.2" x14ac:dyDescent="0.25">
      <c r="A1806" s="158"/>
    </row>
    <row r="1807" spans="1:1" s="33" customFormat="1" ht="13.2" x14ac:dyDescent="0.25">
      <c r="A1807" s="158"/>
    </row>
    <row r="1808" spans="1:1" s="33" customFormat="1" ht="13.2" x14ac:dyDescent="0.25">
      <c r="A1808" s="158"/>
    </row>
    <row r="1809" spans="1:1" s="33" customFormat="1" ht="13.2" x14ac:dyDescent="0.25">
      <c r="A1809" s="158"/>
    </row>
    <row r="1810" spans="1:1" s="33" customFormat="1" ht="13.2" x14ac:dyDescent="0.25">
      <c r="A1810" s="158"/>
    </row>
    <row r="1811" spans="1:1" s="33" customFormat="1" ht="13.2" x14ac:dyDescent="0.25">
      <c r="A1811" s="158"/>
    </row>
    <row r="1812" spans="1:1" s="33" customFormat="1" ht="13.2" x14ac:dyDescent="0.25">
      <c r="A1812" s="158"/>
    </row>
    <row r="1813" spans="1:1" s="33" customFormat="1" ht="13.2" x14ac:dyDescent="0.25">
      <c r="A1813" s="158"/>
    </row>
    <row r="1814" spans="1:1" s="33" customFormat="1" ht="13.2" x14ac:dyDescent="0.25">
      <c r="A1814" s="158"/>
    </row>
    <row r="1815" spans="1:1" s="33" customFormat="1" ht="13.2" x14ac:dyDescent="0.25">
      <c r="A1815" s="158"/>
    </row>
    <row r="1816" spans="1:1" s="33" customFormat="1" ht="13.2" x14ac:dyDescent="0.25">
      <c r="A1816" s="158"/>
    </row>
    <row r="1817" spans="1:1" s="33" customFormat="1" ht="13.2" x14ac:dyDescent="0.25">
      <c r="A1817" s="158"/>
    </row>
    <row r="1818" spans="1:1" s="33" customFormat="1" ht="13.2" x14ac:dyDescent="0.25">
      <c r="A1818" s="158"/>
    </row>
    <row r="1819" spans="1:1" s="33" customFormat="1" ht="13.2" x14ac:dyDescent="0.25">
      <c r="A1819" s="158"/>
    </row>
    <row r="1820" spans="1:1" s="33" customFormat="1" ht="13.2" x14ac:dyDescent="0.25">
      <c r="A1820" s="158"/>
    </row>
    <row r="1821" spans="1:1" s="33" customFormat="1" ht="13.2" x14ac:dyDescent="0.25">
      <c r="A1821" s="158"/>
    </row>
    <row r="1822" spans="1:1" s="33" customFormat="1" ht="13.2" x14ac:dyDescent="0.25">
      <c r="A1822" s="158"/>
    </row>
    <row r="1823" spans="1:1" s="33" customFormat="1" ht="13.2" x14ac:dyDescent="0.25">
      <c r="A1823" s="158"/>
    </row>
    <row r="1824" spans="1:1" s="33" customFormat="1" ht="13.2" x14ac:dyDescent="0.25">
      <c r="A1824" s="158"/>
    </row>
    <row r="1825" spans="1:1" s="33" customFormat="1" ht="13.2" x14ac:dyDescent="0.25">
      <c r="A1825" s="158"/>
    </row>
    <row r="1826" spans="1:1" s="33" customFormat="1" ht="13.2" x14ac:dyDescent="0.25">
      <c r="A1826" s="158"/>
    </row>
    <row r="1827" spans="1:1" s="33" customFormat="1" ht="13.2" x14ac:dyDescent="0.25">
      <c r="A1827" s="158"/>
    </row>
    <row r="1828" spans="1:1" s="33" customFormat="1" ht="13.2" x14ac:dyDescent="0.25">
      <c r="A1828" s="158"/>
    </row>
    <row r="1829" spans="1:1" s="33" customFormat="1" ht="13.2" x14ac:dyDescent="0.25">
      <c r="A1829" s="158"/>
    </row>
    <row r="1830" spans="1:1" s="33" customFormat="1" ht="13.2" x14ac:dyDescent="0.25">
      <c r="A1830" s="158"/>
    </row>
    <row r="1831" spans="1:1" s="33" customFormat="1" ht="13.2" x14ac:dyDescent="0.25">
      <c r="A1831" s="158"/>
    </row>
    <row r="1832" spans="1:1" s="33" customFormat="1" ht="13.2" x14ac:dyDescent="0.25">
      <c r="A1832" s="158"/>
    </row>
    <row r="1833" spans="1:1" s="33" customFormat="1" ht="13.2" x14ac:dyDescent="0.25">
      <c r="A1833" s="158"/>
    </row>
    <row r="1834" spans="1:1" s="33" customFormat="1" ht="13.2" x14ac:dyDescent="0.25">
      <c r="A1834" s="158"/>
    </row>
    <row r="1835" spans="1:1" s="33" customFormat="1" ht="13.2" x14ac:dyDescent="0.25">
      <c r="A1835" s="158"/>
    </row>
    <row r="1836" spans="1:1" s="33" customFormat="1" ht="13.2" x14ac:dyDescent="0.25">
      <c r="A1836" s="158"/>
    </row>
    <row r="1837" spans="1:1" s="33" customFormat="1" ht="13.2" x14ac:dyDescent="0.25">
      <c r="A1837" s="158"/>
    </row>
    <row r="1838" spans="1:1" s="33" customFormat="1" ht="13.2" x14ac:dyDescent="0.25">
      <c r="A1838" s="158"/>
    </row>
    <row r="1839" spans="1:1" s="33" customFormat="1" ht="13.2" x14ac:dyDescent="0.25">
      <c r="A1839" s="158"/>
    </row>
    <row r="1840" spans="1:1" s="33" customFormat="1" ht="13.2" x14ac:dyDescent="0.25">
      <c r="A1840" s="158"/>
    </row>
    <row r="1841" spans="1:1" s="33" customFormat="1" ht="13.2" x14ac:dyDescent="0.25">
      <c r="A1841" s="158"/>
    </row>
    <row r="1842" spans="1:1" s="33" customFormat="1" ht="13.2" x14ac:dyDescent="0.25">
      <c r="A1842" s="158"/>
    </row>
    <row r="1843" spans="1:1" s="33" customFormat="1" ht="13.2" x14ac:dyDescent="0.25">
      <c r="A1843" s="158"/>
    </row>
    <row r="1844" spans="1:1" s="33" customFormat="1" ht="13.2" x14ac:dyDescent="0.25">
      <c r="A1844" s="158"/>
    </row>
    <row r="1845" spans="1:1" s="33" customFormat="1" ht="13.2" x14ac:dyDescent="0.25">
      <c r="A1845" s="158"/>
    </row>
    <row r="1846" spans="1:1" s="33" customFormat="1" ht="13.2" x14ac:dyDescent="0.25">
      <c r="A1846" s="158"/>
    </row>
    <row r="1847" spans="1:1" s="33" customFormat="1" ht="13.2" x14ac:dyDescent="0.25">
      <c r="A1847" s="158"/>
    </row>
    <row r="1848" spans="1:1" s="33" customFormat="1" ht="13.2" x14ac:dyDescent="0.25">
      <c r="A1848" s="158"/>
    </row>
    <row r="1849" spans="1:1" s="33" customFormat="1" ht="13.2" x14ac:dyDescent="0.25">
      <c r="A1849" s="158"/>
    </row>
    <row r="1850" spans="1:1" s="33" customFormat="1" ht="13.2" x14ac:dyDescent="0.25">
      <c r="A1850" s="158"/>
    </row>
    <row r="1851" spans="1:1" s="33" customFormat="1" ht="13.2" x14ac:dyDescent="0.25">
      <c r="A1851" s="158"/>
    </row>
    <row r="1852" spans="1:1" s="33" customFormat="1" ht="13.2" x14ac:dyDescent="0.25">
      <c r="A1852" s="158"/>
    </row>
    <row r="1853" spans="1:1" s="33" customFormat="1" ht="13.2" x14ac:dyDescent="0.25">
      <c r="A1853" s="158"/>
    </row>
    <row r="1854" spans="1:1" s="33" customFormat="1" ht="13.2" x14ac:dyDescent="0.25">
      <c r="A1854" s="158"/>
    </row>
    <row r="1855" spans="1:1" s="33" customFormat="1" ht="13.2" x14ac:dyDescent="0.25">
      <c r="A1855" s="158"/>
    </row>
    <row r="1856" spans="1:1" s="33" customFormat="1" ht="13.2" x14ac:dyDescent="0.25">
      <c r="A1856" s="158"/>
    </row>
    <row r="1857" spans="1:1" s="33" customFormat="1" ht="13.2" x14ac:dyDescent="0.25">
      <c r="A1857" s="158"/>
    </row>
    <row r="1858" spans="1:1" s="33" customFormat="1" ht="13.2" x14ac:dyDescent="0.25">
      <c r="A1858" s="158"/>
    </row>
    <row r="1859" spans="1:1" s="33" customFormat="1" ht="13.2" x14ac:dyDescent="0.25">
      <c r="A1859" s="158"/>
    </row>
    <row r="1860" spans="1:1" s="33" customFormat="1" ht="13.2" x14ac:dyDescent="0.25">
      <c r="A1860" s="158"/>
    </row>
    <row r="1861" spans="1:1" s="33" customFormat="1" ht="13.2" x14ac:dyDescent="0.25">
      <c r="A1861" s="158"/>
    </row>
    <row r="1862" spans="1:1" s="33" customFormat="1" ht="13.2" x14ac:dyDescent="0.25">
      <c r="A1862" s="158"/>
    </row>
    <row r="1863" spans="1:1" s="33" customFormat="1" ht="13.2" x14ac:dyDescent="0.25">
      <c r="A1863" s="158"/>
    </row>
    <row r="1864" spans="1:1" s="33" customFormat="1" ht="13.2" x14ac:dyDescent="0.25">
      <c r="A1864" s="158"/>
    </row>
    <row r="1865" spans="1:1" s="33" customFormat="1" ht="13.2" x14ac:dyDescent="0.25">
      <c r="A1865" s="158"/>
    </row>
    <row r="1866" spans="1:1" s="33" customFormat="1" ht="13.2" x14ac:dyDescent="0.25">
      <c r="A1866" s="158"/>
    </row>
    <row r="1867" spans="1:1" s="33" customFormat="1" ht="13.2" x14ac:dyDescent="0.25">
      <c r="A1867" s="158"/>
    </row>
    <row r="1868" spans="1:1" s="33" customFormat="1" ht="13.2" x14ac:dyDescent="0.25">
      <c r="A1868" s="158"/>
    </row>
    <row r="1869" spans="1:1" s="33" customFormat="1" ht="13.2" x14ac:dyDescent="0.25">
      <c r="A1869" s="158"/>
    </row>
    <row r="1870" spans="1:1" s="33" customFormat="1" ht="13.2" x14ac:dyDescent="0.25">
      <c r="A1870" s="158"/>
    </row>
    <row r="1871" spans="1:1" s="33" customFormat="1" ht="13.2" x14ac:dyDescent="0.25">
      <c r="A1871" s="158"/>
    </row>
    <row r="1872" spans="1:1" s="33" customFormat="1" ht="13.2" x14ac:dyDescent="0.25">
      <c r="A1872" s="158"/>
    </row>
    <row r="1873" spans="1:1" s="33" customFormat="1" ht="13.2" x14ac:dyDescent="0.25">
      <c r="A1873" s="158"/>
    </row>
    <row r="1874" spans="1:1" s="33" customFormat="1" ht="13.2" x14ac:dyDescent="0.25">
      <c r="A1874" s="158"/>
    </row>
    <row r="1875" spans="1:1" s="33" customFormat="1" ht="13.2" x14ac:dyDescent="0.25">
      <c r="A1875" s="158"/>
    </row>
    <row r="1876" spans="1:1" s="33" customFormat="1" ht="13.2" x14ac:dyDescent="0.25">
      <c r="A1876" s="158"/>
    </row>
    <row r="1877" spans="1:1" s="33" customFormat="1" ht="13.2" x14ac:dyDescent="0.25">
      <c r="A1877" s="158"/>
    </row>
    <row r="1878" spans="1:1" s="33" customFormat="1" ht="13.2" x14ac:dyDescent="0.25">
      <c r="A1878" s="158"/>
    </row>
    <row r="1879" spans="1:1" s="33" customFormat="1" ht="13.2" x14ac:dyDescent="0.25">
      <c r="A1879" s="158"/>
    </row>
    <row r="1880" spans="1:1" s="33" customFormat="1" ht="13.2" x14ac:dyDescent="0.25">
      <c r="A1880" s="158"/>
    </row>
    <row r="1881" spans="1:1" s="33" customFormat="1" ht="13.2" x14ac:dyDescent="0.25">
      <c r="A1881" s="158"/>
    </row>
    <row r="1882" spans="1:1" s="33" customFormat="1" ht="13.2" x14ac:dyDescent="0.25">
      <c r="A1882" s="158"/>
    </row>
    <row r="1883" spans="1:1" s="33" customFormat="1" ht="13.2" x14ac:dyDescent="0.25">
      <c r="A1883" s="158"/>
    </row>
    <row r="1884" spans="1:1" s="33" customFormat="1" ht="13.2" x14ac:dyDescent="0.25">
      <c r="A1884" s="158"/>
    </row>
    <row r="1885" spans="1:1" s="33" customFormat="1" ht="13.2" x14ac:dyDescent="0.25">
      <c r="A1885" s="158"/>
    </row>
    <row r="1886" spans="1:1" s="33" customFormat="1" ht="13.2" x14ac:dyDescent="0.25">
      <c r="A1886" s="158"/>
    </row>
    <row r="1887" spans="1:1" s="33" customFormat="1" ht="13.2" x14ac:dyDescent="0.25">
      <c r="A1887" s="158"/>
    </row>
    <row r="1888" spans="1:1" s="33" customFormat="1" ht="13.2" x14ac:dyDescent="0.25">
      <c r="A1888" s="158"/>
    </row>
    <row r="1889" spans="1:1" s="33" customFormat="1" ht="13.2" x14ac:dyDescent="0.25">
      <c r="A1889" s="158"/>
    </row>
    <row r="1890" spans="1:1" s="33" customFormat="1" ht="13.2" x14ac:dyDescent="0.25">
      <c r="A1890" s="158"/>
    </row>
    <row r="1891" spans="1:1" s="33" customFormat="1" ht="13.2" x14ac:dyDescent="0.25">
      <c r="A1891" s="158"/>
    </row>
    <row r="1892" spans="1:1" s="33" customFormat="1" ht="13.2" x14ac:dyDescent="0.25">
      <c r="A1892" s="158"/>
    </row>
    <row r="1893" spans="1:1" s="33" customFormat="1" ht="13.2" x14ac:dyDescent="0.25">
      <c r="A1893" s="158"/>
    </row>
    <row r="1894" spans="1:1" s="33" customFormat="1" ht="13.2" x14ac:dyDescent="0.25">
      <c r="A1894" s="158"/>
    </row>
    <row r="1895" spans="1:1" s="33" customFormat="1" ht="13.2" x14ac:dyDescent="0.25">
      <c r="A1895" s="158"/>
    </row>
    <row r="1896" spans="1:1" s="33" customFormat="1" ht="13.2" x14ac:dyDescent="0.25">
      <c r="A1896" s="158"/>
    </row>
    <row r="1897" spans="1:1" s="33" customFormat="1" ht="13.2" x14ac:dyDescent="0.25">
      <c r="A1897" s="158"/>
    </row>
    <row r="1898" spans="1:1" s="33" customFormat="1" ht="13.2" x14ac:dyDescent="0.25">
      <c r="A1898" s="158"/>
    </row>
    <row r="1899" spans="1:1" s="33" customFormat="1" ht="13.2" x14ac:dyDescent="0.25">
      <c r="A1899" s="158"/>
    </row>
    <row r="1900" spans="1:1" s="33" customFormat="1" ht="13.2" x14ac:dyDescent="0.25">
      <c r="A1900" s="158"/>
    </row>
    <row r="1901" spans="1:1" s="33" customFormat="1" ht="13.2" x14ac:dyDescent="0.25">
      <c r="A1901" s="158"/>
    </row>
    <row r="1902" spans="1:1" s="33" customFormat="1" ht="13.2" x14ac:dyDescent="0.25">
      <c r="A1902" s="158"/>
    </row>
    <row r="1903" spans="1:1" s="33" customFormat="1" ht="13.2" x14ac:dyDescent="0.25">
      <c r="A1903" s="158"/>
    </row>
    <row r="1904" spans="1:1" s="33" customFormat="1" ht="13.2" x14ac:dyDescent="0.25">
      <c r="A1904" s="158"/>
    </row>
    <row r="1905" spans="1:1" s="33" customFormat="1" ht="13.2" x14ac:dyDescent="0.25">
      <c r="A1905" s="158"/>
    </row>
    <row r="1906" spans="1:1" s="33" customFormat="1" ht="13.2" x14ac:dyDescent="0.25">
      <c r="A1906" s="158"/>
    </row>
    <row r="1907" spans="1:1" s="33" customFormat="1" ht="13.2" x14ac:dyDescent="0.25">
      <c r="A1907" s="158"/>
    </row>
    <row r="1908" spans="1:1" s="33" customFormat="1" ht="13.2" x14ac:dyDescent="0.25">
      <c r="A1908" s="158"/>
    </row>
    <row r="1909" spans="1:1" s="33" customFormat="1" ht="13.2" x14ac:dyDescent="0.25">
      <c r="A1909" s="158"/>
    </row>
    <row r="1910" spans="1:1" s="33" customFormat="1" ht="13.2" x14ac:dyDescent="0.25">
      <c r="A1910" s="158"/>
    </row>
    <row r="1911" spans="1:1" s="33" customFormat="1" ht="13.2" x14ac:dyDescent="0.25">
      <c r="A1911" s="158"/>
    </row>
    <row r="1912" spans="1:1" s="33" customFormat="1" ht="13.2" x14ac:dyDescent="0.25">
      <c r="A1912" s="158"/>
    </row>
    <row r="1913" spans="1:1" s="33" customFormat="1" ht="13.2" x14ac:dyDescent="0.25">
      <c r="A1913" s="158"/>
    </row>
    <row r="1914" spans="1:1" s="33" customFormat="1" ht="13.2" x14ac:dyDescent="0.25">
      <c r="A1914" s="158"/>
    </row>
    <row r="1915" spans="1:1" s="33" customFormat="1" ht="13.2" x14ac:dyDescent="0.25">
      <c r="A1915" s="158"/>
    </row>
    <row r="1916" spans="1:1" s="33" customFormat="1" ht="13.2" x14ac:dyDescent="0.25">
      <c r="A1916" s="158"/>
    </row>
    <row r="1917" spans="1:1" s="33" customFormat="1" ht="13.2" x14ac:dyDescent="0.25">
      <c r="A1917" s="158"/>
    </row>
    <row r="1918" spans="1:1" s="33" customFormat="1" ht="13.2" x14ac:dyDescent="0.25">
      <c r="A1918" s="158"/>
    </row>
    <row r="1919" spans="1:1" s="33" customFormat="1" ht="13.2" x14ac:dyDescent="0.25">
      <c r="A1919" s="158"/>
    </row>
    <row r="1920" spans="1:1" s="33" customFormat="1" ht="13.2" x14ac:dyDescent="0.25">
      <c r="A1920" s="158"/>
    </row>
    <row r="1921" spans="1:1" s="33" customFormat="1" ht="13.2" x14ac:dyDescent="0.25">
      <c r="A1921" s="158"/>
    </row>
    <row r="1922" spans="1:1" s="33" customFormat="1" ht="13.2" x14ac:dyDescent="0.25">
      <c r="A1922" s="158"/>
    </row>
    <row r="1923" spans="1:1" s="33" customFormat="1" ht="13.2" x14ac:dyDescent="0.25">
      <c r="A1923" s="158"/>
    </row>
    <row r="1924" spans="1:1" s="33" customFormat="1" ht="13.2" x14ac:dyDescent="0.25">
      <c r="A1924" s="158"/>
    </row>
    <row r="1925" spans="1:1" s="33" customFormat="1" ht="13.2" x14ac:dyDescent="0.25">
      <c r="A1925" s="158"/>
    </row>
    <row r="1926" spans="1:1" s="33" customFormat="1" ht="13.2" x14ac:dyDescent="0.25">
      <c r="A1926" s="158"/>
    </row>
    <row r="1927" spans="1:1" s="33" customFormat="1" ht="13.2" x14ac:dyDescent="0.25">
      <c r="A1927" s="158"/>
    </row>
    <row r="1928" spans="1:1" s="33" customFormat="1" ht="13.2" x14ac:dyDescent="0.25">
      <c r="A1928" s="158"/>
    </row>
    <row r="1929" spans="1:1" s="33" customFormat="1" ht="13.2" x14ac:dyDescent="0.25">
      <c r="A1929" s="158"/>
    </row>
    <row r="1930" spans="1:1" s="33" customFormat="1" ht="13.2" x14ac:dyDescent="0.25">
      <c r="A1930" s="158"/>
    </row>
    <row r="1931" spans="1:1" s="33" customFormat="1" ht="13.2" x14ac:dyDescent="0.25">
      <c r="A1931" s="158"/>
    </row>
    <row r="1932" spans="1:1" s="33" customFormat="1" ht="13.2" x14ac:dyDescent="0.25">
      <c r="A1932" s="158"/>
    </row>
    <row r="1933" spans="1:1" s="33" customFormat="1" ht="13.2" x14ac:dyDescent="0.25">
      <c r="A1933" s="158"/>
    </row>
    <row r="1934" spans="1:1" s="33" customFormat="1" ht="13.2" x14ac:dyDescent="0.25">
      <c r="A1934" s="158"/>
    </row>
    <row r="1935" spans="1:1" s="33" customFormat="1" ht="13.2" x14ac:dyDescent="0.25">
      <c r="A1935" s="158"/>
    </row>
    <row r="1936" spans="1:1" s="33" customFormat="1" ht="13.2" x14ac:dyDescent="0.25">
      <c r="A1936" s="158"/>
    </row>
    <row r="1937" spans="1:1" s="33" customFormat="1" ht="13.2" x14ac:dyDescent="0.25">
      <c r="A1937" s="158"/>
    </row>
    <row r="1938" spans="1:1" s="33" customFormat="1" ht="13.2" x14ac:dyDescent="0.25">
      <c r="A1938" s="158"/>
    </row>
    <row r="1939" spans="1:1" s="33" customFormat="1" ht="13.2" x14ac:dyDescent="0.25">
      <c r="A1939" s="158"/>
    </row>
    <row r="1940" spans="1:1" s="33" customFormat="1" ht="13.2" x14ac:dyDescent="0.25">
      <c r="A1940" s="158"/>
    </row>
    <row r="1941" spans="1:1" s="33" customFormat="1" ht="13.2" x14ac:dyDescent="0.25">
      <c r="A1941" s="158"/>
    </row>
    <row r="1942" spans="1:1" s="33" customFormat="1" ht="13.2" x14ac:dyDescent="0.25">
      <c r="A1942" s="158"/>
    </row>
    <row r="1943" spans="1:1" s="33" customFormat="1" ht="13.2" x14ac:dyDescent="0.25">
      <c r="A1943" s="158"/>
    </row>
    <row r="1944" spans="1:1" s="33" customFormat="1" ht="13.2" x14ac:dyDescent="0.25">
      <c r="A1944" s="158"/>
    </row>
    <row r="1945" spans="1:1" s="33" customFormat="1" ht="13.2" x14ac:dyDescent="0.25">
      <c r="A1945" s="158"/>
    </row>
    <row r="1946" spans="1:1" s="33" customFormat="1" ht="13.2" x14ac:dyDescent="0.25">
      <c r="A1946" s="158"/>
    </row>
    <row r="1947" spans="1:1" s="33" customFormat="1" ht="13.2" x14ac:dyDescent="0.25">
      <c r="A1947" s="158"/>
    </row>
    <row r="1948" spans="1:1" s="33" customFormat="1" ht="13.2" x14ac:dyDescent="0.25">
      <c r="A1948" s="158"/>
    </row>
    <row r="1949" spans="1:1" s="33" customFormat="1" ht="13.2" x14ac:dyDescent="0.25">
      <c r="A1949" s="158"/>
    </row>
    <row r="1950" spans="1:1" s="33" customFormat="1" ht="13.2" x14ac:dyDescent="0.25">
      <c r="A1950" s="158"/>
    </row>
    <row r="1951" spans="1:1" s="33" customFormat="1" ht="13.2" x14ac:dyDescent="0.25">
      <c r="A1951" s="158"/>
    </row>
    <row r="1952" spans="1:1" s="33" customFormat="1" ht="13.2" x14ac:dyDescent="0.25">
      <c r="A1952" s="158"/>
    </row>
    <row r="1953" spans="1:1" s="33" customFormat="1" ht="13.2" x14ac:dyDescent="0.25">
      <c r="A1953" s="158"/>
    </row>
    <row r="1954" spans="1:1" s="33" customFormat="1" ht="13.2" x14ac:dyDescent="0.25">
      <c r="A1954" s="158"/>
    </row>
    <row r="1955" spans="1:1" s="33" customFormat="1" ht="13.2" x14ac:dyDescent="0.25">
      <c r="A1955" s="158"/>
    </row>
    <row r="1956" spans="1:1" s="33" customFormat="1" ht="13.2" x14ac:dyDescent="0.25">
      <c r="A1956" s="158"/>
    </row>
    <row r="1957" spans="1:1" s="33" customFormat="1" ht="13.2" x14ac:dyDescent="0.25">
      <c r="A1957" s="158"/>
    </row>
    <row r="1958" spans="1:1" s="33" customFormat="1" ht="13.2" x14ac:dyDescent="0.25">
      <c r="A1958" s="158"/>
    </row>
    <row r="1959" spans="1:1" s="33" customFormat="1" ht="13.2" x14ac:dyDescent="0.25">
      <c r="A1959" s="158"/>
    </row>
    <row r="1960" spans="1:1" s="33" customFormat="1" ht="13.2" x14ac:dyDescent="0.25">
      <c r="A1960" s="158"/>
    </row>
    <row r="1961" spans="1:1" s="33" customFormat="1" ht="13.2" x14ac:dyDescent="0.25">
      <c r="A1961" s="158"/>
    </row>
    <row r="1962" spans="1:1" s="33" customFormat="1" ht="13.2" x14ac:dyDescent="0.25">
      <c r="A1962" s="158"/>
    </row>
    <row r="1963" spans="1:1" s="33" customFormat="1" ht="13.2" x14ac:dyDescent="0.25">
      <c r="A1963" s="158"/>
    </row>
    <row r="1964" spans="1:1" s="33" customFormat="1" ht="13.2" x14ac:dyDescent="0.25">
      <c r="A1964" s="158"/>
    </row>
    <row r="1965" spans="1:1" s="33" customFormat="1" ht="13.2" x14ac:dyDescent="0.25">
      <c r="A1965" s="158"/>
    </row>
    <row r="1966" spans="1:1" s="33" customFormat="1" ht="13.2" x14ac:dyDescent="0.25">
      <c r="A1966" s="158"/>
    </row>
    <row r="1967" spans="1:1" s="33" customFormat="1" ht="13.2" x14ac:dyDescent="0.25">
      <c r="A1967" s="158"/>
    </row>
    <row r="1968" spans="1:1" s="33" customFormat="1" ht="13.2" x14ac:dyDescent="0.25">
      <c r="A1968" s="158"/>
    </row>
    <row r="1969" spans="1:1" s="33" customFormat="1" ht="13.2" x14ac:dyDescent="0.25">
      <c r="A1969" s="158"/>
    </row>
    <row r="1970" spans="1:1" s="33" customFormat="1" ht="13.2" x14ac:dyDescent="0.25">
      <c r="A1970" s="158"/>
    </row>
    <row r="1971" spans="1:1" s="33" customFormat="1" ht="13.2" x14ac:dyDescent="0.25">
      <c r="A1971" s="158"/>
    </row>
    <row r="1972" spans="1:1" s="33" customFormat="1" ht="13.2" x14ac:dyDescent="0.25">
      <c r="A1972" s="158"/>
    </row>
    <row r="1973" spans="1:1" s="33" customFormat="1" ht="13.2" x14ac:dyDescent="0.25">
      <c r="A1973" s="158"/>
    </row>
    <row r="1974" spans="1:1" s="33" customFormat="1" ht="13.2" x14ac:dyDescent="0.25">
      <c r="A1974" s="158"/>
    </row>
    <row r="1975" spans="1:1" s="33" customFormat="1" ht="13.2" x14ac:dyDescent="0.25">
      <c r="A1975" s="158"/>
    </row>
    <row r="1976" spans="1:1" s="33" customFormat="1" ht="13.2" x14ac:dyDescent="0.25">
      <c r="A1976" s="158"/>
    </row>
    <row r="1977" spans="1:1" s="33" customFormat="1" ht="13.2" x14ac:dyDescent="0.25">
      <c r="A1977" s="158"/>
    </row>
    <row r="1978" spans="1:1" s="33" customFormat="1" ht="13.2" x14ac:dyDescent="0.25">
      <c r="A1978" s="158"/>
    </row>
    <row r="1979" spans="1:1" s="33" customFormat="1" ht="13.2" x14ac:dyDescent="0.25">
      <c r="A1979" s="158"/>
    </row>
    <row r="1980" spans="1:1" s="33" customFormat="1" ht="13.2" x14ac:dyDescent="0.25">
      <c r="A1980" s="158"/>
    </row>
    <row r="1981" spans="1:1" s="33" customFormat="1" ht="13.2" x14ac:dyDescent="0.25">
      <c r="A1981" s="158"/>
    </row>
    <row r="1982" spans="1:1" s="33" customFormat="1" ht="13.2" x14ac:dyDescent="0.25">
      <c r="A1982" s="158"/>
    </row>
    <row r="1983" spans="1:1" s="33" customFormat="1" ht="13.2" x14ac:dyDescent="0.25">
      <c r="A1983" s="158"/>
    </row>
    <row r="1984" spans="1:1" s="33" customFormat="1" ht="13.2" x14ac:dyDescent="0.25">
      <c r="A1984" s="158"/>
    </row>
    <row r="1985" spans="1:1" s="33" customFormat="1" ht="13.2" x14ac:dyDescent="0.25">
      <c r="A1985" s="158"/>
    </row>
    <row r="1986" spans="1:1" s="33" customFormat="1" ht="13.2" x14ac:dyDescent="0.25">
      <c r="A1986" s="158"/>
    </row>
    <row r="1987" spans="1:1" s="33" customFormat="1" ht="13.2" x14ac:dyDescent="0.25">
      <c r="A1987" s="158"/>
    </row>
    <row r="1988" spans="1:1" s="33" customFormat="1" ht="13.2" x14ac:dyDescent="0.25">
      <c r="A1988" s="158"/>
    </row>
    <row r="1989" spans="1:1" s="33" customFormat="1" ht="13.2" x14ac:dyDescent="0.25">
      <c r="A1989" s="158"/>
    </row>
    <row r="1990" spans="1:1" s="33" customFormat="1" ht="13.2" x14ac:dyDescent="0.25">
      <c r="A1990" s="158"/>
    </row>
    <row r="1991" spans="1:1" s="33" customFormat="1" ht="13.2" x14ac:dyDescent="0.25">
      <c r="A1991" s="158"/>
    </row>
    <row r="1992" spans="1:1" s="33" customFormat="1" ht="13.2" x14ac:dyDescent="0.25">
      <c r="A1992" s="158"/>
    </row>
    <row r="1993" spans="1:1" s="33" customFormat="1" ht="13.2" x14ac:dyDescent="0.25">
      <c r="A1993" s="158"/>
    </row>
    <row r="1994" spans="1:1" s="33" customFormat="1" ht="13.2" x14ac:dyDescent="0.25">
      <c r="A1994" s="158"/>
    </row>
    <row r="1995" spans="1:1" s="33" customFormat="1" ht="13.2" x14ac:dyDescent="0.25">
      <c r="A1995" s="158"/>
    </row>
    <row r="1996" spans="1:1" s="33" customFormat="1" ht="13.2" x14ac:dyDescent="0.25">
      <c r="A1996" s="158"/>
    </row>
    <row r="1997" spans="1:1" s="33" customFormat="1" ht="13.2" x14ac:dyDescent="0.25">
      <c r="A1997" s="158"/>
    </row>
    <row r="1998" spans="1:1" s="33" customFormat="1" ht="13.2" x14ac:dyDescent="0.25">
      <c r="A1998" s="158"/>
    </row>
    <row r="1999" spans="1:1" s="33" customFormat="1" ht="13.2" x14ac:dyDescent="0.25">
      <c r="A1999" s="158"/>
    </row>
    <row r="2000" spans="1:1" s="33" customFormat="1" ht="13.2" x14ac:dyDescent="0.25">
      <c r="A2000" s="158"/>
    </row>
    <row r="2001" spans="1:1" s="33" customFormat="1" ht="13.2" x14ac:dyDescent="0.25">
      <c r="A2001" s="158"/>
    </row>
    <row r="2002" spans="1:1" s="33" customFormat="1" ht="13.2" x14ac:dyDescent="0.25">
      <c r="A2002" s="158"/>
    </row>
    <row r="2003" spans="1:1" s="33" customFormat="1" ht="13.2" x14ac:dyDescent="0.25">
      <c r="A2003" s="158"/>
    </row>
    <row r="2004" spans="1:1" s="33" customFormat="1" ht="13.2" x14ac:dyDescent="0.25">
      <c r="A2004" s="158"/>
    </row>
    <row r="2005" spans="1:1" s="33" customFormat="1" ht="13.2" x14ac:dyDescent="0.25">
      <c r="A2005" s="158"/>
    </row>
    <row r="2006" spans="1:1" s="33" customFormat="1" ht="13.2" x14ac:dyDescent="0.25">
      <c r="A2006" s="158"/>
    </row>
    <row r="2007" spans="1:1" s="33" customFormat="1" ht="13.2" x14ac:dyDescent="0.25">
      <c r="A2007" s="158"/>
    </row>
    <row r="2008" spans="1:1" s="33" customFormat="1" ht="13.2" x14ac:dyDescent="0.25">
      <c r="A2008" s="158"/>
    </row>
    <row r="2009" spans="1:1" s="33" customFormat="1" ht="13.2" x14ac:dyDescent="0.25">
      <c r="A2009" s="158"/>
    </row>
    <row r="2010" spans="1:1" s="33" customFormat="1" ht="13.2" x14ac:dyDescent="0.25">
      <c r="A2010" s="158"/>
    </row>
    <row r="2011" spans="1:1" s="33" customFormat="1" ht="13.2" x14ac:dyDescent="0.25">
      <c r="A2011" s="158"/>
    </row>
    <row r="2012" spans="1:1" s="33" customFormat="1" ht="13.2" x14ac:dyDescent="0.25">
      <c r="A2012" s="158"/>
    </row>
    <row r="2013" spans="1:1" s="33" customFormat="1" ht="13.2" x14ac:dyDescent="0.25">
      <c r="A2013" s="158"/>
    </row>
    <row r="2014" spans="1:1" s="33" customFormat="1" ht="13.2" x14ac:dyDescent="0.25">
      <c r="A2014" s="158"/>
    </row>
    <row r="2015" spans="1:1" s="33" customFormat="1" ht="13.2" x14ac:dyDescent="0.25">
      <c r="A2015" s="158"/>
    </row>
    <row r="2016" spans="1:1" s="33" customFormat="1" ht="13.2" x14ac:dyDescent="0.25">
      <c r="A2016" s="158"/>
    </row>
    <row r="2017" spans="1:1" s="33" customFormat="1" ht="13.2" x14ac:dyDescent="0.25">
      <c r="A2017" s="158"/>
    </row>
    <row r="2018" spans="1:1" s="33" customFormat="1" ht="13.2" x14ac:dyDescent="0.25">
      <c r="A2018" s="158"/>
    </row>
    <row r="2019" spans="1:1" s="33" customFormat="1" ht="13.2" x14ac:dyDescent="0.25">
      <c r="A2019" s="158"/>
    </row>
    <row r="2020" spans="1:1" s="33" customFormat="1" ht="13.2" x14ac:dyDescent="0.25">
      <c r="A2020" s="158"/>
    </row>
    <row r="2021" spans="1:1" s="33" customFormat="1" ht="13.2" x14ac:dyDescent="0.25">
      <c r="A2021" s="158"/>
    </row>
    <row r="2022" spans="1:1" s="33" customFormat="1" ht="13.2" x14ac:dyDescent="0.25">
      <c r="A2022" s="158"/>
    </row>
    <row r="2023" spans="1:1" s="33" customFormat="1" ht="13.2" x14ac:dyDescent="0.25">
      <c r="A2023" s="158"/>
    </row>
    <row r="2024" spans="1:1" s="33" customFormat="1" ht="13.2" x14ac:dyDescent="0.25">
      <c r="A2024" s="158"/>
    </row>
    <row r="2025" spans="1:1" s="33" customFormat="1" ht="13.2" x14ac:dyDescent="0.25">
      <c r="A2025" s="158"/>
    </row>
    <row r="2026" spans="1:1" s="33" customFormat="1" ht="13.2" x14ac:dyDescent="0.25">
      <c r="A2026" s="158"/>
    </row>
    <row r="2027" spans="1:1" s="33" customFormat="1" ht="13.2" x14ac:dyDescent="0.25">
      <c r="A2027" s="158"/>
    </row>
    <row r="2028" spans="1:1" s="33" customFormat="1" ht="13.2" x14ac:dyDescent="0.25">
      <c r="A2028" s="158"/>
    </row>
    <row r="2029" spans="1:1" s="33" customFormat="1" ht="13.2" x14ac:dyDescent="0.25">
      <c r="A2029" s="158"/>
    </row>
    <row r="2030" spans="1:1" s="33" customFormat="1" ht="13.2" x14ac:dyDescent="0.25">
      <c r="A2030" s="158"/>
    </row>
    <row r="2031" spans="1:1" s="33" customFormat="1" ht="13.2" x14ac:dyDescent="0.25">
      <c r="A2031" s="158"/>
    </row>
    <row r="2032" spans="1:1" s="33" customFormat="1" ht="13.2" x14ac:dyDescent="0.25">
      <c r="A2032" s="158"/>
    </row>
    <row r="2033" spans="1:1" s="33" customFormat="1" ht="13.2" x14ac:dyDescent="0.25">
      <c r="A2033" s="158"/>
    </row>
    <row r="2034" spans="1:1" s="33" customFormat="1" ht="13.2" x14ac:dyDescent="0.25">
      <c r="A2034" s="158"/>
    </row>
    <row r="2035" spans="1:1" s="33" customFormat="1" ht="13.2" x14ac:dyDescent="0.25">
      <c r="A2035" s="158"/>
    </row>
    <row r="2036" spans="1:1" s="33" customFormat="1" ht="13.2" x14ac:dyDescent="0.25">
      <c r="A2036" s="158"/>
    </row>
    <row r="2037" spans="1:1" s="33" customFormat="1" ht="13.2" x14ac:dyDescent="0.25">
      <c r="A2037" s="158"/>
    </row>
    <row r="2038" spans="1:1" s="33" customFormat="1" ht="13.2" x14ac:dyDescent="0.25">
      <c r="A2038" s="158"/>
    </row>
    <row r="2039" spans="1:1" s="33" customFormat="1" ht="13.2" x14ac:dyDescent="0.25">
      <c r="A2039" s="158"/>
    </row>
    <row r="2040" spans="1:1" s="33" customFormat="1" ht="13.2" x14ac:dyDescent="0.25">
      <c r="A2040" s="158"/>
    </row>
    <row r="2041" spans="1:1" s="33" customFormat="1" ht="13.2" x14ac:dyDescent="0.25">
      <c r="A2041" s="158"/>
    </row>
    <row r="2042" spans="1:1" s="33" customFormat="1" ht="13.2" x14ac:dyDescent="0.25">
      <c r="A2042" s="158"/>
    </row>
    <row r="2043" spans="1:1" s="33" customFormat="1" ht="13.2" x14ac:dyDescent="0.25">
      <c r="A2043" s="158"/>
    </row>
    <row r="2044" spans="1:1" s="33" customFormat="1" ht="13.2" x14ac:dyDescent="0.25">
      <c r="A2044" s="158"/>
    </row>
    <row r="2045" spans="1:1" s="33" customFormat="1" ht="13.2" x14ac:dyDescent="0.25">
      <c r="A2045" s="158"/>
    </row>
    <row r="2046" spans="1:1" s="33" customFormat="1" ht="13.2" x14ac:dyDescent="0.25">
      <c r="A2046" s="158"/>
    </row>
    <row r="2047" spans="1:1" s="33" customFormat="1" ht="13.2" x14ac:dyDescent="0.25">
      <c r="A2047" s="158"/>
    </row>
    <row r="2048" spans="1:1" s="33" customFormat="1" ht="13.2" x14ac:dyDescent="0.25">
      <c r="A2048" s="158"/>
    </row>
    <row r="2049" spans="1:1" s="33" customFormat="1" ht="13.2" x14ac:dyDescent="0.25">
      <c r="A2049" s="158"/>
    </row>
    <row r="2050" spans="1:1" s="33" customFormat="1" ht="13.2" x14ac:dyDescent="0.25">
      <c r="A2050" s="158"/>
    </row>
    <row r="2051" spans="1:1" s="33" customFormat="1" ht="13.2" x14ac:dyDescent="0.25">
      <c r="A2051" s="158"/>
    </row>
    <row r="2052" spans="1:1" s="33" customFormat="1" ht="13.2" x14ac:dyDescent="0.25">
      <c r="A2052" s="158"/>
    </row>
    <row r="2053" spans="1:1" s="33" customFormat="1" ht="13.2" x14ac:dyDescent="0.25">
      <c r="A2053" s="158"/>
    </row>
    <row r="2054" spans="1:1" s="33" customFormat="1" ht="13.2" x14ac:dyDescent="0.25">
      <c r="A2054" s="158"/>
    </row>
    <row r="2055" spans="1:1" s="33" customFormat="1" ht="13.2" x14ac:dyDescent="0.25">
      <c r="A2055" s="158"/>
    </row>
    <row r="2056" spans="1:1" s="33" customFormat="1" ht="13.2" x14ac:dyDescent="0.25">
      <c r="A2056" s="158"/>
    </row>
    <row r="2057" spans="1:1" s="33" customFormat="1" ht="13.2" x14ac:dyDescent="0.25">
      <c r="A2057" s="158"/>
    </row>
    <row r="2058" spans="1:1" s="33" customFormat="1" ht="13.2" x14ac:dyDescent="0.25">
      <c r="A2058" s="158"/>
    </row>
    <row r="2059" spans="1:1" s="33" customFormat="1" ht="13.2" x14ac:dyDescent="0.25">
      <c r="A2059" s="158"/>
    </row>
    <row r="2060" spans="1:1" s="33" customFormat="1" ht="13.2" x14ac:dyDescent="0.25">
      <c r="A2060" s="158"/>
    </row>
    <row r="2061" spans="1:1" s="33" customFormat="1" ht="13.2" x14ac:dyDescent="0.25">
      <c r="A2061" s="158"/>
    </row>
    <row r="2062" spans="1:1" s="33" customFormat="1" ht="13.2" x14ac:dyDescent="0.25">
      <c r="A2062" s="158"/>
    </row>
    <row r="2063" spans="1:1" s="33" customFormat="1" ht="13.2" x14ac:dyDescent="0.25">
      <c r="A2063" s="158"/>
    </row>
    <row r="2064" spans="1:1" s="33" customFormat="1" ht="13.2" x14ac:dyDescent="0.25">
      <c r="A2064" s="158"/>
    </row>
    <row r="2065" spans="1:1" s="33" customFormat="1" ht="13.2" x14ac:dyDescent="0.25">
      <c r="A2065" s="158"/>
    </row>
    <row r="2066" spans="1:1" s="33" customFormat="1" ht="13.2" x14ac:dyDescent="0.25">
      <c r="A2066" s="158"/>
    </row>
    <row r="2067" spans="1:1" s="33" customFormat="1" ht="13.2" x14ac:dyDescent="0.25">
      <c r="A2067" s="158"/>
    </row>
    <row r="2068" spans="1:1" s="33" customFormat="1" ht="13.2" x14ac:dyDescent="0.25">
      <c r="A2068" s="158"/>
    </row>
    <row r="2069" spans="1:1" s="33" customFormat="1" ht="13.2" x14ac:dyDescent="0.25">
      <c r="A2069" s="158"/>
    </row>
    <row r="2070" spans="1:1" s="33" customFormat="1" ht="13.2" x14ac:dyDescent="0.25">
      <c r="A2070" s="158"/>
    </row>
    <row r="2071" spans="1:1" s="33" customFormat="1" ht="13.2" x14ac:dyDescent="0.25">
      <c r="A2071" s="158"/>
    </row>
    <row r="2072" spans="1:1" s="33" customFormat="1" ht="13.2" x14ac:dyDescent="0.25">
      <c r="A2072" s="158"/>
    </row>
    <row r="2073" spans="1:1" s="33" customFormat="1" ht="13.2" x14ac:dyDescent="0.25">
      <c r="A2073" s="158"/>
    </row>
    <row r="2074" spans="1:1" s="33" customFormat="1" ht="13.2" x14ac:dyDescent="0.25">
      <c r="A2074" s="158"/>
    </row>
    <row r="2075" spans="1:1" s="33" customFormat="1" ht="13.2" x14ac:dyDescent="0.25">
      <c r="A2075" s="158"/>
    </row>
    <row r="2076" spans="1:1" s="33" customFormat="1" ht="13.2" x14ac:dyDescent="0.25">
      <c r="A2076" s="158"/>
    </row>
    <row r="2077" spans="1:1" s="33" customFormat="1" ht="13.2" x14ac:dyDescent="0.25">
      <c r="A2077" s="158"/>
    </row>
    <row r="2078" spans="1:1" s="33" customFormat="1" ht="13.2"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4" x14ac:dyDescent="0.3"/>
  <cols>
    <col min="1" max="1" width="5.77734375" customWidth="1"/>
    <col min="2" max="2" width="25.6640625" customWidth="1"/>
    <col min="3" max="7" width="9.21875" bestFit="1" customWidth="1"/>
  </cols>
  <sheetData>
    <row r="1" spans="1:55" ht="18" x14ac:dyDescent="0.35">
      <c r="B1" s="135" t="s">
        <v>357</v>
      </c>
    </row>
    <row r="2" spans="1:55" ht="21" x14ac:dyDescent="0.4">
      <c r="B2" s="136" t="s">
        <v>358</v>
      </c>
    </row>
    <row r="3" spans="1:55" s="140" customFormat="1" ht="14.25" customHeight="1" x14ac:dyDescent="0.3">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
      <c r="A4">
        <v>1</v>
      </c>
      <c r="B4">
        <v>2</v>
      </c>
      <c r="C4">
        <v>3</v>
      </c>
      <c r="D4">
        <v>4</v>
      </c>
      <c r="E4">
        <v>5</v>
      </c>
      <c r="F4">
        <v>6</v>
      </c>
      <c r="G4">
        <v>7</v>
      </c>
      <c r="H4">
        <v>8</v>
      </c>
      <c r="I4">
        <v>9</v>
      </c>
    </row>
    <row r="5" spans="1:55" x14ac:dyDescent="0.3">
      <c r="B5" s="137"/>
      <c r="C5" s="138">
        <v>39600</v>
      </c>
      <c r="D5" s="138">
        <v>39965</v>
      </c>
      <c r="E5" s="138">
        <v>40330</v>
      </c>
      <c r="F5" s="138">
        <v>40695</v>
      </c>
      <c r="G5" s="139">
        <v>41061</v>
      </c>
      <c r="H5" s="139">
        <v>41426</v>
      </c>
      <c r="I5" s="139"/>
    </row>
    <row r="6" spans="1:55" x14ac:dyDescent="0.3">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
      <c r="A40" s="151"/>
      <c r="B40" s="130"/>
      <c r="C40" s="130"/>
      <c r="D40" s="130"/>
      <c r="E40" s="130"/>
      <c r="F40" s="130"/>
      <c r="G40" s="130"/>
      <c r="H40" s="130"/>
    </row>
    <row r="41" spans="1:9" x14ac:dyDescent="0.3">
      <c r="A41" s="151">
        <v>1</v>
      </c>
      <c r="B41" s="182">
        <f>VLOOKUP(C41,$A$6:$H$37,2+$A41)</f>
        <v>3.1924951986999557</v>
      </c>
      <c r="C41" s="181">
        <v>1</v>
      </c>
      <c r="D41" s="130"/>
      <c r="E41" s="130"/>
      <c r="F41" s="130"/>
      <c r="G41" s="130"/>
    </row>
    <row r="42" spans="1:9" x14ac:dyDescent="0.3">
      <c r="A42" s="151">
        <v>2</v>
      </c>
      <c r="B42" s="182">
        <f>VLOOKUP(C41,$A$6:$H$37,2+$A42)</f>
        <v>3.2343568945538816</v>
      </c>
      <c r="C42" s="130"/>
      <c r="D42" s="130"/>
      <c r="E42" s="130"/>
      <c r="F42" s="130"/>
      <c r="G42" s="130"/>
      <c r="H42" s="130"/>
    </row>
    <row r="43" spans="1:9" x14ac:dyDescent="0.3">
      <c r="A43" s="151">
        <v>3</v>
      </c>
      <c r="B43" s="182">
        <f>VLOOKUP(C41,$A$6:$H$37,2+$A43)</f>
        <v>3.3112674688094144</v>
      </c>
      <c r="C43" s="130"/>
      <c r="D43" s="130"/>
      <c r="E43" s="130"/>
      <c r="F43" s="130"/>
      <c r="G43" s="130"/>
      <c r="H43" s="130"/>
    </row>
    <row r="44" spans="1:9" x14ac:dyDescent="0.3">
      <c r="A44" s="151">
        <v>4</v>
      </c>
      <c r="B44" s="182">
        <f>VLOOKUP(C41,$A$6:$H$37,2+$A44)</f>
        <v>2.9823485123114248</v>
      </c>
      <c r="C44" s="130"/>
      <c r="D44" s="130"/>
      <c r="E44" s="130"/>
      <c r="F44" s="130"/>
      <c r="G44" s="130"/>
      <c r="H44" s="130"/>
    </row>
    <row r="45" spans="1:9" x14ac:dyDescent="0.3">
      <c r="A45" s="151">
        <v>5</v>
      </c>
      <c r="B45" s="182">
        <f>VLOOKUP(C41,$A$6:$H$37,2+$A45)</f>
        <v>3.7821238079844841</v>
      </c>
      <c r="C45" s="130"/>
      <c r="D45" s="130"/>
      <c r="E45" s="130"/>
      <c r="F45" s="130"/>
      <c r="G45" s="130"/>
      <c r="H45" s="130"/>
    </row>
    <row r="46" spans="1:9" x14ac:dyDescent="0.3">
      <c r="A46" s="151">
        <v>6</v>
      </c>
      <c r="B46" s="182">
        <f>VLOOKUP(C41,$A$6:$H$37,2+$A46)</f>
        <v>3.934702919380785</v>
      </c>
      <c r="C46" s="130"/>
      <c r="D46" s="130"/>
      <c r="E46" s="130"/>
      <c r="F46" s="130"/>
      <c r="G46" s="130"/>
      <c r="H46" s="130"/>
    </row>
    <row r="47" spans="1:9" x14ac:dyDescent="0.3">
      <c r="A47" s="151">
        <v>7</v>
      </c>
      <c r="B47" s="130"/>
      <c r="C47" s="130"/>
      <c r="D47" s="130"/>
      <c r="E47" s="130"/>
      <c r="F47" s="130"/>
      <c r="G47" s="130"/>
      <c r="H47" s="130"/>
    </row>
    <row r="48" spans="1:9" x14ac:dyDescent="0.3">
      <c r="A48" s="151">
        <v>8</v>
      </c>
      <c r="B48" s="130"/>
      <c r="C48" s="130"/>
      <c r="D48" s="130"/>
      <c r="E48" s="130"/>
      <c r="F48" s="130"/>
      <c r="G48" s="130"/>
      <c r="H48" s="130"/>
    </row>
    <row r="49" spans="1:8" x14ac:dyDescent="0.3">
      <c r="A49" s="151">
        <v>9</v>
      </c>
      <c r="B49" s="130"/>
      <c r="C49" s="130"/>
      <c r="D49" s="130"/>
      <c r="E49" s="130"/>
      <c r="F49" s="130"/>
      <c r="G49" s="130"/>
      <c r="H49" s="130"/>
    </row>
    <row r="50" spans="1:8" x14ac:dyDescent="0.3">
      <c r="A50" s="151">
        <v>10</v>
      </c>
      <c r="B50" s="130"/>
      <c r="C50" s="130"/>
      <c r="D50" s="130"/>
      <c r="E50" s="130"/>
      <c r="F50" s="130"/>
      <c r="G50" s="130"/>
      <c r="H50" s="130"/>
    </row>
    <row r="51" spans="1:8" x14ac:dyDescent="0.3">
      <c r="A51" s="151">
        <v>11</v>
      </c>
      <c r="B51" s="33"/>
      <c r="C51" s="33"/>
      <c r="D51" s="33"/>
      <c r="E51" s="33"/>
      <c r="F51" s="33"/>
      <c r="G51" s="33"/>
      <c r="H51" s="33"/>
    </row>
    <row r="52" spans="1:8" x14ac:dyDescent="0.3">
      <c r="A52" s="151">
        <v>12</v>
      </c>
      <c r="B52" s="33"/>
      <c r="C52" s="33"/>
      <c r="D52" s="33"/>
      <c r="E52" s="33"/>
      <c r="F52" s="33"/>
      <c r="G52" s="33"/>
      <c r="H52" s="33"/>
    </row>
    <row r="53" spans="1:8" x14ac:dyDescent="0.3">
      <c r="A53" s="151">
        <v>13</v>
      </c>
      <c r="B53" s="33"/>
      <c r="C53" s="33"/>
      <c r="D53" s="33"/>
      <c r="E53" s="33"/>
      <c r="F53" s="33"/>
      <c r="G53" s="33"/>
      <c r="H53" s="33"/>
    </row>
    <row r="54" spans="1:8" x14ac:dyDescent="0.3">
      <c r="A54" s="151">
        <v>14</v>
      </c>
      <c r="B54" s="33"/>
      <c r="C54" s="33"/>
      <c r="D54" s="33"/>
      <c r="E54" s="33"/>
      <c r="F54" s="33"/>
      <c r="G54" s="33"/>
      <c r="H54" s="33"/>
    </row>
    <row r="55" spans="1:8" x14ac:dyDescent="0.3">
      <c r="A55" s="151">
        <v>15</v>
      </c>
      <c r="B55" s="33"/>
      <c r="C55" s="33"/>
      <c r="D55" s="33"/>
      <c r="E55" s="33"/>
      <c r="F55" s="33"/>
      <c r="G55" s="33"/>
      <c r="H55" s="33"/>
    </row>
    <row r="56" spans="1:8" x14ac:dyDescent="0.3">
      <c r="A56" s="151">
        <v>16</v>
      </c>
      <c r="B56" s="33"/>
      <c r="C56" s="33"/>
      <c r="D56" s="33"/>
      <c r="E56" s="33"/>
      <c r="F56" s="33"/>
      <c r="G56" s="33"/>
      <c r="H56" s="33"/>
    </row>
    <row r="57" spans="1:8" x14ac:dyDescent="0.3">
      <c r="A57" s="151">
        <v>17</v>
      </c>
      <c r="B57" s="33"/>
      <c r="C57" s="33"/>
      <c r="D57" s="33"/>
      <c r="E57" s="33"/>
      <c r="F57" s="33"/>
      <c r="G57" s="33"/>
      <c r="H57" s="33"/>
    </row>
    <row r="58" spans="1:8" x14ac:dyDescent="0.3">
      <c r="A58" s="151">
        <v>18</v>
      </c>
      <c r="B58" s="33"/>
      <c r="C58" s="33"/>
      <c r="D58" s="33"/>
      <c r="E58" s="33"/>
      <c r="F58" s="33"/>
      <c r="G58" s="33"/>
      <c r="H58" s="33"/>
    </row>
    <row r="59" spans="1:8" x14ac:dyDescent="0.3">
      <c r="A59" s="151">
        <v>19</v>
      </c>
      <c r="B59" s="33"/>
      <c r="C59" s="33"/>
      <c r="D59" s="33"/>
      <c r="E59" s="33"/>
      <c r="F59" s="33"/>
      <c r="G59" s="33"/>
      <c r="H59" s="33"/>
    </row>
    <row r="60" spans="1:8" x14ac:dyDescent="0.3">
      <c r="A60" s="151">
        <v>20</v>
      </c>
      <c r="B60" s="33"/>
      <c r="C60" s="33"/>
      <c r="D60" s="33"/>
      <c r="E60" s="33"/>
      <c r="F60" s="33"/>
      <c r="G60" s="33"/>
      <c r="H60" s="33"/>
    </row>
    <row r="61" spans="1:8" x14ac:dyDescent="0.3">
      <c r="A61" s="151">
        <v>1</v>
      </c>
      <c r="B61" s="182">
        <f>VLOOKUP(C61,$A$6:$H$37,2+$A61)</f>
        <v>2.6990607590354174</v>
      </c>
      <c r="C61" s="181">
        <v>2</v>
      </c>
    </row>
    <row r="62" spans="1:8" x14ac:dyDescent="0.3">
      <c r="A62" s="151">
        <v>2</v>
      </c>
      <c r="B62" s="182">
        <f>VLOOKUP(C61,$A$6:$H$37,2+$A62)</f>
        <v>3.6458333333333335</v>
      </c>
      <c r="C62" s="130"/>
    </row>
    <row r="63" spans="1:8" x14ac:dyDescent="0.3">
      <c r="A63" s="151">
        <v>3</v>
      </c>
      <c r="B63" s="182">
        <f>VLOOKUP(C61,$A$6:$H$37,2+$A63)</f>
        <v>2.9883659037335564</v>
      </c>
      <c r="C63" s="130"/>
    </row>
    <row r="64" spans="1:8" x14ac:dyDescent="0.3">
      <c r="A64" s="151">
        <v>4</v>
      </c>
      <c r="B64" s="182">
        <f>VLOOKUP(C61,$A$6:$H$37,2+$A64)</f>
        <v>2.3929657935742377</v>
      </c>
      <c r="C64" s="130"/>
    </row>
    <row r="65" spans="1:3" x14ac:dyDescent="0.3">
      <c r="A65" s="151">
        <v>5</v>
      </c>
      <c r="B65" s="182">
        <f>VLOOKUP(C61,$A$6:$H$37,2+$A65)</f>
        <v>3.1765392162061832</v>
      </c>
      <c r="C65" s="130"/>
    </row>
    <row r="66" spans="1:3" x14ac:dyDescent="0.3">
      <c r="A66" s="151">
        <v>6</v>
      </c>
      <c r="B66" s="182">
        <f>VLOOKUP(C61,$A$6:$H$37,2+$A66)</f>
        <v>3.7443754017570172</v>
      </c>
      <c r="C66" s="130"/>
    </row>
    <row r="67" spans="1:3" x14ac:dyDescent="0.3">
      <c r="A67" s="151">
        <v>7</v>
      </c>
      <c r="B67" s="130"/>
      <c r="C67" s="130"/>
    </row>
    <row r="68" spans="1:3" x14ac:dyDescent="0.3">
      <c r="A68" s="151">
        <v>8</v>
      </c>
      <c r="B68" s="130"/>
      <c r="C68" s="130"/>
    </row>
    <row r="69" spans="1:3" x14ac:dyDescent="0.3">
      <c r="A69" s="151">
        <v>9</v>
      </c>
      <c r="B69" s="130"/>
      <c r="C69" s="130"/>
    </row>
    <row r="70" spans="1:3" x14ac:dyDescent="0.3">
      <c r="A70" s="151">
        <v>10</v>
      </c>
      <c r="B70" s="130"/>
      <c r="C70" s="130"/>
    </row>
    <row r="71" spans="1:3" x14ac:dyDescent="0.3">
      <c r="A71" s="151">
        <v>11</v>
      </c>
      <c r="B71" s="33"/>
      <c r="C71" s="33"/>
    </row>
    <row r="72" spans="1:3" x14ac:dyDescent="0.3">
      <c r="A72" s="151">
        <v>12</v>
      </c>
      <c r="B72" s="33"/>
      <c r="C72" s="33"/>
    </row>
    <row r="73" spans="1:3" x14ac:dyDescent="0.3">
      <c r="A73" s="151">
        <v>13</v>
      </c>
      <c r="B73" s="33"/>
      <c r="C73" s="33"/>
    </row>
    <row r="74" spans="1:3" x14ac:dyDescent="0.3">
      <c r="A74" s="151">
        <v>14</v>
      </c>
      <c r="B74" s="33"/>
      <c r="C74" s="33"/>
    </row>
    <row r="75" spans="1:3" x14ac:dyDescent="0.3">
      <c r="A75" s="151">
        <v>15</v>
      </c>
      <c r="B75" s="33"/>
      <c r="C75" s="33"/>
    </row>
    <row r="76" spans="1:3" x14ac:dyDescent="0.3">
      <c r="A76" s="151">
        <v>16</v>
      </c>
      <c r="B76" s="33"/>
      <c r="C76" s="33"/>
    </row>
    <row r="77" spans="1:3" x14ac:dyDescent="0.3">
      <c r="A77" s="151">
        <v>17</v>
      </c>
      <c r="B77" s="33"/>
      <c r="C77" s="33"/>
    </row>
    <row r="78" spans="1:3" x14ac:dyDescent="0.3">
      <c r="A78" s="151">
        <v>18</v>
      </c>
      <c r="B78" s="33"/>
      <c r="C78" s="33"/>
    </row>
    <row r="79" spans="1:3" x14ac:dyDescent="0.3">
      <c r="A79" s="151">
        <v>19</v>
      </c>
      <c r="B79" s="33"/>
      <c r="C79" s="33"/>
    </row>
    <row r="80" spans="1:3" x14ac:dyDescent="0.3">
      <c r="A80" s="151">
        <v>20</v>
      </c>
      <c r="B80" s="33"/>
      <c r="C80" s="33"/>
    </row>
    <row r="81" spans="1:3" x14ac:dyDescent="0.3">
      <c r="A81" s="151">
        <v>1</v>
      </c>
      <c r="B81" s="182">
        <f>VLOOKUP(C81,$A$6:$H$37,2+$A81)</f>
        <v>2.5226884715607869</v>
      </c>
      <c r="C81" s="181">
        <v>3</v>
      </c>
    </row>
    <row r="82" spans="1:3" x14ac:dyDescent="0.3">
      <c r="A82" s="151">
        <v>2</v>
      </c>
      <c r="B82" s="182">
        <f>VLOOKUP(C81,$A$6:$H$37,2+$A82)</f>
        <v>3.0844770340568659</v>
      </c>
      <c r="C82" s="130"/>
    </row>
    <row r="83" spans="1:3" x14ac:dyDescent="0.3">
      <c r="A83" s="151">
        <v>3</v>
      </c>
      <c r="B83" s="182">
        <f>VLOOKUP(C81,$A$6:$H$37,2+$A83)</f>
        <v>3.5079836147801373</v>
      </c>
      <c r="C83" s="130"/>
    </row>
    <row r="84" spans="1:3" x14ac:dyDescent="0.3">
      <c r="A84" s="151">
        <v>4</v>
      </c>
      <c r="B84" s="182">
        <f>VLOOKUP(C81,$A$6:$H$37,2+$A84)</f>
        <v>3.0209180051240367</v>
      </c>
      <c r="C84" s="130"/>
    </row>
    <row r="85" spans="1:3" x14ac:dyDescent="0.3">
      <c r="A85" s="151">
        <v>5</v>
      </c>
      <c r="B85" s="182">
        <f>VLOOKUP(C81,$A$6:$H$37,2+$A85)</f>
        <v>3.1367914748932288</v>
      </c>
      <c r="C85" s="130"/>
    </row>
    <row r="86" spans="1:3" x14ac:dyDescent="0.3">
      <c r="A86" s="151">
        <v>6</v>
      </c>
      <c r="B86" s="182">
        <f>VLOOKUP(C81,$A$6:$H$37,2+$A86)</f>
        <v>3.2180904522613067</v>
      </c>
      <c r="C86" s="130"/>
    </row>
    <row r="87" spans="1:3" x14ac:dyDescent="0.3">
      <c r="A87" s="151">
        <v>7</v>
      </c>
      <c r="B87" s="130"/>
      <c r="C87" s="130"/>
    </row>
    <row r="88" spans="1:3" x14ac:dyDescent="0.3">
      <c r="A88" s="151">
        <v>8</v>
      </c>
      <c r="B88" s="130"/>
      <c r="C88" s="130"/>
    </row>
    <row r="89" spans="1:3" x14ac:dyDescent="0.3">
      <c r="A89" s="151">
        <v>9</v>
      </c>
      <c r="B89" s="130"/>
      <c r="C89" s="130"/>
    </row>
    <row r="90" spans="1:3" x14ac:dyDescent="0.3">
      <c r="A90" s="151">
        <v>10</v>
      </c>
      <c r="B90" s="130"/>
      <c r="C90" s="130"/>
    </row>
    <row r="91" spans="1:3" x14ac:dyDescent="0.3">
      <c r="A91" s="151">
        <v>11</v>
      </c>
      <c r="B91" s="33"/>
      <c r="C91" s="33"/>
    </row>
    <row r="92" spans="1:3" x14ac:dyDescent="0.3">
      <c r="A92" s="151">
        <v>12</v>
      </c>
      <c r="B92" s="33"/>
      <c r="C92" s="33"/>
    </row>
    <row r="93" spans="1:3" x14ac:dyDescent="0.3">
      <c r="A93" s="151">
        <v>13</v>
      </c>
      <c r="B93" s="33"/>
      <c r="C93" s="33"/>
    </row>
    <row r="94" spans="1:3" x14ac:dyDescent="0.3">
      <c r="A94" s="151">
        <v>14</v>
      </c>
      <c r="B94" s="33"/>
      <c r="C94" s="33"/>
    </row>
    <row r="95" spans="1:3" x14ac:dyDescent="0.3">
      <c r="A95" s="151">
        <v>15</v>
      </c>
      <c r="B95" s="33"/>
      <c r="C95" s="33"/>
    </row>
    <row r="96" spans="1:3" x14ac:dyDescent="0.3">
      <c r="A96" s="151">
        <v>16</v>
      </c>
      <c r="B96" s="33"/>
      <c r="C96" s="33"/>
    </row>
    <row r="97" spans="1:3" x14ac:dyDescent="0.3">
      <c r="A97" s="151">
        <v>17</v>
      </c>
      <c r="B97" s="33"/>
      <c r="C97" s="33"/>
    </row>
    <row r="98" spans="1:3" x14ac:dyDescent="0.3">
      <c r="A98" s="151">
        <v>18</v>
      </c>
      <c r="B98" s="33"/>
      <c r="C98" s="33"/>
    </row>
    <row r="99" spans="1:3" x14ac:dyDescent="0.3">
      <c r="A99" s="151">
        <v>19</v>
      </c>
      <c r="B99" s="33"/>
      <c r="C99" s="33"/>
    </row>
    <row r="100" spans="1:3" x14ac:dyDescent="0.3">
      <c r="A100" s="151">
        <v>20</v>
      </c>
      <c r="B100" s="33"/>
      <c r="C100" s="33"/>
    </row>
    <row r="101" spans="1:3" x14ac:dyDescent="0.3">
      <c r="A101" s="151">
        <v>1</v>
      </c>
      <c r="B101" s="182">
        <f>VLOOKUP(C101,$A$6:$H$37,2+$A101)</f>
        <v>7.254426308683577</v>
      </c>
      <c r="C101" s="181">
        <v>4</v>
      </c>
    </row>
    <row r="102" spans="1:3" x14ac:dyDescent="0.3">
      <c r="A102" s="151">
        <v>2</v>
      </c>
      <c r="B102" s="182">
        <f>VLOOKUP(C101,$A$6:$H$37,2+$A102)</f>
        <v>8.5178119870458264</v>
      </c>
      <c r="C102" s="130"/>
    </row>
    <row r="103" spans="1:3" x14ac:dyDescent="0.3">
      <c r="A103" s="151">
        <v>3</v>
      </c>
      <c r="B103" s="182">
        <f>VLOOKUP(C101,$A$6:$H$37,2+$A103)</f>
        <v>8.2414261973107727</v>
      </c>
      <c r="C103" s="130"/>
    </row>
    <row r="104" spans="1:3" x14ac:dyDescent="0.3">
      <c r="A104" s="151">
        <v>4</v>
      </c>
      <c r="B104" s="182">
        <f>VLOOKUP(C101,$A$6:$H$37,2+$A104)</f>
        <v>7.4579023848192154</v>
      </c>
      <c r="C104" s="130"/>
    </row>
    <row r="105" spans="1:3" x14ac:dyDescent="0.3">
      <c r="A105" s="151">
        <v>5</v>
      </c>
      <c r="B105" s="182">
        <f>VLOOKUP(C101,$A$6:$H$37,2+$A105)</f>
        <v>9.0640583866618147</v>
      </c>
      <c r="C105" s="130"/>
    </row>
    <row r="106" spans="1:3" x14ac:dyDescent="0.3">
      <c r="A106" s="151">
        <v>6</v>
      </c>
      <c r="B106" s="182">
        <f>VLOOKUP(C101,$A$6:$H$37,2+$A106)</f>
        <v>8.9471770633148076</v>
      </c>
      <c r="C106" s="130"/>
    </row>
    <row r="107" spans="1:3" x14ac:dyDescent="0.3">
      <c r="A107" s="151">
        <v>7</v>
      </c>
      <c r="B107" s="130"/>
      <c r="C107" s="130"/>
    </row>
    <row r="108" spans="1:3" x14ac:dyDescent="0.3">
      <c r="A108" s="151">
        <v>8</v>
      </c>
      <c r="B108" s="130"/>
      <c r="C108" s="130"/>
    </row>
    <row r="109" spans="1:3" x14ac:dyDescent="0.3">
      <c r="A109" s="151">
        <v>9</v>
      </c>
      <c r="B109" s="130"/>
      <c r="C109" s="130"/>
    </row>
    <row r="110" spans="1:3" x14ac:dyDescent="0.3">
      <c r="A110" s="151">
        <v>10</v>
      </c>
      <c r="B110" s="130"/>
      <c r="C110" s="130"/>
    </row>
    <row r="111" spans="1:3" x14ac:dyDescent="0.3">
      <c r="A111" s="151">
        <v>11</v>
      </c>
      <c r="B111" s="33"/>
      <c r="C111" s="33"/>
    </row>
    <row r="112" spans="1:3" x14ac:dyDescent="0.3">
      <c r="A112" s="151">
        <v>12</v>
      </c>
      <c r="B112" s="33"/>
      <c r="C112" s="33"/>
    </row>
    <row r="113" spans="1:3" x14ac:dyDescent="0.3">
      <c r="A113" s="151">
        <v>13</v>
      </c>
      <c r="B113" s="33"/>
      <c r="C113" s="33"/>
    </row>
    <row r="114" spans="1:3" x14ac:dyDescent="0.3">
      <c r="A114" s="151">
        <v>14</v>
      </c>
      <c r="B114" s="33"/>
      <c r="C114" s="33"/>
    </row>
    <row r="115" spans="1:3" x14ac:dyDescent="0.3">
      <c r="A115" s="151">
        <v>15</v>
      </c>
      <c r="B115" s="33"/>
      <c r="C115" s="33"/>
    </row>
    <row r="116" spans="1:3" x14ac:dyDescent="0.3">
      <c r="A116" s="151">
        <v>16</v>
      </c>
      <c r="B116" s="33"/>
      <c r="C116" s="33"/>
    </row>
    <row r="117" spans="1:3" x14ac:dyDescent="0.3">
      <c r="A117" s="151">
        <v>17</v>
      </c>
      <c r="B117" s="33"/>
      <c r="C117" s="33"/>
    </row>
    <row r="118" spans="1:3" x14ac:dyDescent="0.3">
      <c r="A118" s="151">
        <v>18</v>
      </c>
      <c r="B118" s="33"/>
      <c r="C118" s="33"/>
    </row>
    <row r="119" spans="1:3" x14ac:dyDescent="0.3">
      <c r="A119" s="151">
        <v>19</v>
      </c>
      <c r="B119" s="33"/>
      <c r="C119" s="33"/>
    </row>
    <row r="120" spans="1:3" x14ac:dyDescent="0.3">
      <c r="A120" s="151">
        <v>20</v>
      </c>
      <c r="B120" s="33"/>
      <c r="C120" s="33"/>
    </row>
    <row r="121" spans="1:3" x14ac:dyDescent="0.3">
      <c r="A121" s="151">
        <v>1</v>
      </c>
      <c r="B121" s="182">
        <f>VLOOKUP(C121,$A$6:$H$37,2+$A121)</f>
        <v>4.8022079116835332</v>
      </c>
      <c r="C121" s="181">
        <v>5</v>
      </c>
    </row>
    <row r="122" spans="1:3" x14ac:dyDescent="0.3">
      <c r="A122" s="151">
        <v>2</v>
      </c>
      <c r="B122" s="182">
        <f>VLOOKUP(C121,$A$6:$H$37,2+$A122)</f>
        <v>4.3137137913546733</v>
      </c>
      <c r="C122" s="130"/>
    </row>
    <row r="123" spans="1:3" x14ac:dyDescent="0.3">
      <c r="A123" s="151">
        <v>3</v>
      </c>
      <c r="B123" s="182">
        <f>VLOOKUP(C121,$A$6:$H$37,2+$A123)</f>
        <v>5.9799426934097424</v>
      </c>
      <c r="C123" s="130"/>
    </row>
    <row r="124" spans="1:3" x14ac:dyDescent="0.3">
      <c r="A124" s="151">
        <v>4</v>
      </c>
      <c r="B124" s="182">
        <f>VLOOKUP(C121,$A$6:$H$37,2+$A124)</f>
        <v>5.0383158636483749</v>
      </c>
      <c r="C124" s="130"/>
    </row>
    <row r="125" spans="1:3" x14ac:dyDescent="0.3">
      <c r="A125" s="151">
        <v>5</v>
      </c>
      <c r="B125" s="182">
        <f>VLOOKUP(C121,$A$6:$H$37,2+$A125)</f>
        <v>5.0259216589861753</v>
      </c>
      <c r="C125" s="130"/>
    </row>
    <row r="126" spans="1:3" x14ac:dyDescent="0.3">
      <c r="A126" s="151">
        <v>6</v>
      </c>
      <c r="B126" s="182">
        <f>VLOOKUP(C121,$A$6:$H$37,2+$A126)</f>
        <v>5.7632091173234787</v>
      </c>
      <c r="C126" s="130"/>
    </row>
    <row r="127" spans="1:3" x14ac:dyDescent="0.3">
      <c r="A127" s="151">
        <v>7</v>
      </c>
      <c r="B127" s="130"/>
      <c r="C127" s="130"/>
    </row>
    <row r="128" spans="1:3" x14ac:dyDescent="0.3">
      <c r="A128" s="151">
        <v>8</v>
      </c>
      <c r="B128" s="130"/>
      <c r="C128" s="130"/>
    </row>
    <row r="129" spans="1:3" x14ac:dyDescent="0.3">
      <c r="A129" s="151">
        <v>9</v>
      </c>
      <c r="B129" s="130"/>
      <c r="C129" s="130"/>
    </row>
    <row r="130" spans="1:3" x14ac:dyDescent="0.3">
      <c r="A130" s="151">
        <v>10</v>
      </c>
      <c r="B130" s="130"/>
      <c r="C130" s="130"/>
    </row>
    <row r="131" spans="1:3" x14ac:dyDescent="0.3">
      <c r="A131" s="151">
        <v>11</v>
      </c>
      <c r="B131" s="33"/>
      <c r="C131" s="33"/>
    </row>
    <row r="132" spans="1:3" x14ac:dyDescent="0.3">
      <c r="A132" s="151">
        <v>12</v>
      </c>
      <c r="B132" s="33"/>
      <c r="C132" s="33"/>
    </row>
    <row r="133" spans="1:3" x14ac:dyDescent="0.3">
      <c r="A133" s="151">
        <v>13</v>
      </c>
      <c r="B133" s="33"/>
      <c r="C133" s="33"/>
    </row>
    <row r="134" spans="1:3" x14ac:dyDescent="0.3">
      <c r="A134" s="151">
        <v>14</v>
      </c>
      <c r="B134" s="33"/>
      <c r="C134" s="33"/>
    </row>
    <row r="135" spans="1:3" x14ac:dyDescent="0.3">
      <c r="A135" s="151">
        <v>15</v>
      </c>
      <c r="B135" s="33"/>
      <c r="C135" s="33"/>
    </row>
    <row r="136" spans="1:3" x14ac:dyDescent="0.3">
      <c r="A136" s="151">
        <v>16</v>
      </c>
      <c r="B136" s="33"/>
      <c r="C136" s="33"/>
    </row>
    <row r="137" spans="1:3" x14ac:dyDescent="0.3">
      <c r="A137" s="151">
        <v>17</v>
      </c>
      <c r="B137" s="33"/>
      <c r="C137" s="33"/>
    </row>
    <row r="138" spans="1:3" x14ac:dyDescent="0.3">
      <c r="A138" s="151">
        <v>18</v>
      </c>
      <c r="B138" s="33"/>
      <c r="C138" s="33"/>
    </row>
    <row r="139" spans="1:3" x14ac:dyDescent="0.3">
      <c r="A139" s="151">
        <v>19</v>
      </c>
      <c r="B139" s="33"/>
      <c r="C139" s="33"/>
    </row>
    <row r="140" spans="1:3" x14ac:dyDescent="0.3">
      <c r="A140" s="151">
        <v>20</v>
      </c>
      <c r="B140" s="33"/>
      <c r="C140" s="33"/>
    </row>
    <row r="141" spans="1:3" x14ac:dyDescent="0.3">
      <c r="A141" s="151">
        <v>1</v>
      </c>
      <c r="B141" s="182">
        <f>VLOOKUP(C141,$A$6:$H$37,2+$A141)</f>
        <v>5.3619063109954457</v>
      </c>
      <c r="C141" s="181">
        <v>6</v>
      </c>
    </row>
    <row r="142" spans="1:3" x14ac:dyDescent="0.3">
      <c r="A142" s="151">
        <v>2</v>
      </c>
      <c r="B142" s="182">
        <f>VLOOKUP(C141,$A$6:$H$37,2+$A142)</f>
        <v>4.9091821214992715</v>
      </c>
      <c r="C142" s="130"/>
    </row>
    <row r="143" spans="1:3" x14ac:dyDescent="0.3">
      <c r="A143" s="151">
        <v>3</v>
      </c>
      <c r="B143" s="182">
        <f>VLOOKUP(C141,$A$6:$H$37,2+$A143)</f>
        <v>6.456843473937818</v>
      </c>
      <c r="C143" s="130"/>
    </row>
    <row r="144" spans="1:3" x14ac:dyDescent="0.3">
      <c r="A144" s="151">
        <v>4</v>
      </c>
      <c r="B144" s="182">
        <f>VLOOKUP(C141,$A$6:$H$37,2+$A144)</f>
        <v>5.334263257293764</v>
      </c>
      <c r="C144" s="130"/>
    </row>
    <row r="145" spans="1:3" x14ac:dyDescent="0.3">
      <c r="A145" s="151">
        <v>5</v>
      </c>
      <c r="B145" s="182">
        <f>VLOOKUP(C141,$A$6:$H$37,2+$A145)</f>
        <v>5.3588590320224503</v>
      </c>
      <c r="C145" s="130"/>
    </row>
    <row r="146" spans="1:3" x14ac:dyDescent="0.3">
      <c r="A146" s="151">
        <v>6</v>
      </c>
      <c r="B146" s="182">
        <f>VLOOKUP(C141,$A$6:$H$37,2+$A146)</f>
        <v>5.798716751513691</v>
      </c>
      <c r="C146" s="130"/>
    </row>
    <row r="147" spans="1:3" x14ac:dyDescent="0.3">
      <c r="A147" s="151">
        <v>7</v>
      </c>
      <c r="B147" s="130"/>
      <c r="C147" s="130"/>
    </row>
    <row r="148" spans="1:3" x14ac:dyDescent="0.3">
      <c r="A148" s="151">
        <v>8</v>
      </c>
      <c r="B148" s="130"/>
      <c r="C148" s="130"/>
    </row>
    <row r="149" spans="1:3" x14ac:dyDescent="0.3">
      <c r="A149" s="151">
        <v>9</v>
      </c>
      <c r="B149" s="130"/>
      <c r="C149" s="130"/>
    </row>
    <row r="150" spans="1:3" x14ac:dyDescent="0.3">
      <c r="A150" s="151">
        <v>10</v>
      </c>
      <c r="B150" s="130"/>
      <c r="C150" s="130"/>
    </row>
    <row r="151" spans="1:3" x14ac:dyDescent="0.3">
      <c r="A151" s="151">
        <v>11</v>
      </c>
      <c r="B151" s="33"/>
      <c r="C151" s="33"/>
    </row>
    <row r="152" spans="1:3" x14ac:dyDescent="0.3">
      <c r="A152" s="151">
        <v>12</v>
      </c>
      <c r="B152" s="33"/>
      <c r="C152" s="33"/>
    </row>
    <row r="153" spans="1:3" x14ac:dyDescent="0.3">
      <c r="A153" s="151">
        <v>13</v>
      </c>
      <c r="B153" s="33"/>
      <c r="C153" s="33"/>
    </row>
    <row r="154" spans="1:3" x14ac:dyDescent="0.3">
      <c r="A154" s="151">
        <v>14</v>
      </c>
      <c r="B154" s="33"/>
      <c r="C154" s="33"/>
    </row>
    <row r="155" spans="1:3" x14ac:dyDescent="0.3">
      <c r="A155" s="151">
        <v>15</v>
      </c>
      <c r="B155" s="33"/>
      <c r="C155" s="33"/>
    </row>
    <row r="156" spans="1:3" x14ac:dyDescent="0.3">
      <c r="A156" s="151">
        <v>16</v>
      </c>
      <c r="B156" s="33"/>
      <c r="C156" s="33"/>
    </row>
    <row r="157" spans="1:3" x14ac:dyDescent="0.3">
      <c r="A157" s="151">
        <v>17</v>
      </c>
      <c r="B157" s="33"/>
      <c r="C157" s="33"/>
    </row>
    <row r="158" spans="1:3" x14ac:dyDescent="0.3">
      <c r="A158" s="151">
        <v>18</v>
      </c>
      <c r="B158" s="33"/>
      <c r="C158" s="33"/>
    </row>
    <row r="159" spans="1:3" x14ac:dyDescent="0.3">
      <c r="A159" s="151">
        <v>19</v>
      </c>
      <c r="B159" s="33"/>
      <c r="C159" s="33"/>
    </row>
    <row r="160" spans="1:3" x14ac:dyDescent="0.3">
      <c r="A160" s="151">
        <v>20</v>
      </c>
      <c r="B160" s="33"/>
      <c r="C160" s="33"/>
    </row>
    <row r="161" spans="1:3" x14ac:dyDescent="0.3">
      <c r="A161" s="151">
        <v>1</v>
      </c>
      <c r="B161" s="182">
        <f>VLOOKUP(C161,$A$6:$H$37,2+$A161)</f>
        <v>6.201425816630632</v>
      </c>
      <c r="C161" s="181">
        <v>7</v>
      </c>
    </row>
    <row r="162" spans="1:3" x14ac:dyDescent="0.3">
      <c r="A162" s="151">
        <v>2</v>
      </c>
      <c r="B162" s="182">
        <f>VLOOKUP(C161,$A$6:$H$37,2+$A162)</f>
        <v>5.9618058511392977</v>
      </c>
      <c r="C162" s="130"/>
    </row>
    <row r="163" spans="1:3" x14ac:dyDescent="0.3">
      <c r="A163" s="151">
        <v>3</v>
      </c>
      <c r="B163" s="182">
        <f>VLOOKUP(C161,$A$6:$H$37,2+$A163)</f>
        <v>5.7164996805285559</v>
      </c>
      <c r="C163" s="130"/>
    </row>
    <row r="164" spans="1:3" x14ac:dyDescent="0.3">
      <c r="A164" s="151">
        <v>4</v>
      </c>
      <c r="B164" s="182">
        <f>VLOOKUP(C161,$A$6:$H$37,2+$A164)</f>
        <v>5.2442538546631523</v>
      </c>
      <c r="C164" s="130"/>
    </row>
    <row r="165" spans="1:3" x14ac:dyDescent="0.3">
      <c r="A165" s="151">
        <v>5</v>
      </c>
      <c r="B165" s="182">
        <f>VLOOKUP(C161,$A$6:$H$37,2+$A165)</f>
        <v>6.6299873337555413</v>
      </c>
      <c r="C165" s="130"/>
    </row>
    <row r="166" spans="1:3" x14ac:dyDescent="0.3">
      <c r="A166" s="151">
        <v>6</v>
      </c>
      <c r="B166" s="182">
        <f>VLOOKUP(C161,$A$6:$H$37,2+$A166)</f>
        <v>6.5912349362576048</v>
      </c>
      <c r="C166" s="130"/>
    </row>
    <row r="167" spans="1:3" x14ac:dyDescent="0.3">
      <c r="A167" s="151">
        <v>7</v>
      </c>
      <c r="B167" s="130"/>
      <c r="C167" s="130"/>
    </row>
    <row r="168" spans="1:3" x14ac:dyDescent="0.3">
      <c r="A168" s="151">
        <v>8</v>
      </c>
      <c r="B168" s="130"/>
      <c r="C168" s="130"/>
    </row>
    <row r="169" spans="1:3" x14ac:dyDescent="0.3">
      <c r="A169" s="151">
        <v>9</v>
      </c>
      <c r="B169" s="130"/>
      <c r="C169" s="130"/>
    </row>
    <row r="170" spans="1:3" x14ac:dyDescent="0.3">
      <c r="A170" s="151">
        <v>10</v>
      </c>
      <c r="B170" s="130"/>
      <c r="C170" s="130"/>
    </row>
    <row r="171" spans="1:3" x14ac:dyDescent="0.3">
      <c r="A171" s="151">
        <v>11</v>
      </c>
      <c r="B171" s="33"/>
      <c r="C171" s="33"/>
    </row>
    <row r="172" spans="1:3" x14ac:dyDescent="0.3">
      <c r="A172" s="151">
        <v>12</v>
      </c>
      <c r="B172" s="33"/>
      <c r="C172" s="33"/>
    </row>
    <row r="173" spans="1:3" x14ac:dyDescent="0.3">
      <c r="A173" s="151">
        <v>13</v>
      </c>
      <c r="B173" s="33"/>
      <c r="C173" s="33"/>
    </row>
    <row r="174" spans="1:3" x14ac:dyDescent="0.3">
      <c r="A174" s="151">
        <v>14</v>
      </c>
      <c r="B174" s="33"/>
      <c r="C174" s="33"/>
    </row>
    <row r="175" spans="1:3" x14ac:dyDescent="0.3">
      <c r="A175" s="151">
        <v>15</v>
      </c>
      <c r="B175" s="33"/>
      <c r="C175" s="33"/>
    </row>
    <row r="176" spans="1:3" x14ac:dyDescent="0.3">
      <c r="A176" s="151">
        <v>16</v>
      </c>
      <c r="B176" s="33"/>
      <c r="C176" s="33"/>
    </row>
    <row r="177" spans="1:3" x14ac:dyDescent="0.3">
      <c r="A177" s="151">
        <v>17</v>
      </c>
      <c r="B177" s="33"/>
      <c r="C177" s="33"/>
    </row>
    <row r="178" spans="1:3" x14ac:dyDescent="0.3">
      <c r="A178" s="151">
        <v>18</v>
      </c>
      <c r="B178" s="33"/>
      <c r="C178" s="33"/>
    </row>
    <row r="179" spans="1:3" x14ac:dyDescent="0.3">
      <c r="A179" s="151">
        <v>19</v>
      </c>
      <c r="B179" s="33"/>
      <c r="C179" s="33"/>
    </row>
    <row r="180" spans="1:3" x14ac:dyDescent="0.3">
      <c r="A180" s="151">
        <v>20</v>
      </c>
      <c r="B180" s="33"/>
      <c r="C180" s="33"/>
    </row>
    <row r="181" spans="1:3" x14ac:dyDescent="0.3">
      <c r="A181" s="151">
        <v>1</v>
      </c>
      <c r="B181" s="182">
        <f>VLOOKUP(C181,$A$6:$H$37,2+$A181)</f>
        <v>4.8245483052112892</v>
      </c>
      <c r="C181" s="181">
        <v>8</v>
      </c>
    </row>
    <row r="182" spans="1:3" x14ac:dyDescent="0.3">
      <c r="A182" s="151">
        <v>2</v>
      </c>
      <c r="B182" s="182">
        <f>VLOOKUP(C181,$A$6:$H$37,2+$A182)</f>
        <v>4.7846959983607036</v>
      </c>
      <c r="C182" s="130"/>
    </row>
    <row r="183" spans="1:3" x14ac:dyDescent="0.3">
      <c r="A183" s="151">
        <v>3</v>
      </c>
      <c r="B183" s="182">
        <f>VLOOKUP(C181,$A$6:$H$37,2+$A183)</f>
        <v>4.6760117161814811</v>
      </c>
      <c r="C183" s="130"/>
    </row>
    <row r="184" spans="1:3" x14ac:dyDescent="0.3">
      <c r="A184" s="151">
        <v>4</v>
      </c>
      <c r="B184" s="182">
        <f>VLOOKUP(C181,$A$6:$H$37,2+$A184)</f>
        <v>5.9681679462440647</v>
      </c>
      <c r="C184" s="130"/>
    </row>
    <row r="185" spans="1:3" x14ac:dyDescent="0.3">
      <c r="A185" s="151">
        <v>5</v>
      </c>
      <c r="B185" s="182">
        <f>VLOOKUP(C181,$A$6:$H$37,2+$A185)</f>
        <v>7.0128906357364702</v>
      </c>
      <c r="C185" s="130"/>
    </row>
    <row r="186" spans="1:3" x14ac:dyDescent="0.3">
      <c r="A186" s="151">
        <v>6</v>
      </c>
      <c r="B186" s="182">
        <f>VLOOKUP(C181,$A$6:$H$37,2+$A186)</f>
        <v>6.7232123090546825</v>
      </c>
      <c r="C186" s="130"/>
    </row>
    <row r="187" spans="1:3" x14ac:dyDescent="0.3">
      <c r="A187" s="151">
        <v>7</v>
      </c>
      <c r="B187" s="130"/>
      <c r="C187" s="130"/>
    </row>
    <row r="188" spans="1:3" x14ac:dyDescent="0.3">
      <c r="A188" s="151">
        <v>8</v>
      </c>
      <c r="B188" s="130"/>
      <c r="C188" s="130"/>
    </row>
    <row r="189" spans="1:3" x14ac:dyDescent="0.3">
      <c r="A189" s="151">
        <v>9</v>
      </c>
      <c r="B189" s="130"/>
      <c r="C189" s="130"/>
    </row>
    <row r="190" spans="1:3" x14ac:dyDescent="0.3">
      <c r="A190" s="151">
        <v>10</v>
      </c>
      <c r="B190" s="130"/>
      <c r="C190" s="130"/>
    </row>
    <row r="191" spans="1:3" x14ac:dyDescent="0.3">
      <c r="A191" s="151">
        <v>11</v>
      </c>
      <c r="B191" s="33"/>
      <c r="C191" s="33"/>
    </row>
    <row r="192" spans="1:3" x14ac:dyDescent="0.3">
      <c r="A192" s="151">
        <v>12</v>
      </c>
      <c r="B192" s="33"/>
      <c r="C192" s="33"/>
    </row>
    <row r="193" spans="1:3" x14ac:dyDescent="0.3">
      <c r="A193" s="151">
        <v>13</v>
      </c>
      <c r="B193" s="33"/>
      <c r="C193" s="33"/>
    </row>
    <row r="194" spans="1:3" x14ac:dyDescent="0.3">
      <c r="A194" s="151">
        <v>14</v>
      </c>
      <c r="B194" s="33"/>
      <c r="C194" s="33"/>
    </row>
    <row r="195" spans="1:3" x14ac:dyDescent="0.3">
      <c r="A195" s="151">
        <v>15</v>
      </c>
      <c r="B195" s="33"/>
      <c r="C195" s="33"/>
    </row>
    <row r="196" spans="1:3" x14ac:dyDescent="0.3">
      <c r="A196" s="151">
        <v>16</v>
      </c>
      <c r="B196" s="33"/>
      <c r="C196" s="33"/>
    </row>
    <row r="197" spans="1:3" x14ac:dyDescent="0.3">
      <c r="A197" s="151">
        <v>17</v>
      </c>
      <c r="B197" s="33"/>
      <c r="C197" s="33"/>
    </row>
    <row r="198" spans="1:3" x14ac:dyDescent="0.3">
      <c r="A198" s="151">
        <v>18</v>
      </c>
      <c r="B198" s="33"/>
      <c r="C198" s="33"/>
    </row>
    <row r="199" spans="1:3" x14ac:dyDescent="0.3">
      <c r="A199" s="151">
        <v>19</v>
      </c>
      <c r="B199" s="33"/>
      <c r="C199" s="33"/>
    </row>
    <row r="200" spans="1:3" x14ac:dyDescent="0.3">
      <c r="A200" s="151">
        <v>20</v>
      </c>
      <c r="B200" s="33"/>
      <c r="C200" s="33"/>
    </row>
    <row r="201" spans="1:3" x14ac:dyDescent="0.3">
      <c r="A201" s="151">
        <v>1</v>
      </c>
      <c r="B201" s="182">
        <f>VLOOKUP(C201,$A$6:$H$37,2+$A201)</f>
        <v>3.7370385732061382</v>
      </c>
      <c r="C201" s="181">
        <v>9</v>
      </c>
    </row>
    <row r="202" spans="1:3" x14ac:dyDescent="0.3">
      <c r="A202" s="151">
        <v>2</v>
      </c>
      <c r="B202" s="182">
        <f>VLOOKUP(C201,$A$6:$H$37,2+$A202)</f>
        <v>5.0190958227061886</v>
      </c>
      <c r="C202" s="130"/>
    </row>
    <row r="203" spans="1:3" x14ac:dyDescent="0.3">
      <c r="A203" s="151">
        <v>3</v>
      </c>
      <c r="B203" s="182">
        <f>VLOOKUP(C201,$A$6:$H$37,2+$A203)</f>
        <v>4.2018776286149553</v>
      </c>
      <c r="C203" s="130"/>
    </row>
    <row r="204" spans="1:3" x14ac:dyDescent="0.3">
      <c r="A204" s="151">
        <v>4</v>
      </c>
      <c r="B204" s="182">
        <f>VLOOKUP(C201,$A$6:$H$37,2+$A204)</f>
        <v>3.3091038479133839</v>
      </c>
      <c r="C204" s="130"/>
    </row>
    <row r="205" spans="1:3" x14ac:dyDescent="0.3">
      <c r="A205" s="151">
        <v>5</v>
      </c>
      <c r="B205" s="182">
        <f>VLOOKUP(C201,$A$6:$H$37,2+$A205)</f>
        <v>4.0235382435917613</v>
      </c>
      <c r="C205" s="130"/>
    </row>
    <row r="206" spans="1:3" x14ac:dyDescent="0.3">
      <c r="A206" s="151">
        <v>6</v>
      </c>
      <c r="B206" s="182">
        <f>VLOOKUP(C201,$A$6:$H$37,2+$A206)</f>
        <v>5.0411535215918404</v>
      </c>
      <c r="C206" s="130"/>
    </row>
    <row r="207" spans="1:3" x14ac:dyDescent="0.3">
      <c r="A207" s="151">
        <v>7</v>
      </c>
      <c r="B207" s="130"/>
      <c r="C207" s="130"/>
    </row>
    <row r="208" spans="1:3" x14ac:dyDescent="0.3">
      <c r="A208" s="151">
        <v>8</v>
      </c>
      <c r="B208" s="130"/>
      <c r="C208" s="130"/>
    </row>
    <row r="209" spans="1:3" x14ac:dyDescent="0.3">
      <c r="A209" s="151">
        <v>9</v>
      </c>
      <c r="B209" s="130"/>
      <c r="C209" s="130"/>
    </row>
    <row r="210" spans="1:3" x14ac:dyDescent="0.3">
      <c r="A210" s="151">
        <v>10</v>
      </c>
      <c r="B210" s="130"/>
      <c r="C210" s="130"/>
    </row>
    <row r="211" spans="1:3" x14ac:dyDescent="0.3">
      <c r="A211" s="151">
        <v>11</v>
      </c>
      <c r="B211" s="33"/>
      <c r="C211" s="33"/>
    </row>
    <row r="212" spans="1:3" x14ac:dyDescent="0.3">
      <c r="A212" s="151">
        <v>12</v>
      </c>
      <c r="B212" s="33"/>
      <c r="C212" s="33"/>
    </row>
    <row r="213" spans="1:3" x14ac:dyDescent="0.3">
      <c r="A213" s="151">
        <v>13</v>
      </c>
      <c r="B213" s="33"/>
      <c r="C213" s="33"/>
    </row>
    <row r="214" spans="1:3" x14ac:dyDescent="0.3">
      <c r="A214" s="151">
        <v>14</v>
      </c>
      <c r="B214" s="33"/>
      <c r="C214" s="33"/>
    </row>
    <row r="215" spans="1:3" x14ac:dyDescent="0.3">
      <c r="A215" s="151">
        <v>15</v>
      </c>
      <c r="B215" s="33"/>
      <c r="C215" s="33"/>
    </row>
    <row r="216" spans="1:3" x14ac:dyDescent="0.3">
      <c r="A216" s="151">
        <v>16</v>
      </c>
      <c r="B216" s="33"/>
      <c r="C216" s="33"/>
    </row>
    <row r="217" spans="1:3" x14ac:dyDescent="0.3">
      <c r="A217" s="151">
        <v>17</v>
      </c>
      <c r="B217" s="33"/>
      <c r="C217" s="33"/>
    </row>
    <row r="218" spans="1:3" x14ac:dyDescent="0.3">
      <c r="A218" s="151">
        <v>18</v>
      </c>
      <c r="B218" s="33"/>
      <c r="C218" s="33"/>
    </row>
    <row r="219" spans="1:3" x14ac:dyDescent="0.3">
      <c r="A219" s="151">
        <v>19</v>
      </c>
      <c r="B219" s="33"/>
      <c r="C219" s="33"/>
    </row>
    <row r="220" spans="1:3" x14ac:dyDescent="0.3">
      <c r="A220" s="151">
        <v>20</v>
      </c>
      <c r="B220" s="33"/>
      <c r="C220" s="33"/>
    </row>
    <row r="221" spans="1:3" x14ac:dyDescent="0.3">
      <c r="A221" s="151">
        <v>1</v>
      </c>
      <c r="B221" s="182">
        <f>VLOOKUP(C221,$A$6:$H$37,2+$A221)</f>
        <v>9.4461533705346792</v>
      </c>
      <c r="C221" s="181">
        <v>10</v>
      </c>
    </row>
    <row r="222" spans="1:3" x14ac:dyDescent="0.3">
      <c r="A222" s="151">
        <v>2</v>
      </c>
      <c r="B222" s="182">
        <f>VLOOKUP(C221,$A$6:$H$37,2+$A222)</f>
        <v>8.8304841028918357</v>
      </c>
      <c r="C222" s="130"/>
    </row>
    <row r="223" spans="1:3" x14ac:dyDescent="0.3">
      <c r="A223" s="151">
        <v>3</v>
      </c>
      <c r="B223" s="182">
        <f>VLOOKUP(C221,$A$6:$H$37,2+$A223)</f>
        <v>10.922538669285538</v>
      </c>
      <c r="C223" s="130"/>
    </row>
    <row r="224" spans="1:3" x14ac:dyDescent="0.3">
      <c r="A224" s="151">
        <v>4</v>
      </c>
      <c r="B224" s="182">
        <f>VLOOKUP(C221,$A$6:$H$37,2+$A224)</f>
        <v>8.8069387049636259</v>
      </c>
      <c r="C224" s="130"/>
    </row>
    <row r="225" spans="1:3" x14ac:dyDescent="0.3">
      <c r="A225" s="151">
        <v>5</v>
      </c>
      <c r="B225" s="182">
        <f>VLOOKUP(C221,$A$6:$H$37,2+$A225)</f>
        <v>8.6207162585443378</v>
      </c>
      <c r="C225" s="130"/>
    </row>
    <row r="226" spans="1:3" x14ac:dyDescent="0.3">
      <c r="A226" s="151">
        <v>6</v>
      </c>
      <c r="B226" s="182">
        <f>VLOOKUP(C221,$A$6:$H$37,2+$A226)</f>
        <v>9.1971575446023586</v>
      </c>
      <c r="C226" s="130"/>
    </row>
    <row r="227" spans="1:3" x14ac:dyDescent="0.3">
      <c r="A227" s="151">
        <v>7</v>
      </c>
      <c r="B227" s="130"/>
      <c r="C227" s="130"/>
    </row>
    <row r="228" spans="1:3" x14ac:dyDescent="0.3">
      <c r="A228" s="151">
        <v>8</v>
      </c>
      <c r="B228" s="130"/>
      <c r="C228" s="130"/>
    </row>
    <row r="229" spans="1:3" x14ac:dyDescent="0.3">
      <c r="A229" s="151">
        <v>9</v>
      </c>
      <c r="B229" s="130"/>
      <c r="C229" s="130"/>
    </row>
    <row r="230" spans="1:3" x14ac:dyDescent="0.3">
      <c r="A230" s="151">
        <v>10</v>
      </c>
      <c r="B230" s="130"/>
      <c r="C230" s="130"/>
    </row>
    <row r="231" spans="1:3" x14ac:dyDescent="0.3">
      <c r="A231" s="151">
        <v>11</v>
      </c>
      <c r="B231" s="33"/>
      <c r="C231" s="33"/>
    </row>
    <row r="232" spans="1:3" x14ac:dyDescent="0.3">
      <c r="A232" s="151">
        <v>12</v>
      </c>
      <c r="B232" s="33"/>
      <c r="C232" s="33"/>
    </row>
    <row r="233" spans="1:3" x14ac:dyDescent="0.3">
      <c r="A233" s="151">
        <v>13</v>
      </c>
      <c r="B233" s="33"/>
      <c r="C233" s="33"/>
    </row>
    <row r="234" spans="1:3" x14ac:dyDescent="0.3">
      <c r="A234" s="151">
        <v>14</v>
      </c>
      <c r="B234" s="33"/>
      <c r="C234" s="33"/>
    </row>
    <row r="235" spans="1:3" x14ac:dyDescent="0.3">
      <c r="A235" s="151">
        <v>15</v>
      </c>
      <c r="B235" s="33"/>
      <c r="C235" s="33"/>
    </row>
    <row r="236" spans="1:3" x14ac:dyDescent="0.3">
      <c r="A236" s="151">
        <v>16</v>
      </c>
      <c r="B236" s="33"/>
      <c r="C236" s="33"/>
    </row>
    <row r="237" spans="1:3" x14ac:dyDescent="0.3">
      <c r="A237" s="151">
        <v>17</v>
      </c>
      <c r="B237" s="33"/>
      <c r="C237" s="33"/>
    </row>
    <row r="238" spans="1:3" x14ac:dyDescent="0.3">
      <c r="A238" s="151">
        <v>18</v>
      </c>
      <c r="B238" s="33"/>
      <c r="C238" s="33"/>
    </row>
    <row r="239" spans="1:3" x14ac:dyDescent="0.3">
      <c r="A239" s="151">
        <v>19</v>
      </c>
      <c r="B239" s="33"/>
      <c r="C239" s="33"/>
    </row>
    <row r="240" spans="1:3" x14ac:dyDescent="0.3">
      <c r="A240" s="151">
        <v>20</v>
      </c>
      <c r="B240" s="33"/>
      <c r="C240" s="33"/>
    </row>
    <row r="241" spans="1:3" x14ac:dyDescent="0.3">
      <c r="A241" s="151">
        <v>1</v>
      </c>
      <c r="B241" s="182">
        <f>VLOOKUP(C241,$A$6:$H$37,2+$A241)</f>
        <v>4.8438063325769303</v>
      </c>
      <c r="C241" s="181">
        <v>11</v>
      </c>
    </row>
    <row r="242" spans="1:3" x14ac:dyDescent="0.3">
      <c r="A242" s="151">
        <v>2</v>
      </c>
      <c r="B242" s="182">
        <f>VLOOKUP(C241,$A$6:$H$37,2+$A242)</f>
        <v>5.9820474460354776</v>
      </c>
      <c r="C242" s="130"/>
    </row>
    <row r="243" spans="1:3" x14ac:dyDescent="0.3">
      <c r="A243" s="151">
        <v>3</v>
      </c>
      <c r="B243" s="182">
        <f>VLOOKUP(C241,$A$6:$H$37,2+$A243)</f>
        <v>5.6294971509379028</v>
      </c>
      <c r="C243" s="130"/>
    </row>
    <row r="244" spans="1:3" x14ac:dyDescent="0.3">
      <c r="A244" s="151">
        <v>4</v>
      </c>
      <c r="B244" s="182">
        <f>VLOOKUP(C241,$A$6:$H$37,2+$A244)</f>
        <v>4.7588636410457141</v>
      </c>
      <c r="C244" s="130"/>
    </row>
    <row r="245" spans="1:3" x14ac:dyDescent="0.3">
      <c r="A245" s="151">
        <v>5</v>
      </c>
      <c r="B245" s="182">
        <f>VLOOKUP(C241,$A$6:$H$37,2+$A245)</f>
        <v>5.5182945704438993</v>
      </c>
      <c r="C245" s="130"/>
    </row>
    <row r="246" spans="1:3" x14ac:dyDescent="0.3">
      <c r="A246" s="151">
        <v>6</v>
      </c>
      <c r="B246" s="182">
        <f>VLOOKUP(C241,$A$6:$H$37,2+$A246)</f>
        <v>5.1901243467291405</v>
      </c>
      <c r="C246" s="130"/>
    </row>
    <row r="247" spans="1:3" x14ac:dyDescent="0.3">
      <c r="A247" s="151">
        <v>7</v>
      </c>
      <c r="B247" s="130"/>
      <c r="C247" s="130"/>
    </row>
    <row r="248" spans="1:3" x14ac:dyDescent="0.3">
      <c r="A248" s="151">
        <v>8</v>
      </c>
      <c r="B248" s="130"/>
      <c r="C248" s="130"/>
    </row>
    <row r="249" spans="1:3" x14ac:dyDescent="0.3">
      <c r="A249" s="151">
        <v>9</v>
      </c>
      <c r="B249" s="130"/>
      <c r="C249" s="130"/>
    </row>
    <row r="250" spans="1:3" x14ac:dyDescent="0.3">
      <c r="A250" s="151">
        <v>10</v>
      </c>
      <c r="B250" s="130"/>
      <c r="C250" s="130"/>
    </row>
    <row r="251" spans="1:3" x14ac:dyDescent="0.3">
      <c r="A251" s="151">
        <v>11</v>
      </c>
      <c r="B251" s="33"/>
      <c r="C251" s="33"/>
    </row>
    <row r="252" spans="1:3" x14ac:dyDescent="0.3">
      <c r="A252" s="151">
        <v>12</v>
      </c>
      <c r="B252" s="33"/>
      <c r="C252" s="33"/>
    </row>
    <row r="253" spans="1:3" x14ac:dyDescent="0.3">
      <c r="A253" s="151">
        <v>13</v>
      </c>
      <c r="B253" s="33"/>
      <c r="C253" s="33"/>
    </row>
    <row r="254" spans="1:3" x14ac:dyDescent="0.3">
      <c r="A254" s="151">
        <v>14</v>
      </c>
      <c r="B254" s="33"/>
      <c r="C254" s="33"/>
    </row>
    <row r="255" spans="1:3" x14ac:dyDescent="0.3">
      <c r="A255" s="151">
        <v>15</v>
      </c>
      <c r="B255" s="33"/>
      <c r="C255" s="33"/>
    </row>
    <row r="256" spans="1:3" x14ac:dyDescent="0.3">
      <c r="A256" s="151">
        <v>16</v>
      </c>
      <c r="B256" s="33"/>
      <c r="C256" s="33"/>
    </row>
    <row r="257" spans="1:3" x14ac:dyDescent="0.3">
      <c r="A257" s="151">
        <v>17</v>
      </c>
      <c r="B257" s="33"/>
      <c r="C257" s="33"/>
    </row>
    <row r="258" spans="1:3" x14ac:dyDescent="0.3">
      <c r="A258" s="151">
        <v>18</v>
      </c>
      <c r="B258" s="33"/>
      <c r="C258" s="33"/>
    </row>
    <row r="259" spans="1:3" x14ac:dyDescent="0.3">
      <c r="A259" s="151">
        <v>19</v>
      </c>
      <c r="B259" s="33"/>
      <c r="C259" s="33"/>
    </row>
    <row r="260" spans="1:3" x14ac:dyDescent="0.3">
      <c r="A260" s="151">
        <v>20</v>
      </c>
      <c r="B260" s="33"/>
      <c r="C260" s="33"/>
    </row>
    <row r="261" spans="1:3" x14ac:dyDescent="0.3">
      <c r="A261" s="151">
        <v>1</v>
      </c>
      <c r="B261" s="182">
        <f>VLOOKUP(C261,$A$6:$H$37,2+$A261)</f>
        <v>6.8656367345347764</v>
      </c>
      <c r="C261" s="181">
        <v>12</v>
      </c>
    </row>
    <row r="262" spans="1:3" x14ac:dyDescent="0.3">
      <c r="A262" s="151">
        <v>2</v>
      </c>
      <c r="B262" s="182">
        <f>VLOOKUP(C261,$A$6:$H$37,2+$A262)</f>
        <v>6.3054264171582606</v>
      </c>
      <c r="C262" s="130"/>
    </row>
    <row r="263" spans="1:3" x14ac:dyDescent="0.3">
      <c r="A263" s="151">
        <v>3</v>
      </c>
      <c r="B263" s="182">
        <f>VLOOKUP(C261,$A$6:$H$37,2+$A263)</f>
        <v>9.9255891377532635</v>
      </c>
      <c r="C263" s="130"/>
    </row>
    <row r="264" spans="1:3" x14ac:dyDescent="0.3">
      <c r="A264" s="151">
        <v>4</v>
      </c>
      <c r="B264" s="182">
        <f>VLOOKUP(C261,$A$6:$H$37,2+$A264)</f>
        <v>8.7678281914518674</v>
      </c>
      <c r="C264" s="130"/>
    </row>
    <row r="265" spans="1:3" x14ac:dyDescent="0.3">
      <c r="A265" s="151">
        <v>5</v>
      </c>
      <c r="B265" s="182">
        <f>VLOOKUP(C261,$A$6:$H$37,2+$A265)</f>
        <v>7.819574860303014</v>
      </c>
      <c r="C265" s="130"/>
    </row>
    <row r="266" spans="1:3" x14ac:dyDescent="0.3">
      <c r="A266" s="151">
        <v>6</v>
      </c>
      <c r="B266" s="182">
        <f>VLOOKUP(C261,$A$6:$H$37,2+$A266)</f>
        <v>6.9977192618702055</v>
      </c>
      <c r="C266" s="130"/>
    </row>
    <row r="267" spans="1:3" x14ac:dyDescent="0.3">
      <c r="A267" s="151">
        <v>7</v>
      </c>
      <c r="B267" s="130"/>
      <c r="C267" s="130"/>
    </row>
    <row r="268" spans="1:3" x14ac:dyDescent="0.3">
      <c r="A268" s="151">
        <v>8</v>
      </c>
      <c r="B268" s="130"/>
      <c r="C268" s="130"/>
    </row>
    <row r="269" spans="1:3" x14ac:dyDescent="0.3">
      <c r="A269" s="151">
        <v>9</v>
      </c>
      <c r="B269" s="130"/>
      <c r="C269" s="130"/>
    </row>
    <row r="270" spans="1:3" x14ac:dyDescent="0.3">
      <c r="A270" s="151">
        <v>10</v>
      </c>
      <c r="B270" s="130"/>
      <c r="C270" s="130"/>
    </row>
    <row r="271" spans="1:3" x14ac:dyDescent="0.3">
      <c r="A271" s="151">
        <v>11</v>
      </c>
      <c r="B271" s="33"/>
      <c r="C271" s="33"/>
    </row>
    <row r="272" spans="1:3" x14ac:dyDescent="0.3">
      <c r="A272" s="151">
        <v>12</v>
      </c>
      <c r="B272" s="33"/>
      <c r="C272" s="33"/>
    </row>
    <row r="273" spans="1:3" x14ac:dyDescent="0.3">
      <c r="A273" s="151">
        <v>13</v>
      </c>
      <c r="B273" s="33"/>
      <c r="C273" s="33"/>
    </row>
    <row r="274" spans="1:3" x14ac:dyDescent="0.3">
      <c r="A274" s="151">
        <v>14</v>
      </c>
      <c r="B274" s="33"/>
      <c r="C274" s="33"/>
    </row>
    <row r="275" spans="1:3" x14ac:dyDescent="0.3">
      <c r="A275" s="151">
        <v>15</v>
      </c>
      <c r="B275" s="33"/>
      <c r="C275" s="33"/>
    </row>
    <row r="276" spans="1:3" x14ac:dyDescent="0.3">
      <c r="A276" s="151">
        <v>16</v>
      </c>
      <c r="B276" s="33"/>
      <c r="C276" s="33"/>
    </row>
    <row r="277" spans="1:3" x14ac:dyDescent="0.3">
      <c r="A277" s="151">
        <v>17</v>
      </c>
      <c r="B277" s="33"/>
      <c r="C277" s="33"/>
    </row>
    <row r="278" spans="1:3" x14ac:dyDescent="0.3">
      <c r="A278" s="151">
        <v>18</v>
      </c>
      <c r="B278" s="33"/>
      <c r="C278" s="33"/>
    </row>
    <row r="279" spans="1:3" x14ac:dyDescent="0.3">
      <c r="A279" s="151">
        <v>19</v>
      </c>
      <c r="B279" s="33"/>
      <c r="C279" s="33"/>
    </row>
    <row r="280" spans="1:3" x14ac:dyDescent="0.3">
      <c r="A280" s="151">
        <v>20</v>
      </c>
      <c r="B280" s="33"/>
      <c r="C280" s="33"/>
    </row>
    <row r="281" spans="1:3" x14ac:dyDescent="0.3">
      <c r="A281" s="151">
        <v>1</v>
      </c>
      <c r="B281" s="182">
        <f>VLOOKUP(C281,$A$6:$H$37,2+$A281)</f>
        <v>5.3718478232985296</v>
      </c>
      <c r="C281" s="181">
        <v>13</v>
      </c>
    </row>
    <row r="282" spans="1:3" x14ac:dyDescent="0.3">
      <c r="A282" s="151">
        <v>2</v>
      </c>
      <c r="B282" s="182">
        <f>VLOOKUP(C281,$A$6:$H$37,2+$A282)</f>
        <v>7.2815177478580173</v>
      </c>
      <c r="C282" s="130"/>
    </row>
    <row r="283" spans="1:3" x14ac:dyDescent="0.3">
      <c r="A283" s="151">
        <v>3</v>
      </c>
      <c r="B283" s="182">
        <f>VLOOKUP(C281,$A$6:$H$37,2+$A283)</f>
        <v>5.9399131274131278</v>
      </c>
      <c r="C283" s="130"/>
    </row>
    <row r="284" spans="1:3" x14ac:dyDescent="0.3">
      <c r="A284" s="151">
        <v>4</v>
      </c>
      <c r="B284" s="182">
        <f>VLOOKUP(C281,$A$6:$H$37,2+$A284)</f>
        <v>4.8885279092214606</v>
      </c>
      <c r="C284" s="130"/>
    </row>
    <row r="285" spans="1:3" x14ac:dyDescent="0.3">
      <c r="A285" s="151">
        <v>5</v>
      </c>
      <c r="B285" s="182">
        <f>VLOOKUP(C281,$A$6:$H$37,2+$A285)</f>
        <v>6.0580223922457312</v>
      </c>
      <c r="C285" s="130"/>
    </row>
    <row r="286" spans="1:3" x14ac:dyDescent="0.3">
      <c r="A286" s="151">
        <v>6</v>
      </c>
      <c r="B286" s="182">
        <f>VLOOKUP(C281,$A$6:$H$37,2+$A286)</f>
        <v>7.482715629604443</v>
      </c>
      <c r="C286" s="130"/>
    </row>
    <row r="287" spans="1:3" x14ac:dyDescent="0.3">
      <c r="A287" s="151">
        <v>7</v>
      </c>
      <c r="B287" s="130"/>
      <c r="C287" s="130"/>
    </row>
    <row r="288" spans="1:3" x14ac:dyDescent="0.3">
      <c r="A288" s="151">
        <v>8</v>
      </c>
      <c r="B288" s="130"/>
      <c r="C288" s="130"/>
    </row>
    <row r="289" spans="1:3" x14ac:dyDescent="0.3">
      <c r="A289" s="151">
        <v>9</v>
      </c>
      <c r="B289" s="130"/>
      <c r="C289" s="130"/>
    </row>
    <row r="290" spans="1:3" x14ac:dyDescent="0.3">
      <c r="A290" s="151">
        <v>10</v>
      </c>
      <c r="B290" s="130"/>
      <c r="C290" s="130"/>
    </row>
    <row r="291" spans="1:3" x14ac:dyDescent="0.3">
      <c r="A291" s="151">
        <v>11</v>
      </c>
      <c r="B291" s="33"/>
      <c r="C291" s="33"/>
    </row>
    <row r="292" spans="1:3" x14ac:dyDescent="0.3">
      <c r="A292" s="151">
        <v>12</v>
      </c>
      <c r="B292" s="33"/>
      <c r="C292" s="33"/>
    </row>
    <row r="293" spans="1:3" x14ac:dyDescent="0.3">
      <c r="A293" s="151">
        <v>13</v>
      </c>
      <c r="B293" s="33"/>
      <c r="C293" s="33"/>
    </row>
    <row r="294" spans="1:3" x14ac:dyDescent="0.3">
      <c r="A294" s="151">
        <v>14</v>
      </c>
      <c r="B294" s="33"/>
      <c r="C294" s="33"/>
    </row>
    <row r="295" spans="1:3" x14ac:dyDescent="0.3">
      <c r="A295" s="151">
        <v>15</v>
      </c>
      <c r="B295" s="33"/>
      <c r="C295" s="33"/>
    </row>
    <row r="296" spans="1:3" x14ac:dyDescent="0.3">
      <c r="A296" s="151">
        <v>16</v>
      </c>
      <c r="B296" s="33"/>
      <c r="C296" s="33"/>
    </row>
    <row r="297" spans="1:3" x14ac:dyDescent="0.3">
      <c r="A297" s="151">
        <v>17</v>
      </c>
      <c r="B297" s="33"/>
      <c r="C297" s="33"/>
    </row>
    <row r="298" spans="1:3" x14ac:dyDescent="0.3">
      <c r="A298" s="151">
        <v>18</v>
      </c>
      <c r="B298" s="33"/>
      <c r="C298" s="33"/>
    </row>
    <row r="299" spans="1:3" x14ac:dyDescent="0.3">
      <c r="A299" s="151">
        <v>19</v>
      </c>
      <c r="B299" s="33"/>
      <c r="C299" s="33"/>
    </row>
    <row r="300" spans="1:3" x14ac:dyDescent="0.3">
      <c r="A300" s="151">
        <v>20</v>
      </c>
      <c r="B300" s="33"/>
      <c r="C300" s="33"/>
    </row>
    <row r="301" spans="1:3" x14ac:dyDescent="0.3">
      <c r="A301" s="151">
        <v>1</v>
      </c>
      <c r="B301" s="182">
        <f>VLOOKUP(C301,$A$6:$H$37,2+$A301)</f>
        <v>2.5222551928783381</v>
      </c>
      <c r="C301" s="181">
        <v>14</v>
      </c>
    </row>
    <row r="302" spans="1:3" x14ac:dyDescent="0.3">
      <c r="A302" s="151">
        <v>2</v>
      </c>
      <c r="B302" s="182">
        <f>VLOOKUP(C301,$A$6:$H$37,2+$A302)</f>
        <v>4.0343643375529297</v>
      </c>
      <c r="C302" s="130"/>
    </row>
    <row r="303" spans="1:3" x14ac:dyDescent="0.3">
      <c r="A303" s="151">
        <v>3</v>
      </c>
      <c r="B303" s="182">
        <f>VLOOKUP(C301,$A$6:$H$37,2+$A303)</f>
        <v>4.0200894815334678</v>
      </c>
      <c r="C303" s="130"/>
    </row>
    <row r="304" spans="1:3" x14ac:dyDescent="0.3">
      <c r="A304" s="151">
        <v>4</v>
      </c>
      <c r="B304" s="182">
        <f>VLOOKUP(C301,$A$6:$H$37,2+$A304)</f>
        <v>3.8114437318515111</v>
      </c>
      <c r="C304" s="130"/>
    </row>
    <row r="305" spans="1:3" x14ac:dyDescent="0.3">
      <c r="A305" s="151">
        <v>5</v>
      </c>
      <c r="B305" s="182">
        <f>VLOOKUP(C301,$A$6:$H$37,2+$A305)</f>
        <v>3.7163451346194614</v>
      </c>
      <c r="C305" s="130"/>
    </row>
    <row r="306" spans="1:3" x14ac:dyDescent="0.3">
      <c r="A306" s="151">
        <v>6</v>
      </c>
      <c r="B306" s="182">
        <f>VLOOKUP(C301,$A$6:$H$37,2+$A306)</f>
        <v>3.8791935113946749</v>
      </c>
      <c r="C306" s="130"/>
    </row>
    <row r="307" spans="1:3" x14ac:dyDescent="0.3">
      <c r="A307" s="151">
        <v>7</v>
      </c>
      <c r="B307" s="130"/>
      <c r="C307" s="130"/>
    </row>
    <row r="308" spans="1:3" x14ac:dyDescent="0.3">
      <c r="A308" s="151">
        <v>8</v>
      </c>
      <c r="B308" s="130"/>
      <c r="C308" s="130"/>
    </row>
    <row r="309" spans="1:3" x14ac:dyDescent="0.3">
      <c r="A309" s="151">
        <v>9</v>
      </c>
      <c r="B309" s="130"/>
      <c r="C309" s="130"/>
    </row>
    <row r="310" spans="1:3" x14ac:dyDescent="0.3">
      <c r="A310" s="151">
        <v>10</v>
      </c>
      <c r="B310" s="130"/>
      <c r="C310" s="130"/>
    </row>
    <row r="311" spans="1:3" x14ac:dyDescent="0.3">
      <c r="A311" s="151">
        <v>11</v>
      </c>
      <c r="B311" s="33"/>
      <c r="C311" s="33"/>
    </row>
    <row r="312" spans="1:3" x14ac:dyDescent="0.3">
      <c r="A312" s="151">
        <v>12</v>
      </c>
      <c r="B312" s="33"/>
      <c r="C312" s="33"/>
    </row>
    <row r="313" spans="1:3" x14ac:dyDescent="0.3">
      <c r="A313" s="151">
        <v>13</v>
      </c>
      <c r="B313" s="33"/>
      <c r="C313" s="33"/>
    </row>
    <row r="314" spans="1:3" x14ac:dyDescent="0.3">
      <c r="A314" s="151">
        <v>14</v>
      </c>
      <c r="B314" s="33"/>
      <c r="C314" s="33"/>
    </row>
    <row r="315" spans="1:3" x14ac:dyDescent="0.3">
      <c r="A315" s="151">
        <v>15</v>
      </c>
      <c r="B315" s="33"/>
      <c r="C315" s="33"/>
    </row>
    <row r="316" spans="1:3" x14ac:dyDescent="0.3">
      <c r="A316" s="151">
        <v>16</v>
      </c>
      <c r="B316" s="33"/>
      <c r="C316" s="33"/>
    </row>
    <row r="317" spans="1:3" x14ac:dyDescent="0.3">
      <c r="A317" s="151">
        <v>17</v>
      </c>
      <c r="B317" s="33"/>
      <c r="C317" s="33"/>
    </row>
    <row r="318" spans="1:3" x14ac:dyDescent="0.3">
      <c r="A318" s="151">
        <v>18</v>
      </c>
      <c r="B318" s="33"/>
      <c r="C318" s="33"/>
    </row>
    <row r="319" spans="1:3" x14ac:dyDescent="0.3">
      <c r="A319" s="151">
        <v>19</v>
      </c>
      <c r="B319" s="33"/>
      <c r="C319" s="33"/>
    </row>
    <row r="320" spans="1:3" x14ac:dyDescent="0.3">
      <c r="A320" s="151">
        <v>20</v>
      </c>
      <c r="B320" s="33"/>
      <c r="C320" s="33"/>
    </row>
    <row r="321" spans="1:3" x14ac:dyDescent="0.3">
      <c r="A321" s="151">
        <v>1</v>
      </c>
      <c r="B321" s="182">
        <f>VLOOKUP(C321,$A$6:$H$37,2+$A321)</f>
        <v>3.2851192974526198</v>
      </c>
      <c r="C321" s="181">
        <v>15</v>
      </c>
    </row>
    <row r="322" spans="1:3" x14ac:dyDescent="0.3">
      <c r="A322" s="151">
        <v>2</v>
      </c>
      <c r="B322" s="182">
        <f>VLOOKUP(C321,$A$6:$H$37,2+$A322)</f>
        <v>4.1771475286127533</v>
      </c>
      <c r="C322" s="130"/>
    </row>
    <row r="323" spans="1:3" x14ac:dyDescent="0.3">
      <c r="A323" s="151">
        <v>3</v>
      </c>
      <c r="B323" s="182">
        <f>VLOOKUP(C321,$A$6:$H$37,2+$A323)</f>
        <v>4.8930128020167354</v>
      </c>
      <c r="C323" s="130"/>
    </row>
    <row r="324" spans="1:3" x14ac:dyDescent="0.3">
      <c r="A324" s="151">
        <v>4</v>
      </c>
      <c r="B324" s="182">
        <f>VLOOKUP(C321,$A$6:$H$37,2+$A324)</f>
        <v>3.9515996350528724</v>
      </c>
      <c r="C324" s="130"/>
    </row>
    <row r="325" spans="1:3" x14ac:dyDescent="0.3">
      <c r="A325" s="151">
        <v>5</v>
      </c>
      <c r="B325" s="182">
        <f>VLOOKUP(C321,$A$6:$H$37,2+$A325)</f>
        <v>4.1899020346646578</v>
      </c>
      <c r="C325" s="130"/>
    </row>
    <row r="326" spans="1:3" x14ac:dyDescent="0.3">
      <c r="A326" s="151">
        <v>6</v>
      </c>
      <c r="B326" s="182">
        <f>VLOOKUP(C321,$A$6:$H$37,2+$A326)</f>
        <v>4.7270919538549272</v>
      </c>
      <c r="C326" s="130"/>
    </row>
    <row r="327" spans="1:3" x14ac:dyDescent="0.3">
      <c r="A327" s="151">
        <v>7</v>
      </c>
      <c r="B327" s="130"/>
      <c r="C327" s="130"/>
    </row>
    <row r="328" spans="1:3" x14ac:dyDescent="0.3">
      <c r="A328" s="151">
        <v>8</v>
      </c>
      <c r="B328" s="130"/>
      <c r="C328" s="130"/>
    </row>
    <row r="329" spans="1:3" x14ac:dyDescent="0.3">
      <c r="A329" s="151">
        <v>9</v>
      </c>
      <c r="B329" s="130"/>
      <c r="C329" s="130"/>
    </row>
    <row r="330" spans="1:3" x14ac:dyDescent="0.3">
      <c r="A330" s="151">
        <v>10</v>
      </c>
      <c r="B330" s="130"/>
      <c r="C330" s="130"/>
    </row>
    <row r="331" spans="1:3" x14ac:dyDescent="0.3">
      <c r="A331" s="151">
        <v>11</v>
      </c>
      <c r="B331" s="33"/>
      <c r="C331" s="33"/>
    </row>
    <row r="332" spans="1:3" x14ac:dyDescent="0.3">
      <c r="A332" s="151">
        <v>12</v>
      </c>
      <c r="B332" s="33"/>
      <c r="C332" s="33"/>
    </row>
    <row r="333" spans="1:3" x14ac:dyDescent="0.3">
      <c r="A333" s="151">
        <v>13</v>
      </c>
      <c r="B333" s="33"/>
      <c r="C333" s="33"/>
    </row>
    <row r="334" spans="1:3" x14ac:dyDescent="0.3">
      <c r="A334" s="151">
        <v>14</v>
      </c>
      <c r="B334" s="33"/>
      <c r="C334" s="33"/>
    </row>
    <row r="335" spans="1:3" x14ac:dyDescent="0.3">
      <c r="A335" s="151">
        <v>15</v>
      </c>
      <c r="B335" s="33"/>
      <c r="C335" s="33"/>
    </row>
    <row r="336" spans="1:3" x14ac:dyDescent="0.3">
      <c r="A336" s="151">
        <v>16</v>
      </c>
      <c r="B336" s="33"/>
      <c r="C336" s="33"/>
    </row>
    <row r="337" spans="1:3" x14ac:dyDescent="0.3">
      <c r="A337" s="151">
        <v>17</v>
      </c>
      <c r="B337" s="33"/>
      <c r="C337" s="33"/>
    </row>
    <row r="338" spans="1:3" x14ac:dyDescent="0.3">
      <c r="A338" s="151">
        <v>18</v>
      </c>
      <c r="B338" s="33"/>
      <c r="C338" s="33"/>
    </row>
    <row r="339" spans="1:3" x14ac:dyDescent="0.3">
      <c r="A339" s="151">
        <v>19</v>
      </c>
      <c r="B339" s="33"/>
      <c r="C339" s="33"/>
    </row>
    <row r="340" spans="1:3" x14ac:dyDescent="0.3">
      <c r="A340" s="151">
        <v>20</v>
      </c>
      <c r="B340" s="33"/>
      <c r="C340" s="33"/>
    </row>
    <row r="341" spans="1:3" x14ac:dyDescent="0.3">
      <c r="A341" s="151">
        <v>1</v>
      </c>
      <c r="B341" s="182">
        <f>VLOOKUP(C341,$A$6:$H$37,2+$A341)</f>
        <v>7.3992754418706772</v>
      </c>
      <c r="C341" s="181">
        <v>16</v>
      </c>
    </row>
    <row r="342" spans="1:3" x14ac:dyDescent="0.3">
      <c r="A342" s="151">
        <v>2</v>
      </c>
      <c r="B342" s="182">
        <f>VLOOKUP(C341,$A$6:$H$37,2+$A342)</f>
        <v>8.2238874117046716</v>
      </c>
      <c r="C342" s="130"/>
    </row>
    <row r="343" spans="1:3" x14ac:dyDescent="0.3">
      <c r="A343" s="151">
        <v>3</v>
      </c>
      <c r="B343" s="182">
        <f>VLOOKUP(C341,$A$6:$H$37,2+$A343)</f>
        <v>7.4297661047955046</v>
      </c>
      <c r="C343" s="130"/>
    </row>
    <row r="344" spans="1:3" x14ac:dyDescent="0.3">
      <c r="A344" s="151">
        <v>4</v>
      </c>
      <c r="B344" s="182">
        <f>VLOOKUP(C341,$A$6:$H$37,2+$A344)</f>
        <v>6.4840939093521079</v>
      </c>
      <c r="C344" s="130"/>
    </row>
    <row r="345" spans="1:3" x14ac:dyDescent="0.3">
      <c r="A345" s="151">
        <v>5</v>
      </c>
      <c r="B345" s="182">
        <f>VLOOKUP(C341,$A$6:$H$37,2+$A345)</f>
        <v>7.9677452810620206</v>
      </c>
      <c r="C345" s="130"/>
    </row>
    <row r="346" spans="1:3" x14ac:dyDescent="0.3">
      <c r="A346" s="151">
        <v>6</v>
      </c>
      <c r="B346" s="182">
        <f>VLOOKUP(C341,$A$6:$H$37,2+$A346)</f>
        <v>7.7697262479871174</v>
      </c>
      <c r="C346" s="130"/>
    </row>
    <row r="347" spans="1:3" x14ac:dyDescent="0.3">
      <c r="A347" s="151">
        <v>7</v>
      </c>
      <c r="B347" s="130"/>
      <c r="C347" s="130"/>
    </row>
    <row r="348" spans="1:3" x14ac:dyDescent="0.3">
      <c r="A348" s="151">
        <v>8</v>
      </c>
      <c r="B348" s="130"/>
      <c r="C348" s="130"/>
    </row>
    <row r="349" spans="1:3" x14ac:dyDescent="0.3">
      <c r="A349" s="151">
        <v>9</v>
      </c>
      <c r="B349" s="130"/>
      <c r="C349" s="130"/>
    </row>
    <row r="350" spans="1:3" x14ac:dyDescent="0.3">
      <c r="A350" s="151">
        <v>10</v>
      </c>
      <c r="B350" s="130"/>
      <c r="C350" s="130"/>
    </row>
    <row r="351" spans="1:3" x14ac:dyDescent="0.3">
      <c r="A351" s="151">
        <v>11</v>
      </c>
      <c r="B351" s="33"/>
      <c r="C351" s="33"/>
    </row>
    <row r="352" spans="1:3" x14ac:dyDescent="0.3">
      <c r="A352" s="151">
        <v>12</v>
      </c>
      <c r="B352" s="33"/>
      <c r="C352" s="33"/>
    </row>
    <row r="353" spans="1:3" x14ac:dyDescent="0.3">
      <c r="A353" s="151">
        <v>13</v>
      </c>
      <c r="B353" s="33"/>
      <c r="C353" s="33"/>
    </row>
    <row r="354" spans="1:3" x14ac:dyDescent="0.3">
      <c r="A354" s="151">
        <v>14</v>
      </c>
      <c r="B354" s="33"/>
      <c r="C354" s="33"/>
    </row>
    <row r="355" spans="1:3" x14ac:dyDescent="0.3">
      <c r="A355" s="151">
        <v>15</v>
      </c>
      <c r="B355" s="33"/>
      <c r="C355" s="33"/>
    </row>
    <row r="356" spans="1:3" x14ac:dyDescent="0.3">
      <c r="A356" s="151">
        <v>16</v>
      </c>
      <c r="B356" s="33"/>
      <c r="C356" s="33"/>
    </row>
    <row r="357" spans="1:3" x14ac:dyDescent="0.3">
      <c r="A357" s="151">
        <v>17</v>
      </c>
      <c r="B357" s="33"/>
      <c r="C357" s="33"/>
    </row>
    <row r="358" spans="1:3" x14ac:dyDescent="0.3">
      <c r="A358" s="151">
        <v>18</v>
      </c>
      <c r="B358" s="33"/>
      <c r="C358" s="33"/>
    </row>
    <row r="359" spans="1:3" x14ac:dyDescent="0.3">
      <c r="A359" s="151">
        <v>19</v>
      </c>
      <c r="B359" s="33"/>
      <c r="C359" s="33"/>
    </row>
    <row r="360" spans="1:3" x14ac:dyDescent="0.3">
      <c r="A360" s="151">
        <v>20</v>
      </c>
      <c r="B360" s="33"/>
      <c r="C360" s="33"/>
    </row>
    <row r="361" spans="1:3" x14ac:dyDescent="0.3">
      <c r="A361" s="151">
        <v>1</v>
      </c>
      <c r="B361" s="182">
        <f>VLOOKUP(C361,$A$6:$H$37,2+$A361)</f>
        <v>3.6803661005016282</v>
      </c>
      <c r="C361" s="181">
        <v>17</v>
      </c>
    </row>
    <row r="362" spans="1:3" x14ac:dyDescent="0.3">
      <c r="A362" s="151">
        <v>2</v>
      </c>
      <c r="B362" s="182">
        <f>VLOOKUP(C361,$A$6:$H$37,2+$A362)</f>
        <v>5.1001603931338089</v>
      </c>
      <c r="C362" s="130"/>
    </row>
    <row r="363" spans="1:3" x14ac:dyDescent="0.3">
      <c r="A363" s="151">
        <v>3</v>
      </c>
      <c r="B363" s="182">
        <f>VLOOKUP(C361,$A$6:$H$37,2+$A363)</f>
        <v>4.6875</v>
      </c>
      <c r="C363" s="130"/>
    </row>
    <row r="364" spans="1:3" x14ac:dyDescent="0.3">
      <c r="A364" s="151">
        <v>4</v>
      </c>
      <c r="B364" s="182">
        <f>VLOOKUP(C361,$A$6:$H$37,2+$A364)</f>
        <v>4.3032819739943244</v>
      </c>
      <c r="C364" s="130"/>
    </row>
    <row r="365" spans="1:3" x14ac:dyDescent="0.3">
      <c r="A365" s="151">
        <v>5</v>
      </c>
      <c r="B365" s="182">
        <f>VLOOKUP(C361,$A$6:$H$37,2+$A365)</f>
        <v>4.2888986511771687</v>
      </c>
      <c r="C365" s="130"/>
    </row>
    <row r="366" spans="1:3" x14ac:dyDescent="0.3">
      <c r="A366" s="151">
        <v>6</v>
      </c>
      <c r="B366" s="182">
        <f>VLOOKUP(C361,$A$6:$H$37,2+$A366)</f>
        <v>4.6936260781897614</v>
      </c>
      <c r="C366" s="130"/>
    </row>
    <row r="367" spans="1:3" x14ac:dyDescent="0.3">
      <c r="A367" s="151">
        <v>7</v>
      </c>
      <c r="B367" s="130"/>
      <c r="C367" s="130"/>
    </row>
    <row r="368" spans="1:3" x14ac:dyDescent="0.3">
      <c r="A368" s="151">
        <v>8</v>
      </c>
      <c r="B368" s="130"/>
      <c r="C368" s="130"/>
    </row>
    <row r="369" spans="1:3" x14ac:dyDescent="0.3">
      <c r="A369" s="151">
        <v>9</v>
      </c>
      <c r="B369" s="130"/>
      <c r="C369" s="130"/>
    </row>
    <row r="370" spans="1:3" x14ac:dyDescent="0.3">
      <c r="A370" s="151">
        <v>10</v>
      </c>
      <c r="B370" s="130"/>
      <c r="C370" s="130"/>
    </row>
    <row r="371" spans="1:3" x14ac:dyDescent="0.3">
      <c r="A371" s="151">
        <v>11</v>
      </c>
      <c r="B371" s="33"/>
      <c r="C371" s="33"/>
    </row>
    <row r="372" spans="1:3" x14ac:dyDescent="0.3">
      <c r="A372" s="151">
        <v>12</v>
      </c>
      <c r="B372" s="33"/>
      <c r="C372" s="33"/>
    </row>
    <row r="373" spans="1:3" x14ac:dyDescent="0.3">
      <c r="A373" s="151">
        <v>13</v>
      </c>
      <c r="B373" s="33"/>
      <c r="C373" s="33"/>
    </row>
    <row r="374" spans="1:3" x14ac:dyDescent="0.3">
      <c r="A374" s="151">
        <v>14</v>
      </c>
      <c r="B374" s="33"/>
      <c r="C374" s="33"/>
    </row>
    <row r="375" spans="1:3" x14ac:dyDescent="0.3">
      <c r="A375" s="151">
        <v>15</v>
      </c>
      <c r="B375" s="33"/>
      <c r="C375" s="33"/>
    </row>
    <row r="376" spans="1:3" x14ac:dyDescent="0.3">
      <c r="A376" s="151">
        <v>16</v>
      </c>
      <c r="B376" s="33"/>
      <c r="C376" s="33"/>
    </row>
    <row r="377" spans="1:3" x14ac:dyDescent="0.3">
      <c r="A377" s="151">
        <v>17</v>
      </c>
      <c r="B377" s="33"/>
      <c r="C377" s="33"/>
    </row>
    <row r="378" spans="1:3" x14ac:dyDescent="0.3">
      <c r="A378" s="151">
        <v>18</v>
      </c>
      <c r="B378" s="33"/>
      <c r="C378" s="33"/>
    </row>
    <row r="379" spans="1:3" x14ac:dyDescent="0.3">
      <c r="A379" s="151">
        <v>19</v>
      </c>
      <c r="B379" s="33"/>
      <c r="C379" s="33"/>
    </row>
    <row r="380" spans="1:3" x14ac:dyDescent="0.3">
      <c r="A380" s="151">
        <v>20</v>
      </c>
      <c r="B380" s="33"/>
      <c r="C380" s="33"/>
    </row>
    <row r="381" spans="1:3" x14ac:dyDescent="0.3">
      <c r="A381" s="151">
        <v>1</v>
      </c>
      <c r="B381" s="182">
        <f>VLOOKUP(C381,$A$6:$H$37,2+$A381)</f>
        <v>3.0424086962006687</v>
      </c>
      <c r="C381" s="181">
        <v>18</v>
      </c>
    </row>
    <row r="382" spans="1:3" x14ac:dyDescent="0.3">
      <c r="A382" s="151">
        <v>2</v>
      </c>
      <c r="B382" s="182">
        <f>VLOOKUP(C381,$A$6:$H$37,2+$A382)</f>
        <v>4.2552368426142628</v>
      </c>
      <c r="C382" s="130"/>
    </row>
    <row r="383" spans="1:3" x14ac:dyDescent="0.3">
      <c r="A383" s="151">
        <v>3</v>
      </c>
      <c r="B383" s="182">
        <f>VLOOKUP(C381,$A$6:$H$37,2+$A383)</f>
        <v>4.181892758594973</v>
      </c>
      <c r="C383" s="130"/>
    </row>
    <row r="384" spans="1:3" x14ac:dyDescent="0.3">
      <c r="A384" s="151">
        <v>4</v>
      </c>
      <c r="B384" s="182">
        <f>VLOOKUP(C381,$A$6:$H$37,2+$A384)</f>
        <v>3.6480028852222519</v>
      </c>
      <c r="C384" s="130"/>
    </row>
    <row r="385" spans="1:3" x14ac:dyDescent="0.3">
      <c r="A385" s="151">
        <v>5</v>
      </c>
      <c r="B385" s="182">
        <f>VLOOKUP(C381,$A$6:$H$37,2+$A385)</f>
        <v>5.261579179532422</v>
      </c>
      <c r="C385" s="130"/>
    </row>
    <row r="386" spans="1:3" x14ac:dyDescent="0.3">
      <c r="A386" s="151">
        <v>6</v>
      </c>
      <c r="B386" s="182">
        <f>VLOOKUP(C381,$A$6:$H$37,2+$A386)</f>
        <v>5.0000890963844684</v>
      </c>
      <c r="C386" s="130"/>
    </row>
    <row r="387" spans="1:3" x14ac:dyDescent="0.3">
      <c r="A387" s="151">
        <v>7</v>
      </c>
      <c r="B387" s="130"/>
      <c r="C387" s="130"/>
    </row>
    <row r="388" spans="1:3" x14ac:dyDescent="0.3">
      <c r="A388" s="151">
        <v>8</v>
      </c>
      <c r="B388" s="130"/>
      <c r="C388" s="130"/>
    </row>
    <row r="389" spans="1:3" x14ac:dyDescent="0.3">
      <c r="A389" s="151">
        <v>9</v>
      </c>
      <c r="B389" s="130"/>
      <c r="C389" s="130"/>
    </row>
    <row r="390" spans="1:3" x14ac:dyDescent="0.3">
      <c r="A390" s="151">
        <v>10</v>
      </c>
      <c r="B390" s="130"/>
      <c r="C390" s="130"/>
    </row>
    <row r="391" spans="1:3" x14ac:dyDescent="0.3">
      <c r="A391" s="151">
        <v>11</v>
      </c>
      <c r="B391" s="33"/>
      <c r="C391" s="33"/>
    </row>
    <row r="392" spans="1:3" x14ac:dyDescent="0.3">
      <c r="A392" s="151">
        <v>12</v>
      </c>
      <c r="B392" s="33"/>
      <c r="C392" s="33"/>
    </row>
    <row r="393" spans="1:3" x14ac:dyDescent="0.3">
      <c r="A393" s="151">
        <v>13</v>
      </c>
      <c r="B393" s="33"/>
      <c r="C393" s="33"/>
    </row>
    <row r="394" spans="1:3" x14ac:dyDescent="0.3">
      <c r="A394" s="151">
        <v>14</v>
      </c>
      <c r="B394" s="33"/>
      <c r="C394" s="33"/>
    </row>
    <row r="395" spans="1:3" x14ac:dyDescent="0.3">
      <c r="A395" s="151">
        <v>15</v>
      </c>
      <c r="B395" s="33"/>
      <c r="C395" s="33"/>
    </row>
    <row r="396" spans="1:3" x14ac:dyDescent="0.3">
      <c r="A396" s="151">
        <v>16</v>
      </c>
      <c r="B396" s="33"/>
      <c r="C396" s="33"/>
    </row>
    <row r="397" spans="1:3" x14ac:dyDescent="0.3">
      <c r="A397" s="151">
        <v>17</v>
      </c>
      <c r="B397" s="33"/>
      <c r="C397" s="33"/>
    </row>
    <row r="398" spans="1:3" x14ac:dyDescent="0.3">
      <c r="A398" s="151">
        <v>18</v>
      </c>
      <c r="B398" s="33"/>
      <c r="C398" s="33"/>
    </row>
    <row r="399" spans="1:3" x14ac:dyDescent="0.3">
      <c r="A399" s="151">
        <v>19</v>
      </c>
      <c r="B399" s="33"/>
      <c r="C399" s="33"/>
    </row>
    <row r="400" spans="1:3" x14ac:dyDescent="0.3">
      <c r="A400" s="151">
        <v>20</v>
      </c>
      <c r="B400" s="33"/>
      <c r="C400" s="33"/>
    </row>
    <row r="401" spans="1:3" x14ac:dyDescent="0.3">
      <c r="A401" s="151">
        <v>1</v>
      </c>
      <c r="B401" s="182">
        <f>VLOOKUP(C401,$A$6:$H$37,2+$A401)</f>
        <v>5.8470730428040412</v>
      </c>
      <c r="C401" s="181">
        <v>19</v>
      </c>
    </row>
    <row r="402" spans="1:3" x14ac:dyDescent="0.3">
      <c r="A402" s="151">
        <v>2</v>
      </c>
      <c r="B402" s="182">
        <f>VLOOKUP(C401,$A$6:$H$37,2+$A402)</f>
        <v>7.2215448009082115</v>
      </c>
      <c r="C402" s="130"/>
    </row>
    <row r="403" spans="1:3" x14ac:dyDescent="0.3">
      <c r="A403" s="151">
        <v>3</v>
      </c>
      <c r="B403" s="182">
        <f>VLOOKUP(C401,$A$6:$H$37,2+$A403)</f>
        <v>7.534008387030787</v>
      </c>
      <c r="C403" s="130"/>
    </row>
    <row r="404" spans="1:3" x14ac:dyDescent="0.3">
      <c r="A404" s="151">
        <v>4</v>
      </c>
      <c r="B404" s="182">
        <f>VLOOKUP(C401,$A$6:$H$37,2+$A404)</f>
        <v>6.9528575190940218</v>
      </c>
      <c r="C404" s="130"/>
    </row>
    <row r="405" spans="1:3" x14ac:dyDescent="0.3">
      <c r="A405" s="151">
        <v>5</v>
      </c>
      <c r="B405" s="182">
        <f>VLOOKUP(C401,$A$6:$H$37,2+$A405)</f>
        <v>8.8920454545454533</v>
      </c>
      <c r="C405" s="130"/>
    </row>
    <row r="406" spans="1:3" x14ac:dyDescent="0.3">
      <c r="A406" s="151">
        <v>6</v>
      </c>
      <c r="B406" s="182">
        <f>VLOOKUP(C401,$A$6:$H$37,2+$A406)</f>
        <v>9.0158930224314169</v>
      </c>
      <c r="C406" s="130"/>
    </row>
    <row r="407" spans="1:3" x14ac:dyDescent="0.3">
      <c r="A407" s="151">
        <v>7</v>
      </c>
      <c r="B407" s="130"/>
      <c r="C407" s="130"/>
    </row>
    <row r="408" spans="1:3" x14ac:dyDescent="0.3">
      <c r="A408" s="151">
        <v>8</v>
      </c>
      <c r="B408" s="130"/>
      <c r="C408" s="130"/>
    </row>
    <row r="409" spans="1:3" x14ac:dyDescent="0.3">
      <c r="A409" s="151">
        <v>9</v>
      </c>
      <c r="B409" s="130"/>
      <c r="C409" s="130"/>
    </row>
    <row r="410" spans="1:3" x14ac:dyDescent="0.3">
      <c r="A410" s="151">
        <v>10</v>
      </c>
      <c r="B410" s="130"/>
      <c r="C410" s="130"/>
    </row>
    <row r="411" spans="1:3" x14ac:dyDescent="0.3">
      <c r="A411" s="151">
        <v>11</v>
      </c>
      <c r="B411" s="33"/>
      <c r="C411" s="33"/>
    </row>
    <row r="412" spans="1:3" x14ac:dyDescent="0.3">
      <c r="A412" s="151">
        <v>12</v>
      </c>
      <c r="B412" s="33"/>
      <c r="C412" s="33"/>
    </row>
    <row r="413" spans="1:3" x14ac:dyDescent="0.3">
      <c r="A413" s="151">
        <v>13</v>
      </c>
      <c r="B413" s="33"/>
      <c r="C413" s="33"/>
    </row>
    <row r="414" spans="1:3" x14ac:dyDescent="0.3">
      <c r="A414" s="151">
        <v>14</v>
      </c>
      <c r="B414" s="33"/>
      <c r="C414" s="33"/>
    </row>
    <row r="415" spans="1:3" x14ac:dyDescent="0.3">
      <c r="A415" s="151">
        <v>15</v>
      </c>
      <c r="B415" s="33"/>
      <c r="C415" s="33"/>
    </row>
    <row r="416" spans="1:3" x14ac:dyDescent="0.3">
      <c r="A416" s="151">
        <v>16</v>
      </c>
      <c r="B416" s="33"/>
      <c r="C416" s="33"/>
    </row>
    <row r="417" spans="1:3" x14ac:dyDescent="0.3">
      <c r="A417" s="151">
        <v>17</v>
      </c>
      <c r="B417" s="33"/>
      <c r="C417" s="33"/>
    </row>
    <row r="418" spans="1:3" x14ac:dyDescent="0.3">
      <c r="A418" s="151">
        <v>18</v>
      </c>
      <c r="B418" s="33"/>
      <c r="C418" s="33"/>
    </row>
    <row r="419" spans="1:3" x14ac:dyDescent="0.3">
      <c r="A419" s="151">
        <v>19</v>
      </c>
      <c r="B419" s="33"/>
      <c r="C419" s="33"/>
    </row>
    <row r="420" spans="1:3" x14ac:dyDescent="0.3">
      <c r="A420" s="151">
        <v>20</v>
      </c>
      <c r="B420" s="33"/>
      <c r="C420" s="33"/>
    </row>
    <row r="421" spans="1:3" x14ac:dyDescent="0.3">
      <c r="A421" s="151">
        <v>1</v>
      </c>
      <c r="B421" s="182">
        <f>VLOOKUP(C421,$A$6:$H$37,2+$A421)</f>
        <v>4.0989543252908422</v>
      </c>
      <c r="C421" s="181">
        <v>20</v>
      </c>
    </row>
    <row r="422" spans="1:3" x14ac:dyDescent="0.3">
      <c r="A422" s="151">
        <v>2</v>
      </c>
      <c r="B422" s="182">
        <f>VLOOKUP(C421,$A$6:$H$37,2+$A422)</f>
        <v>5.1838291715081226</v>
      </c>
      <c r="C422" s="130"/>
    </row>
    <row r="423" spans="1:3" x14ac:dyDescent="0.3">
      <c r="A423" s="151">
        <v>3</v>
      </c>
      <c r="B423" s="182">
        <f>VLOOKUP(C421,$A$6:$H$37,2+$A423)</f>
        <v>5.9270082266620081</v>
      </c>
      <c r="C423" s="130"/>
    </row>
    <row r="424" spans="1:3" x14ac:dyDescent="0.3">
      <c r="A424" s="151">
        <v>4</v>
      </c>
      <c r="B424" s="182">
        <f>VLOOKUP(C421,$A$6:$H$37,2+$A424)</f>
        <v>4.9015006935102043</v>
      </c>
      <c r="C424" s="130"/>
    </row>
    <row r="425" spans="1:3" x14ac:dyDescent="0.3">
      <c r="A425" s="151">
        <v>5</v>
      </c>
      <c r="B425" s="182">
        <f>VLOOKUP(C421,$A$6:$H$37,2+$A425)</f>
        <v>5.1065663359677149</v>
      </c>
      <c r="C425" s="130"/>
    </row>
    <row r="426" spans="1:3" x14ac:dyDescent="0.3">
      <c r="A426" s="151">
        <v>6</v>
      </c>
      <c r="B426" s="182">
        <f>VLOOKUP(C421,$A$6:$H$37,2+$A426)</f>
        <v>5.4080238226355837</v>
      </c>
      <c r="C426" s="130"/>
    </row>
    <row r="427" spans="1:3" x14ac:dyDescent="0.3">
      <c r="A427" s="151">
        <v>7</v>
      </c>
      <c r="B427" s="130"/>
      <c r="C427" s="130"/>
    </row>
    <row r="428" spans="1:3" x14ac:dyDescent="0.3">
      <c r="A428" s="151">
        <v>8</v>
      </c>
      <c r="B428" s="130"/>
      <c r="C428" s="130"/>
    </row>
    <row r="429" spans="1:3" x14ac:dyDescent="0.3">
      <c r="A429" s="151">
        <v>9</v>
      </c>
      <c r="B429" s="130"/>
      <c r="C429" s="130"/>
    </row>
    <row r="430" spans="1:3" x14ac:dyDescent="0.3">
      <c r="A430" s="151">
        <v>10</v>
      </c>
      <c r="B430" s="130"/>
      <c r="C430" s="130"/>
    </row>
    <row r="431" spans="1:3" x14ac:dyDescent="0.3">
      <c r="A431" s="151">
        <v>11</v>
      </c>
      <c r="B431" s="33"/>
      <c r="C431" s="33"/>
    </row>
    <row r="432" spans="1:3" x14ac:dyDescent="0.3">
      <c r="A432" s="151">
        <v>12</v>
      </c>
      <c r="B432" s="33"/>
      <c r="C432" s="33"/>
    </row>
    <row r="433" spans="1:3" x14ac:dyDescent="0.3">
      <c r="A433" s="151">
        <v>13</v>
      </c>
      <c r="B433" s="33"/>
      <c r="C433" s="33"/>
    </row>
    <row r="434" spans="1:3" x14ac:dyDescent="0.3">
      <c r="A434" s="151">
        <v>14</v>
      </c>
      <c r="B434" s="33"/>
      <c r="C434" s="33"/>
    </row>
    <row r="435" spans="1:3" x14ac:dyDescent="0.3">
      <c r="A435" s="151">
        <v>15</v>
      </c>
      <c r="B435" s="33"/>
      <c r="C435" s="33"/>
    </row>
    <row r="436" spans="1:3" x14ac:dyDescent="0.3">
      <c r="A436" s="151">
        <v>16</v>
      </c>
      <c r="B436" s="33"/>
      <c r="C436" s="33"/>
    </row>
    <row r="437" spans="1:3" x14ac:dyDescent="0.3">
      <c r="A437" s="151">
        <v>17</v>
      </c>
      <c r="B437" s="33"/>
      <c r="C437" s="33"/>
    </row>
    <row r="438" spans="1:3" x14ac:dyDescent="0.3">
      <c r="A438" s="151">
        <v>18</v>
      </c>
      <c r="B438" s="33"/>
      <c r="C438" s="33"/>
    </row>
    <row r="439" spans="1:3" x14ac:dyDescent="0.3">
      <c r="A439" s="151">
        <v>19</v>
      </c>
      <c r="B439" s="33"/>
      <c r="C439" s="33"/>
    </row>
    <row r="440" spans="1:3" x14ac:dyDescent="0.3">
      <c r="A440" s="151">
        <v>20</v>
      </c>
      <c r="B440" s="33"/>
      <c r="C440" s="33"/>
    </row>
    <row r="441" spans="1:3" x14ac:dyDescent="0.3">
      <c r="A441" s="151">
        <v>1</v>
      </c>
      <c r="B441" s="182">
        <f>VLOOKUP(C441,$A$6:$H$37,2+$A441)</f>
        <v>2.7565792516534851</v>
      </c>
      <c r="C441" s="181">
        <v>21</v>
      </c>
    </row>
    <row r="442" spans="1:3" x14ac:dyDescent="0.3">
      <c r="A442" s="151">
        <v>2</v>
      </c>
      <c r="B442" s="182">
        <f>VLOOKUP(C441,$A$6:$H$37,2+$A442)</f>
        <v>3.3861209686244469</v>
      </c>
      <c r="C442" s="130"/>
    </row>
    <row r="443" spans="1:3" x14ac:dyDescent="0.3">
      <c r="A443" s="151">
        <v>3</v>
      </c>
      <c r="B443" s="182">
        <f>VLOOKUP(C441,$A$6:$H$37,2+$A443)</f>
        <v>3.4152797638969181</v>
      </c>
      <c r="C443" s="130"/>
    </row>
    <row r="444" spans="1:3" x14ac:dyDescent="0.3">
      <c r="A444" s="151">
        <v>4</v>
      </c>
      <c r="B444" s="182">
        <f>VLOOKUP(C441,$A$6:$H$37,2+$A444)</f>
        <v>3.0006031363088059</v>
      </c>
      <c r="C444" s="130"/>
    </row>
    <row r="445" spans="1:3" x14ac:dyDescent="0.3">
      <c r="A445" s="151">
        <v>5</v>
      </c>
      <c r="B445" s="182">
        <f>VLOOKUP(C441,$A$6:$H$37,2+$A445)</f>
        <v>3.5848629050532517</v>
      </c>
      <c r="C445" s="130"/>
    </row>
    <row r="446" spans="1:3" x14ac:dyDescent="0.3">
      <c r="A446" s="151">
        <v>6</v>
      </c>
      <c r="B446" s="182">
        <f>VLOOKUP(C441,$A$6:$H$37,2+$A446)</f>
        <v>3.4578247937759157</v>
      </c>
      <c r="C446" s="130"/>
    </row>
    <row r="447" spans="1:3" x14ac:dyDescent="0.3">
      <c r="A447" s="151">
        <v>7</v>
      </c>
      <c r="B447" s="130"/>
      <c r="C447" s="130"/>
    </row>
    <row r="448" spans="1:3" x14ac:dyDescent="0.3">
      <c r="A448" s="151">
        <v>8</v>
      </c>
      <c r="B448" s="130"/>
      <c r="C448" s="130"/>
    </row>
    <row r="449" spans="1:3" x14ac:dyDescent="0.3">
      <c r="A449" s="151">
        <v>9</v>
      </c>
      <c r="B449" s="130"/>
      <c r="C449" s="130"/>
    </row>
    <row r="450" spans="1:3" x14ac:dyDescent="0.3">
      <c r="A450" s="151">
        <v>10</v>
      </c>
      <c r="B450" s="130"/>
      <c r="C450" s="130"/>
    </row>
    <row r="451" spans="1:3" x14ac:dyDescent="0.3">
      <c r="A451" s="151">
        <v>11</v>
      </c>
      <c r="B451" s="33"/>
      <c r="C451" s="33"/>
    </row>
    <row r="452" spans="1:3" x14ac:dyDescent="0.3">
      <c r="A452" s="151">
        <v>12</v>
      </c>
      <c r="B452" s="33"/>
      <c r="C452" s="33"/>
    </row>
    <row r="453" spans="1:3" x14ac:dyDescent="0.3">
      <c r="A453" s="151">
        <v>13</v>
      </c>
      <c r="B453" s="33"/>
      <c r="C453" s="33"/>
    </row>
    <row r="454" spans="1:3" x14ac:dyDescent="0.3">
      <c r="A454" s="151">
        <v>14</v>
      </c>
      <c r="B454" s="33"/>
      <c r="C454" s="33"/>
    </row>
    <row r="455" spans="1:3" x14ac:dyDescent="0.3">
      <c r="A455" s="151">
        <v>15</v>
      </c>
      <c r="B455" s="33"/>
      <c r="C455" s="33"/>
    </row>
    <row r="456" spans="1:3" x14ac:dyDescent="0.3">
      <c r="A456" s="151">
        <v>16</v>
      </c>
      <c r="B456" s="33"/>
      <c r="C456" s="33"/>
    </row>
    <row r="457" spans="1:3" x14ac:dyDescent="0.3">
      <c r="A457" s="151">
        <v>17</v>
      </c>
      <c r="B457" s="33"/>
      <c r="C457" s="33"/>
    </row>
    <row r="458" spans="1:3" x14ac:dyDescent="0.3">
      <c r="A458" s="151">
        <v>18</v>
      </c>
      <c r="B458" s="33"/>
      <c r="C458" s="33"/>
    </row>
    <row r="459" spans="1:3" x14ac:dyDescent="0.3">
      <c r="A459" s="151">
        <v>19</v>
      </c>
      <c r="B459" s="33"/>
      <c r="C459" s="33"/>
    </row>
    <row r="460" spans="1:3" x14ac:dyDescent="0.3">
      <c r="A460" s="151">
        <v>20</v>
      </c>
      <c r="B460" s="33"/>
      <c r="C460" s="33"/>
    </row>
    <row r="461" spans="1:3" x14ac:dyDescent="0.3">
      <c r="A461" s="151">
        <v>1</v>
      </c>
      <c r="B461" s="182">
        <f>VLOOKUP(C461,$A$6:$H$37,2+$A461)</f>
        <v>4.3990144502896715</v>
      </c>
      <c r="C461" s="181">
        <v>22</v>
      </c>
    </row>
    <row r="462" spans="1:3" x14ac:dyDescent="0.3">
      <c r="A462" s="151">
        <v>2</v>
      </c>
      <c r="B462" s="182">
        <f>VLOOKUP(C461,$A$6:$H$37,2+$A462)</f>
        <v>3.8091115680121197</v>
      </c>
      <c r="C462" s="130"/>
    </row>
    <row r="463" spans="1:3" x14ac:dyDescent="0.3">
      <c r="A463" s="151">
        <v>3</v>
      </c>
      <c r="B463" s="182">
        <f>VLOOKUP(C461,$A$6:$H$37,2+$A463)</f>
        <v>6.3832256566985182</v>
      </c>
      <c r="C463" s="130"/>
    </row>
    <row r="464" spans="1:3" x14ac:dyDescent="0.3">
      <c r="A464" s="151">
        <v>4</v>
      </c>
      <c r="B464" s="182">
        <f>VLOOKUP(C461,$A$6:$H$37,2+$A464)</f>
        <v>5.6793076932465913</v>
      </c>
      <c r="C464" s="130"/>
    </row>
    <row r="465" spans="1:3" x14ac:dyDescent="0.3">
      <c r="A465" s="151">
        <v>5</v>
      </c>
      <c r="B465" s="182">
        <f>VLOOKUP(C461,$A$6:$H$37,2+$A465)</f>
        <v>5.0148868242637299</v>
      </c>
      <c r="C465" s="130"/>
    </row>
    <row r="466" spans="1:3" x14ac:dyDescent="0.3">
      <c r="A466" s="151">
        <v>6</v>
      </c>
      <c r="B466" s="182">
        <f>VLOOKUP(C461,$A$6:$H$37,2+$A466)</f>
        <v>4.4669260700389106</v>
      </c>
      <c r="C466" s="130"/>
    </row>
    <row r="467" spans="1:3" x14ac:dyDescent="0.3">
      <c r="A467" s="151">
        <v>7</v>
      </c>
      <c r="B467" s="130"/>
      <c r="C467" s="130"/>
    </row>
    <row r="468" spans="1:3" x14ac:dyDescent="0.3">
      <c r="A468" s="151">
        <v>8</v>
      </c>
      <c r="B468" s="130"/>
      <c r="C468" s="130"/>
    </row>
    <row r="469" spans="1:3" x14ac:dyDescent="0.3">
      <c r="A469" s="151">
        <v>9</v>
      </c>
      <c r="B469" s="130"/>
      <c r="C469" s="130"/>
    </row>
    <row r="470" spans="1:3" x14ac:dyDescent="0.3">
      <c r="A470" s="151">
        <v>10</v>
      </c>
      <c r="B470" s="130"/>
      <c r="C470" s="130"/>
    </row>
    <row r="471" spans="1:3" x14ac:dyDescent="0.3">
      <c r="A471" s="151">
        <v>11</v>
      </c>
      <c r="B471" s="33"/>
      <c r="C471" s="33"/>
    </row>
    <row r="472" spans="1:3" x14ac:dyDescent="0.3">
      <c r="A472" s="151">
        <v>12</v>
      </c>
      <c r="B472" s="33"/>
      <c r="C472" s="33"/>
    </row>
    <row r="473" spans="1:3" x14ac:dyDescent="0.3">
      <c r="A473" s="151">
        <v>13</v>
      </c>
      <c r="B473" s="33"/>
      <c r="C473" s="33"/>
    </row>
    <row r="474" spans="1:3" x14ac:dyDescent="0.3">
      <c r="A474" s="151">
        <v>14</v>
      </c>
      <c r="B474" s="33"/>
      <c r="C474" s="33"/>
    </row>
    <row r="475" spans="1:3" x14ac:dyDescent="0.3">
      <c r="A475" s="151">
        <v>15</v>
      </c>
      <c r="B475" s="33"/>
      <c r="C475" s="33"/>
    </row>
    <row r="476" spans="1:3" x14ac:dyDescent="0.3">
      <c r="A476" s="151">
        <v>16</v>
      </c>
      <c r="B476" s="33"/>
      <c r="C476" s="33"/>
    </row>
    <row r="477" spans="1:3" x14ac:dyDescent="0.3">
      <c r="A477" s="151">
        <v>17</v>
      </c>
      <c r="B477" s="33"/>
      <c r="C477" s="33"/>
    </row>
    <row r="478" spans="1:3" x14ac:dyDescent="0.3">
      <c r="A478" s="151">
        <v>18</v>
      </c>
      <c r="B478" s="33"/>
      <c r="C478" s="33"/>
    </row>
    <row r="479" spans="1:3" x14ac:dyDescent="0.3">
      <c r="A479" s="151">
        <v>19</v>
      </c>
      <c r="B479" s="33"/>
      <c r="C479" s="33"/>
    </row>
    <row r="480" spans="1:3" x14ac:dyDescent="0.3">
      <c r="A480" s="151">
        <v>20</v>
      </c>
      <c r="B480" s="33"/>
      <c r="C480" s="33"/>
    </row>
    <row r="481" spans="1:3" x14ac:dyDescent="0.3">
      <c r="A481" s="151">
        <v>1</v>
      </c>
      <c r="B481" s="182">
        <f>VLOOKUP(C481,$A$6:$H$37,2+$A481)</f>
        <v>3.6796843957541014</v>
      </c>
      <c r="C481" s="181">
        <v>23</v>
      </c>
    </row>
    <row r="482" spans="1:3" x14ac:dyDescent="0.3">
      <c r="A482" s="151">
        <v>2</v>
      </c>
      <c r="B482" s="182">
        <f>VLOOKUP(C481,$A$6:$H$37,2+$A482)</f>
        <v>3.5866269852307173</v>
      </c>
      <c r="C482" s="130"/>
    </row>
    <row r="483" spans="1:3" x14ac:dyDescent="0.3">
      <c r="A483" s="151">
        <v>3</v>
      </c>
      <c r="B483" s="182">
        <f>VLOOKUP(C481,$A$6:$H$37,2+$A483)</f>
        <v>3.3910339245395549</v>
      </c>
      <c r="C483" s="130"/>
    </row>
    <row r="484" spans="1:3" x14ac:dyDescent="0.3">
      <c r="A484" s="151">
        <v>4</v>
      </c>
      <c r="B484" s="182">
        <f>VLOOKUP(C481,$A$6:$H$37,2+$A484)</f>
        <v>4.2955795716125005</v>
      </c>
      <c r="C484" s="130"/>
    </row>
    <row r="485" spans="1:3" x14ac:dyDescent="0.3">
      <c r="A485" s="151">
        <v>5</v>
      </c>
      <c r="B485" s="182">
        <f>VLOOKUP(C481,$A$6:$H$37,2+$A485)</f>
        <v>4.693744286273998</v>
      </c>
      <c r="C485" s="130"/>
    </row>
    <row r="486" spans="1:3" x14ac:dyDescent="0.3">
      <c r="A486" s="151">
        <v>6</v>
      </c>
      <c r="B486" s="182">
        <f>VLOOKUP(C481,$A$6:$H$37,2+$A486)</f>
        <v>4.602295888177359</v>
      </c>
      <c r="C486" s="130"/>
    </row>
    <row r="487" spans="1:3" x14ac:dyDescent="0.3">
      <c r="A487" s="151">
        <v>7</v>
      </c>
      <c r="B487" s="130"/>
      <c r="C487" s="130"/>
    </row>
    <row r="488" spans="1:3" x14ac:dyDescent="0.3">
      <c r="A488" s="151">
        <v>8</v>
      </c>
      <c r="B488" s="130"/>
      <c r="C488" s="130"/>
    </row>
    <row r="489" spans="1:3" x14ac:dyDescent="0.3">
      <c r="A489" s="151">
        <v>9</v>
      </c>
      <c r="B489" s="130"/>
      <c r="C489" s="130"/>
    </row>
    <row r="490" spans="1:3" x14ac:dyDescent="0.3">
      <c r="A490" s="151">
        <v>10</v>
      </c>
      <c r="B490" s="130"/>
      <c r="C490" s="130"/>
    </row>
    <row r="491" spans="1:3" x14ac:dyDescent="0.3">
      <c r="A491" s="151">
        <v>11</v>
      </c>
      <c r="B491" s="33"/>
      <c r="C491" s="33"/>
    </row>
    <row r="492" spans="1:3" x14ac:dyDescent="0.3">
      <c r="A492" s="151">
        <v>12</v>
      </c>
      <c r="B492" s="33"/>
      <c r="C492" s="33"/>
    </row>
    <row r="493" spans="1:3" x14ac:dyDescent="0.3">
      <c r="A493" s="151">
        <v>13</v>
      </c>
      <c r="B493" s="33"/>
      <c r="C493" s="33"/>
    </row>
    <row r="494" spans="1:3" x14ac:dyDescent="0.3">
      <c r="A494" s="151">
        <v>14</v>
      </c>
      <c r="B494" s="33"/>
      <c r="C494" s="33"/>
    </row>
    <row r="495" spans="1:3" x14ac:dyDescent="0.3">
      <c r="A495" s="151">
        <v>15</v>
      </c>
      <c r="B495" s="33"/>
      <c r="C495" s="33"/>
    </row>
    <row r="496" spans="1:3" x14ac:dyDescent="0.3">
      <c r="A496" s="151">
        <v>16</v>
      </c>
      <c r="B496" s="33"/>
      <c r="C496" s="33"/>
    </row>
    <row r="497" spans="1:3" x14ac:dyDescent="0.3">
      <c r="A497" s="151">
        <v>17</v>
      </c>
      <c r="B497" s="33"/>
      <c r="C497" s="33"/>
    </row>
    <row r="498" spans="1:3" x14ac:dyDescent="0.3">
      <c r="A498" s="151">
        <v>18</v>
      </c>
      <c r="B498" s="33"/>
      <c r="C498" s="33"/>
    </row>
    <row r="499" spans="1:3" x14ac:dyDescent="0.3">
      <c r="A499" s="151">
        <v>19</v>
      </c>
      <c r="B499" s="33"/>
      <c r="C499" s="33"/>
    </row>
    <row r="500" spans="1:3" x14ac:dyDescent="0.3">
      <c r="A500" s="151">
        <v>20</v>
      </c>
      <c r="B500" s="33"/>
      <c r="C500" s="33"/>
    </row>
    <row r="501" spans="1:3" x14ac:dyDescent="0.3">
      <c r="A501" s="151">
        <v>1</v>
      </c>
      <c r="B501" s="182">
        <f>VLOOKUP(C501,$A$6:$H$37,2+$A501)</f>
        <v>1.7179987004548407</v>
      </c>
      <c r="C501" s="181">
        <v>24</v>
      </c>
    </row>
    <row r="502" spans="1:3" x14ac:dyDescent="0.3">
      <c r="A502" s="151">
        <v>2</v>
      </c>
      <c r="B502" s="182">
        <f>VLOOKUP(C501,$A$6:$H$37,2+$A502)</f>
        <v>1.7229111608050418</v>
      </c>
      <c r="C502" s="130"/>
    </row>
    <row r="503" spans="1:3" x14ac:dyDescent="0.3">
      <c r="A503" s="151">
        <v>3</v>
      </c>
      <c r="B503" s="182">
        <f>VLOOKUP(C501,$A$6:$H$37,2+$A503)</f>
        <v>1.7798013245033113</v>
      </c>
      <c r="C503" s="130"/>
    </row>
    <row r="504" spans="1:3" x14ac:dyDescent="0.3">
      <c r="A504" s="151">
        <v>4</v>
      </c>
      <c r="B504" s="182">
        <f>VLOOKUP(C501,$A$6:$H$37,2+$A504)</f>
        <v>1.6559855192994473</v>
      </c>
      <c r="C504" s="130"/>
    </row>
    <row r="505" spans="1:3" x14ac:dyDescent="0.3">
      <c r="A505" s="151">
        <v>5</v>
      </c>
      <c r="B505" s="182">
        <f>VLOOKUP(C501,$A$6:$H$37,2+$A505)</f>
        <v>2.1857794371322572</v>
      </c>
      <c r="C505" s="130"/>
    </row>
    <row r="506" spans="1:3" x14ac:dyDescent="0.3">
      <c r="A506" s="151">
        <v>6</v>
      </c>
      <c r="B506" s="182">
        <f>VLOOKUP(C501,$A$6:$H$37,2+$A506)</f>
        <v>2.3226761671216396</v>
      </c>
      <c r="C506" s="130"/>
    </row>
    <row r="507" spans="1:3" x14ac:dyDescent="0.3">
      <c r="A507" s="151">
        <v>7</v>
      </c>
      <c r="B507" s="130"/>
      <c r="C507" s="130"/>
    </row>
    <row r="508" spans="1:3" x14ac:dyDescent="0.3">
      <c r="A508" s="151">
        <v>8</v>
      </c>
      <c r="B508" s="130"/>
      <c r="C508" s="130"/>
    </row>
    <row r="509" spans="1:3" x14ac:dyDescent="0.3">
      <c r="A509" s="151">
        <v>9</v>
      </c>
      <c r="B509" s="130"/>
      <c r="C509" s="130"/>
    </row>
    <row r="510" spans="1:3" x14ac:dyDescent="0.3">
      <c r="A510" s="151">
        <v>10</v>
      </c>
      <c r="B510" s="130"/>
      <c r="C510" s="130"/>
    </row>
    <row r="511" spans="1:3" x14ac:dyDescent="0.3">
      <c r="A511" s="151">
        <v>11</v>
      </c>
      <c r="B511" s="33"/>
      <c r="C511" s="33"/>
    </row>
    <row r="512" spans="1:3" x14ac:dyDescent="0.3">
      <c r="A512" s="151">
        <v>12</v>
      </c>
      <c r="B512" s="33"/>
      <c r="C512" s="33"/>
    </row>
    <row r="513" spans="1:3" x14ac:dyDescent="0.3">
      <c r="A513" s="151">
        <v>13</v>
      </c>
      <c r="B513" s="33"/>
      <c r="C513" s="33"/>
    </row>
    <row r="514" spans="1:3" x14ac:dyDescent="0.3">
      <c r="A514" s="151">
        <v>14</v>
      </c>
      <c r="B514" s="33"/>
      <c r="C514" s="33"/>
    </row>
    <row r="515" spans="1:3" x14ac:dyDescent="0.3">
      <c r="A515" s="151">
        <v>15</v>
      </c>
      <c r="B515" s="33"/>
      <c r="C515" s="33"/>
    </row>
    <row r="516" spans="1:3" x14ac:dyDescent="0.3">
      <c r="A516" s="151">
        <v>16</v>
      </c>
      <c r="B516" s="33"/>
      <c r="C516" s="33"/>
    </row>
    <row r="517" spans="1:3" x14ac:dyDescent="0.3">
      <c r="A517" s="151">
        <v>17</v>
      </c>
      <c r="B517" s="33"/>
      <c r="C517" s="33"/>
    </row>
    <row r="518" spans="1:3" x14ac:dyDescent="0.3">
      <c r="A518" s="151">
        <v>18</v>
      </c>
      <c r="B518" s="33"/>
      <c r="C518" s="33"/>
    </row>
    <row r="519" spans="1:3" x14ac:dyDescent="0.3">
      <c r="A519" s="151">
        <v>19</v>
      </c>
      <c r="B519" s="33"/>
      <c r="C519" s="33"/>
    </row>
    <row r="520" spans="1:3" x14ac:dyDescent="0.3">
      <c r="A520" s="151">
        <v>20</v>
      </c>
      <c r="B520" s="33"/>
      <c r="C520" s="33"/>
    </row>
    <row r="521" spans="1:3" x14ac:dyDescent="0.3">
      <c r="A521" s="151">
        <v>1</v>
      </c>
      <c r="B521" s="182">
        <f>VLOOKUP(C521,$A$6:$H$37,2+$A521)</f>
        <v>2.6556430525536192</v>
      </c>
      <c r="C521" s="181">
        <v>25</v>
      </c>
    </row>
    <row r="522" spans="1:3" x14ac:dyDescent="0.3">
      <c r="A522" s="151">
        <v>2</v>
      </c>
      <c r="B522" s="182">
        <f>VLOOKUP(C521,$A$6:$H$37,2+$A522)</f>
        <v>3.9747199424908648</v>
      </c>
      <c r="C522" s="130"/>
    </row>
    <row r="523" spans="1:3" x14ac:dyDescent="0.3">
      <c r="A523" s="151">
        <v>3</v>
      </c>
      <c r="B523" s="182">
        <f>VLOOKUP(C521,$A$6:$H$37,2+$A523)</f>
        <v>3.6525001803881953</v>
      </c>
      <c r="C523" s="130"/>
    </row>
    <row r="524" spans="1:3" x14ac:dyDescent="0.3">
      <c r="A524" s="151">
        <v>4</v>
      </c>
      <c r="B524" s="182">
        <f>VLOOKUP(C521,$A$6:$H$37,2+$A524)</f>
        <v>2.9596625509805015</v>
      </c>
      <c r="C524" s="130"/>
    </row>
    <row r="525" spans="1:3" x14ac:dyDescent="0.3">
      <c r="A525" s="151">
        <v>5</v>
      </c>
      <c r="B525" s="182">
        <f>VLOOKUP(C521,$A$6:$H$37,2+$A525)</f>
        <v>4.0161739795639582</v>
      </c>
      <c r="C525" s="130"/>
    </row>
    <row r="526" spans="1:3" x14ac:dyDescent="0.3">
      <c r="A526" s="151">
        <v>6</v>
      </c>
      <c r="B526" s="182">
        <f>VLOOKUP(C521,$A$6:$H$37,2+$A526)</f>
        <v>3.7778299217380504</v>
      </c>
      <c r="C526" s="130"/>
    </row>
    <row r="527" spans="1:3" x14ac:dyDescent="0.3">
      <c r="A527" s="151">
        <v>7</v>
      </c>
      <c r="B527" s="130"/>
      <c r="C527" s="130"/>
    </row>
    <row r="528" spans="1:3" x14ac:dyDescent="0.3">
      <c r="A528" s="151">
        <v>8</v>
      </c>
      <c r="B528" s="130"/>
      <c r="C528" s="130"/>
    </row>
    <row r="529" spans="1:3" x14ac:dyDescent="0.3">
      <c r="A529" s="151">
        <v>9</v>
      </c>
      <c r="B529" s="130"/>
      <c r="C529" s="130"/>
    </row>
    <row r="530" spans="1:3" x14ac:dyDescent="0.3">
      <c r="A530" s="151">
        <v>10</v>
      </c>
      <c r="B530" s="130"/>
      <c r="C530" s="130"/>
    </row>
    <row r="531" spans="1:3" x14ac:dyDescent="0.3">
      <c r="A531" s="151">
        <v>11</v>
      </c>
      <c r="B531" s="33"/>
      <c r="C531" s="33"/>
    </row>
    <row r="532" spans="1:3" x14ac:dyDescent="0.3">
      <c r="A532" s="151">
        <v>12</v>
      </c>
      <c r="B532" s="33"/>
      <c r="C532" s="33"/>
    </row>
    <row r="533" spans="1:3" x14ac:dyDescent="0.3">
      <c r="A533" s="151">
        <v>13</v>
      </c>
      <c r="B533" s="33"/>
      <c r="C533" s="33"/>
    </row>
    <row r="534" spans="1:3" x14ac:dyDescent="0.3">
      <c r="A534" s="151">
        <v>14</v>
      </c>
      <c r="B534" s="33"/>
      <c r="C534" s="33"/>
    </row>
    <row r="535" spans="1:3" x14ac:dyDescent="0.3">
      <c r="A535" s="151">
        <v>15</v>
      </c>
      <c r="B535" s="33"/>
      <c r="C535" s="33"/>
    </row>
    <row r="536" spans="1:3" x14ac:dyDescent="0.3">
      <c r="A536" s="151">
        <v>16</v>
      </c>
      <c r="B536" s="33"/>
      <c r="C536" s="33"/>
    </row>
    <row r="537" spans="1:3" x14ac:dyDescent="0.3">
      <c r="A537" s="151">
        <v>17</v>
      </c>
      <c r="B537" s="33"/>
      <c r="C537" s="33"/>
    </row>
    <row r="538" spans="1:3" x14ac:dyDescent="0.3">
      <c r="A538" s="151">
        <v>18</v>
      </c>
      <c r="B538" s="33"/>
      <c r="C538" s="33"/>
    </row>
    <row r="539" spans="1:3" x14ac:dyDescent="0.3">
      <c r="A539" s="151">
        <v>19</v>
      </c>
      <c r="B539" s="33"/>
      <c r="C539" s="33"/>
    </row>
    <row r="540" spans="1:3" x14ac:dyDescent="0.3">
      <c r="A540" s="151">
        <v>20</v>
      </c>
      <c r="B540" s="33"/>
      <c r="C540" s="33"/>
    </row>
    <row r="541" spans="1:3" x14ac:dyDescent="0.3">
      <c r="A541" s="151">
        <v>1</v>
      </c>
      <c r="B541" s="182">
        <f>VLOOKUP(C541,$A$6:$H$37,2+$A541)</f>
        <v>2.0692677226694363</v>
      </c>
      <c r="C541" s="181">
        <v>26</v>
      </c>
    </row>
    <row r="542" spans="1:3" x14ac:dyDescent="0.3">
      <c r="A542" s="151">
        <v>2</v>
      </c>
      <c r="B542" s="182">
        <f>VLOOKUP(C541,$A$6:$H$37,2+$A542)</f>
        <v>3.0459531195036935</v>
      </c>
      <c r="C542" s="130"/>
    </row>
    <row r="543" spans="1:3" x14ac:dyDescent="0.3">
      <c r="A543" s="151">
        <v>3</v>
      </c>
      <c r="B543" s="182">
        <f>VLOOKUP(C541,$A$6:$H$37,2+$A543)</f>
        <v>2.7416017053322754</v>
      </c>
      <c r="C543" s="130"/>
    </row>
    <row r="544" spans="1:3" x14ac:dyDescent="0.3">
      <c r="A544" s="151">
        <v>4</v>
      </c>
      <c r="B544" s="182">
        <f>VLOOKUP(C541,$A$6:$H$37,2+$A544)</f>
        <v>2.2941256479620362</v>
      </c>
      <c r="C544" s="130"/>
    </row>
    <row r="545" spans="1:3" x14ac:dyDescent="0.3">
      <c r="A545" s="151">
        <v>5</v>
      </c>
      <c r="B545" s="182">
        <f>VLOOKUP(C541,$A$6:$H$37,2+$A545)</f>
        <v>2.9343855034341662</v>
      </c>
      <c r="C545" s="130"/>
    </row>
    <row r="546" spans="1:3" x14ac:dyDescent="0.3">
      <c r="A546" s="151">
        <v>6</v>
      </c>
      <c r="B546" s="182">
        <f>VLOOKUP(C541,$A$6:$H$37,2+$A546)</f>
        <v>3.21371104648588</v>
      </c>
      <c r="C546" s="130"/>
    </row>
    <row r="547" spans="1:3" x14ac:dyDescent="0.3">
      <c r="A547" s="151">
        <v>7</v>
      </c>
      <c r="B547" s="130"/>
      <c r="C547" s="130"/>
    </row>
    <row r="548" spans="1:3" x14ac:dyDescent="0.3">
      <c r="A548" s="151">
        <v>8</v>
      </c>
      <c r="B548" s="130"/>
      <c r="C548" s="130"/>
    </row>
    <row r="549" spans="1:3" x14ac:dyDescent="0.3">
      <c r="A549" s="151">
        <v>9</v>
      </c>
      <c r="B549" s="130"/>
      <c r="C549" s="130"/>
    </row>
    <row r="550" spans="1:3" x14ac:dyDescent="0.3">
      <c r="A550" s="151">
        <v>10</v>
      </c>
      <c r="B550" s="130"/>
      <c r="C550" s="130"/>
    </row>
    <row r="551" spans="1:3" x14ac:dyDescent="0.3">
      <c r="A551" s="151">
        <v>11</v>
      </c>
      <c r="B551" s="33"/>
      <c r="C551" s="33"/>
    </row>
    <row r="552" spans="1:3" x14ac:dyDescent="0.3">
      <c r="A552" s="151">
        <v>12</v>
      </c>
      <c r="B552" s="33"/>
      <c r="C552" s="33"/>
    </row>
    <row r="553" spans="1:3" x14ac:dyDescent="0.3">
      <c r="A553" s="151">
        <v>13</v>
      </c>
      <c r="B553" s="33"/>
      <c r="C553" s="33"/>
    </row>
    <row r="554" spans="1:3" x14ac:dyDescent="0.3">
      <c r="A554" s="151">
        <v>14</v>
      </c>
      <c r="B554" s="33"/>
      <c r="C554" s="33"/>
    </row>
    <row r="555" spans="1:3" x14ac:dyDescent="0.3">
      <c r="A555" s="151">
        <v>15</v>
      </c>
      <c r="B555" s="33"/>
      <c r="C555" s="33"/>
    </row>
    <row r="556" spans="1:3" x14ac:dyDescent="0.3">
      <c r="A556" s="151">
        <v>16</v>
      </c>
      <c r="B556" s="33"/>
      <c r="C556" s="33"/>
    </row>
    <row r="557" spans="1:3" x14ac:dyDescent="0.3">
      <c r="A557" s="151">
        <v>17</v>
      </c>
      <c r="B557" s="33"/>
      <c r="C557" s="33"/>
    </row>
    <row r="558" spans="1:3" x14ac:dyDescent="0.3">
      <c r="A558" s="151">
        <v>18</v>
      </c>
      <c r="B558" s="33"/>
      <c r="C558" s="33"/>
    </row>
    <row r="559" spans="1:3" x14ac:dyDescent="0.3">
      <c r="A559" s="151">
        <v>19</v>
      </c>
      <c r="B559" s="33"/>
      <c r="C559" s="33"/>
    </row>
    <row r="560" spans="1:3" x14ac:dyDescent="0.3">
      <c r="A560" s="151">
        <v>20</v>
      </c>
      <c r="B560" s="33"/>
      <c r="C560" s="33"/>
    </row>
    <row r="561" spans="1:3" x14ac:dyDescent="0.3">
      <c r="A561" s="151">
        <v>1</v>
      </c>
      <c r="B561" s="182">
        <f>VLOOKUP(C561,$A$6:$H$37,2+$A561)</f>
        <v>4.3672203047709228</v>
      </c>
      <c r="C561" s="181">
        <v>27</v>
      </c>
    </row>
    <row r="562" spans="1:3" x14ac:dyDescent="0.3">
      <c r="A562" s="151">
        <v>2</v>
      </c>
      <c r="B562" s="182">
        <f>VLOOKUP(C561,$A$6:$H$37,2+$A562)</f>
        <v>5.2710734653608293</v>
      </c>
      <c r="C562" s="130"/>
    </row>
    <row r="563" spans="1:3" x14ac:dyDescent="0.3">
      <c r="A563" s="151">
        <v>3</v>
      </c>
      <c r="B563" s="182">
        <f>VLOOKUP(C561,$A$6:$H$37,2+$A563)</f>
        <v>6.0666294694750542</v>
      </c>
      <c r="C563" s="130"/>
    </row>
    <row r="564" spans="1:3" x14ac:dyDescent="0.3">
      <c r="A564" s="151">
        <v>4</v>
      </c>
      <c r="B564" s="182">
        <f>VLOOKUP(C561,$A$6:$H$37,2+$A564)</f>
        <v>4.8774066527780953</v>
      </c>
      <c r="C564" s="130"/>
    </row>
    <row r="565" spans="1:3" x14ac:dyDescent="0.3">
      <c r="A565" s="151">
        <v>5</v>
      </c>
      <c r="B565" s="182">
        <f>VLOOKUP(C561,$A$6:$H$37,2+$A565)</f>
        <v>5.1044886285002544</v>
      </c>
      <c r="C565" s="130"/>
    </row>
    <row r="566" spans="1:3" x14ac:dyDescent="0.3">
      <c r="A566" s="151">
        <v>6</v>
      </c>
      <c r="B566" s="182">
        <f>VLOOKUP(C561,$A$6:$H$37,2+$A566)</f>
        <v>5.5206352756962307</v>
      </c>
      <c r="C566" s="130"/>
    </row>
    <row r="567" spans="1:3" x14ac:dyDescent="0.3">
      <c r="A567" s="151">
        <v>7</v>
      </c>
      <c r="B567" s="130"/>
      <c r="C567" s="130"/>
    </row>
    <row r="568" spans="1:3" x14ac:dyDescent="0.3">
      <c r="A568" s="151">
        <v>8</v>
      </c>
      <c r="B568" s="130"/>
      <c r="C568" s="130"/>
    </row>
    <row r="569" spans="1:3" x14ac:dyDescent="0.3">
      <c r="A569" s="151">
        <v>9</v>
      </c>
      <c r="B569" s="130"/>
      <c r="C569" s="130"/>
    </row>
    <row r="570" spans="1:3" x14ac:dyDescent="0.3">
      <c r="A570" s="151">
        <v>10</v>
      </c>
      <c r="B570" s="130"/>
      <c r="C570" s="130"/>
    </row>
    <row r="571" spans="1:3" x14ac:dyDescent="0.3">
      <c r="A571" s="151">
        <v>11</v>
      </c>
      <c r="B571" s="33"/>
      <c r="C571" s="33"/>
    </row>
    <row r="572" spans="1:3" x14ac:dyDescent="0.3">
      <c r="A572" s="151">
        <v>12</v>
      </c>
      <c r="B572" s="33"/>
      <c r="C572" s="33"/>
    </row>
    <row r="573" spans="1:3" x14ac:dyDescent="0.3">
      <c r="A573" s="151">
        <v>13</v>
      </c>
      <c r="B573" s="33"/>
      <c r="C573" s="33"/>
    </row>
    <row r="574" spans="1:3" x14ac:dyDescent="0.3">
      <c r="A574" s="151">
        <v>14</v>
      </c>
      <c r="B574" s="33"/>
      <c r="C574" s="33"/>
    </row>
    <row r="575" spans="1:3" x14ac:dyDescent="0.3">
      <c r="A575" s="151">
        <v>15</v>
      </c>
      <c r="B575" s="33"/>
      <c r="C575" s="33"/>
    </row>
    <row r="576" spans="1:3" x14ac:dyDescent="0.3">
      <c r="A576" s="151">
        <v>16</v>
      </c>
      <c r="B576" s="33"/>
      <c r="C576" s="33"/>
    </row>
    <row r="577" spans="1:3" x14ac:dyDescent="0.3">
      <c r="A577" s="151">
        <v>17</v>
      </c>
      <c r="B577" s="33"/>
      <c r="C577" s="33"/>
    </row>
    <row r="578" spans="1:3" x14ac:dyDescent="0.3">
      <c r="A578" s="151">
        <v>18</v>
      </c>
      <c r="B578" s="33"/>
      <c r="C578" s="33"/>
    </row>
    <row r="579" spans="1:3" x14ac:dyDescent="0.3">
      <c r="A579" s="151">
        <v>19</v>
      </c>
      <c r="B579" s="33"/>
      <c r="C579" s="33"/>
    </row>
    <row r="580" spans="1:3" x14ac:dyDescent="0.3">
      <c r="A580" s="151">
        <v>20</v>
      </c>
      <c r="B580" s="33"/>
      <c r="C580" s="33"/>
    </row>
    <row r="581" spans="1:3" x14ac:dyDescent="0.3">
      <c r="A581" s="151">
        <v>1</v>
      </c>
      <c r="B581" s="182">
        <f>VLOOKUP(C581,$A$6:$H$37,2+$A581)</f>
        <v>3.2737854660092149</v>
      </c>
      <c r="C581" s="181">
        <v>28</v>
      </c>
    </row>
    <row r="582" spans="1:3" x14ac:dyDescent="0.3">
      <c r="A582" s="151">
        <v>2</v>
      </c>
      <c r="B582" s="182">
        <f>VLOOKUP(C581,$A$6:$H$37,2+$A582)</f>
        <v>5.1464423049122496</v>
      </c>
      <c r="C582" s="130"/>
    </row>
    <row r="583" spans="1:3" x14ac:dyDescent="0.3">
      <c r="A583" s="151">
        <v>3</v>
      </c>
      <c r="B583" s="182">
        <f>VLOOKUP(C581,$A$6:$H$37,2+$A583)</f>
        <v>5.341057124643144</v>
      </c>
      <c r="C583" s="130"/>
    </row>
    <row r="584" spans="1:3" x14ac:dyDescent="0.3">
      <c r="A584" s="151">
        <v>4</v>
      </c>
      <c r="B584" s="182">
        <f>VLOOKUP(C581,$A$6:$H$37,2+$A584)</f>
        <v>5.1193637640254162</v>
      </c>
      <c r="C584" s="130"/>
    </row>
    <row r="585" spans="1:3" x14ac:dyDescent="0.3">
      <c r="A585" s="151">
        <v>5</v>
      </c>
      <c r="B585" s="182">
        <f>VLOOKUP(C581,$A$6:$H$37,2+$A585)</f>
        <v>7.2810439930041699</v>
      </c>
      <c r="C585" s="130"/>
    </row>
    <row r="586" spans="1:3" x14ac:dyDescent="0.3">
      <c r="A586" s="151">
        <v>6</v>
      </c>
      <c r="B586" s="182">
        <f>VLOOKUP(C581,$A$6:$H$37,2+$A586)</f>
        <v>7.9523019821527292</v>
      </c>
      <c r="C586" s="130"/>
    </row>
    <row r="587" spans="1:3" x14ac:dyDescent="0.3">
      <c r="A587" s="151">
        <v>7</v>
      </c>
      <c r="B587" s="130"/>
      <c r="C587" s="130"/>
    </row>
    <row r="588" spans="1:3" x14ac:dyDescent="0.3">
      <c r="A588" s="151">
        <v>8</v>
      </c>
      <c r="B588" s="130"/>
      <c r="C588" s="130"/>
    </row>
    <row r="589" spans="1:3" x14ac:dyDescent="0.3">
      <c r="A589" s="151">
        <v>9</v>
      </c>
      <c r="B589" s="130"/>
      <c r="C589" s="130"/>
    </row>
    <row r="590" spans="1:3" x14ac:dyDescent="0.3">
      <c r="A590" s="151">
        <v>10</v>
      </c>
      <c r="B590" s="130"/>
      <c r="C590" s="130"/>
    </row>
    <row r="591" spans="1:3" x14ac:dyDescent="0.3">
      <c r="A591" s="151">
        <v>11</v>
      </c>
      <c r="B591" s="33"/>
      <c r="C591" s="33"/>
    </row>
    <row r="592" spans="1:3" x14ac:dyDescent="0.3">
      <c r="A592" s="151">
        <v>12</v>
      </c>
      <c r="B592" s="33"/>
      <c r="C592" s="33"/>
    </row>
    <row r="593" spans="1:3" x14ac:dyDescent="0.3">
      <c r="A593" s="151">
        <v>13</v>
      </c>
      <c r="B593" s="33"/>
      <c r="C593" s="33"/>
    </row>
    <row r="594" spans="1:3" x14ac:dyDescent="0.3">
      <c r="A594" s="151">
        <v>14</v>
      </c>
      <c r="B594" s="33"/>
      <c r="C594" s="33"/>
    </row>
    <row r="595" spans="1:3" x14ac:dyDescent="0.3">
      <c r="A595" s="151">
        <v>15</v>
      </c>
      <c r="B595" s="33"/>
      <c r="C595" s="33"/>
    </row>
    <row r="596" spans="1:3" x14ac:dyDescent="0.3">
      <c r="A596" s="151">
        <v>16</v>
      </c>
      <c r="B596" s="33"/>
      <c r="C596" s="33"/>
    </row>
    <row r="597" spans="1:3" x14ac:dyDescent="0.3">
      <c r="A597" s="151">
        <v>17</v>
      </c>
      <c r="B597" s="33"/>
      <c r="C597" s="33"/>
    </row>
    <row r="598" spans="1:3" x14ac:dyDescent="0.3">
      <c r="A598" s="151">
        <v>18</v>
      </c>
      <c r="B598" s="33"/>
      <c r="C598" s="33"/>
    </row>
    <row r="599" spans="1:3" x14ac:dyDescent="0.3">
      <c r="A599" s="151">
        <v>19</v>
      </c>
      <c r="B599" s="33"/>
      <c r="C599" s="33"/>
    </row>
    <row r="600" spans="1:3" x14ac:dyDescent="0.3">
      <c r="A600" s="151">
        <v>20</v>
      </c>
      <c r="B600" s="33"/>
      <c r="C600" s="33"/>
    </row>
    <row r="601" spans="1:3" x14ac:dyDescent="0.3">
      <c r="A601" s="151">
        <v>1</v>
      </c>
      <c r="B601" s="182">
        <f>VLOOKUP(C601,$A$6:$H$37,2+$A601)</f>
        <v>4.8856242138120605</v>
      </c>
      <c r="C601" s="181">
        <v>29</v>
      </c>
    </row>
    <row r="602" spans="1:3" x14ac:dyDescent="0.3">
      <c r="A602" s="151">
        <v>2</v>
      </c>
      <c r="B602" s="182">
        <f>VLOOKUP(C601,$A$6:$H$37,2+$A602)</f>
        <v>6.3782722704832775</v>
      </c>
      <c r="C602" s="130"/>
    </row>
    <row r="603" spans="1:3" x14ac:dyDescent="0.3">
      <c r="A603" s="151">
        <v>3</v>
      </c>
      <c r="B603" s="182">
        <f>VLOOKUP(C601,$A$6:$H$37,2+$A603)</f>
        <v>6.6625803600701321</v>
      </c>
      <c r="C603" s="130"/>
    </row>
    <row r="604" spans="1:3" x14ac:dyDescent="0.3">
      <c r="A604" s="151">
        <v>4</v>
      </c>
      <c r="B604" s="182">
        <f>VLOOKUP(C601,$A$6:$H$37,2+$A604)</f>
        <v>6.3393008414751231</v>
      </c>
      <c r="C604" s="130"/>
    </row>
    <row r="605" spans="1:3" x14ac:dyDescent="0.3">
      <c r="A605" s="151">
        <v>5</v>
      </c>
      <c r="B605" s="182">
        <f>VLOOKUP(C601,$A$6:$H$37,2+$A605)</f>
        <v>8.4940883634100803</v>
      </c>
      <c r="C605" s="130"/>
    </row>
    <row r="606" spans="1:3" x14ac:dyDescent="0.3">
      <c r="A606" s="151">
        <v>6</v>
      </c>
      <c r="B606" s="182">
        <f>VLOOKUP(C601,$A$6:$H$37,2+$A606)</f>
        <v>8.7313350900307416</v>
      </c>
      <c r="C606" s="130"/>
    </row>
    <row r="607" spans="1:3" x14ac:dyDescent="0.3">
      <c r="A607" s="151">
        <v>7</v>
      </c>
      <c r="B607" s="130"/>
      <c r="C607" s="130"/>
    </row>
    <row r="608" spans="1:3" x14ac:dyDescent="0.3">
      <c r="A608" s="151">
        <v>8</v>
      </c>
      <c r="B608" s="130"/>
      <c r="C608" s="130"/>
    </row>
    <row r="609" spans="1:3" x14ac:dyDescent="0.3">
      <c r="A609" s="151">
        <v>9</v>
      </c>
      <c r="B609" s="130"/>
      <c r="C609" s="130"/>
    </row>
    <row r="610" spans="1:3" x14ac:dyDescent="0.3">
      <c r="A610" s="151">
        <v>10</v>
      </c>
      <c r="B610" s="130"/>
      <c r="C610" s="130"/>
    </row>
    <row r="611" spans="1:3" x14ac:dyDescent="0.3">
      <c r="A611" s="151">
        <v>11</v>
      </c>
      <c r="B611" s="33"/>
      <c r="C611" s="33"/>
    </row>
    <row r="612" spans="1:3" x14ac:dyDescent="0.3">
      <c r="A612" s="151">
        <v>12</v>
      </c>
      <c r="B612" s="33"/>
      <c r="C612" s="33"/>
    </row>
    <row r="613" spans="1:3" x14ac:dyDescent="0.3">
      <c r="A613" s="151">
        <v>13</v>
      </c>
      <c r="B613" s="33"/>
      <c r="C613" s="33"/>
    </row>
    <row r="614" spans="1:3" x14ac:dyDescent="0.3">
      <c r="A614" s="151">
        <v>14</v>
      </c>
      <c r="B614" s="33"/>
      <c r="C614" s="33"/>
    </row>
    <row r="615" spans="1:3" x14ac:dyDescent="0.3">
      <c r="A615" s="151">
        <v>15</v>
      </c>
      <c r="B615" s="33"/>
      <c r="C615" s="33"/>
    </row>
    <row r="616" spans="1:3" x14ac:dyDescent="0.3">
      <c r="A616" s="151">
        <v>16</v>
      </c>
      <c r="B616" s="33"/>
      <c r="C616" s="33"/>
    </row>
    <row r="617" spans="1:3" x14ac:dyDescent="0.3">
      <c r="A617" s="151">
        <v>17</v>
      </c>
      <c r="B617" s="33"/>
      <c r="C617" s="33"/>
    </row>
    <row r="618" spans="1:3" x14ac:dyDescent="0.3">
      <c r="A618" s="151">
        <v>18</v>
      </c>
      <c r="B618" s="33"/>
      <c r="C618" s="33"/>
    </row>
    <row r="619" spans="1:3" x14ac:dyDescent="0.3">
      <c r="A619" s="151">
        <v>19</v>
      </c>
      <c r="B619" s="33"/>
      <c r="C619" s="33"/>
    </row>
    <row r="620" spans="1:3" x14ac:dyDescent="0.3">
      <c r="A620" s="151">
        <v>20</v>
      </c>
      <c r="B620" s="33"/>
      <c r="C620" s="33"/>
    </row>
    <row r="621" spans="1:3" x14ac:dyDescent="0.3">
      <c r="A621" s="151">
        <v>1</v>
      </c>
      <c r="B621" s="182">
        <f>VLOOKUP(C621,$A$6:$H$37,2+$A621)</f>
        <v>3.7527022782284138</v>
      </c>
      <c r="C621" s="181">
        <v>30</v>
      </c>
    </row>
    <row r="622" spans="1:3" x14ac:dyDescent="0.3">
      <c r="A622" s="151">
        <v>2</v>
      </c>
      <c r="B622" s="182">
        <f>VLOOKUP(C621,$A$6:$H$37,2+$A622)</f>
        <v>5.6342717620509779</v>
      </c>
      <c r="C622" s="130"/>
    </row>
    <row r="623" spans="1:3" x14ac:dyDescent="0.3">
      <c r="A623" s="151">
        <v>3</v>
      </c>
      <c r="B623" s="182">
        <f>VLOOKUP(C621,$A$6:$H$37,2+$A623)</f>
        <v>5.2749759418326976</v>
      </c>
      <c r="C623" s="130"/>
    </row>
    <row r="624" spans="1:3" x14ac:dyDescent="0.3">
      <c r="A624" s="151">
        <v>4</v>
      </c>
      <c r="B624" s="182">
        <f>VLOOKUP(C621,$A$6:$H$37,2+$A624)</f>
        <v>4.5724342604734627</v>
      </c>
      <c r="C624" s="130"/>
    </row>
    <row r="625" spans="1:3" x14ac:dyDescent="0.3">
      <c r="A625" s="151">
        <v>5</v>
      </c>
      <c r="B625" s="182">
        <f>VLOOKUP(C621,$A$6:$H$37,2+$A625)</f>
        <v>6.1295765142567911</v>
      </c>
      <c r="C625" s="130"/>
    </row>
    <row r="626" spans="1:3" x14ac:dyDescent="0.3">
      <c r="A626" s="151">
        <v>6</v>
      </c>
      <c r="B626" s="182">
        <f>VLOOKUP(C621,$A$6:$H$37,2+$A626)</f>
        <v>5.4566537071141124</v>
      </c>
      <c r="C626" s="130"/>
    </row>
    <row r="627" spans="1:3" x14ac:dyDescent="0.3">
      <c r="A627" s="151">
        <v>7</v>
      </c>
      <c r="B627" s="130"/>
      <c r="C627" s="130"/>
    </row>
    <row r="628" spans="1:3" x14ac:dyDescent="0.3">
      <c r="A628" s="151">
        <v>8</v>
      </c>
      <c r="B628" s="130"/>
      <c r="C628" s="130"/>
    </row>
    <row r="629" spans="1:3" x14ac:dyDescent="0.3">
      <c r="A629" s="151">
        <v>9</v>
      </c>
      <c r="B629" s="130"/>
      <c r="C629" s="130"/>
    </row>
    <row r="630" spans="1:3" x14ac:dyDescent="0.3">
      <c r="A630" s="151">
        <v>10</v>
      </c>
      <c r="B630" s="130"/>
      <c r="C630" s="130"/>
    </row>
    <row r="631" spans="1:3" x14ac:dyDescent="0.3">
      <c r="A631" s="151">
        <v>11</v>
      </c>
      <c r="B631" s="33"/>
      <c r="C631" s="33"/>
    </row>
    <row r="632" spans="1:3" x14ac:dyDescent="0.3">
      <c r="A632" s="151">
        <v>12</v>
      </c>
      <c r="B632" s="33"/>
      <c r="C632" s="33"/>
    </row>
    <row r="633" spans="1:3" x14ac:dyDescent="0.3">
      <c r="A633" s="151">
        <v>13</v>
      </c>
      <c r="B633" s="33"/>
      <c r="C633" s="33"/>
    </row>
    <row r="634" spans="1:3" x14ac:dyDescent="0.3">
      <c r="A634" s="151">
        <v>14</v>
      </c>
      <c r="B634" s="33"/>
      <c r="C634" s="33"/>
    </row>
    <row r="635" spans="1:3" x14ac:dyDescent="0.3">
      <c r="A635" s="151">
        <v>15</v>
      </c>
      <c r="B635" s="33"/>
      <c r="C635" s="33"/>
    </row>
    <row r="636" spans="1:3" x14ac:dyDescent="0.3">
      <c r="A636" s="151">
        <v>16</v>
      </c>
      <c r="B636" s="33"/>
      <c r="C636" s="33"/>
    </row>
    <row r="637" spans="1:3" x14ac:dyDescent="0.3">
      <c r="A637" s="151">
        <v>17</v>
      </c>
      <c r="B637" s="33"/>
      <c r="C637" s="33"/>
    </row>
    <row r="638" spans="1:3" x14ac:dyDescent="0.3">
      <c r="A638" s="151">
        <v>18</v>
      </c>
      <c r="B638" s="33"/>
      <c r="C638" s="33"/>
    </row>
    <row r="639" spans="1:3" x14ac:dyDescent="0.3">
      <c r="A639" s="151">
        <v>19</v>
      </c>
      <c r="B639" s="33"/>
      <c r="C639" s="33"/>
    </row>
    <row r="640" spans="1:3" x14ac:dyDescent="0.3">
      <c r="A640" s="151">
        <v>20</v>
      </c>
      <c r="B640" s="33"/>
      <c r="C640" s="33"/>
    </row>
    <row r="641" spans="1:3" x14ac:dyDescent="0.3">
      <c r="A641" s="151">
        <v>1</v>
      </c>
      <c r="B641" s="182">
        <f>VLOOKUP(C641,$A$6:$H$37,2+$A641)</f>
        <v>5.5720910915761053</v>
      </c>
      <c r="C641" s="181">
        <v>31</v>
      </c>
    </row>
    <row r="642" spans="1:3" x14ac:dyDescent="0.3">
      <c r="A642" s="151">
        <v>2</v>
      </c>
      <c r="B642" s="182">
        <f>VLOOKUP(C641,$A$6:$H$37,2+$A642)</f>
        <v>4.6901919207739482</v>
      </c>
      <c r="C642" s="130"/>
    </row>
    <row r="643" spans="1:3" x14ac:dyDescent="0.3">
      <c r="A643" s="151">
        <v>3</v>
      </c>
      <c r="B643" s="182">
        <f>VLOOKUP(C641,$A$6:$H$37,2+$A643)</f>
        <v>4.2989921080155939</v>
      </c>
      <c r="C643" s="130"/>
    </row>
    <row r="644" spans="1:3" x14ac:dyDescent="0.3">
      <c r="A644" s="151">
        <v>4</v>
      </c>
      <c r="B644" s="182">
        <f>VLOOKUP(C641,$A$6:$H$37,2+$A644)</f>
        <v>3.9350200939604916</v>
      </c>
      <c r="C644" s="130"/>
    </row>
    <row r="645" spans="1:3" x14ac:dyDescent="0.3">
      <c r="A645" s="151">
        <v>5</v>
      </c>
      <c r="B645" s="182">
        <f>VLOOKUP(C641,$A$6:$H$37,2+$A645)</f>
        <v>3.8317037581718125</v>
      </c>
      <c r="C645" s="130"/>
    </row>
    <row r="646" spans="1:3" x14ac:dyDescent="0.3">
      <c r="A646" s="151">
        <v>6</v>
      </c>
      <c r="B646" s="182">
        <f>VLOOKUP(C641,$A$6:$H$37,2+$A646)</f>
        <v>4.1130727671406291</v>
      </c>
      <c r="C646" s="130"/>
    </row>
    <row r="647" spans="1:3" x14ac:dyDescent="0.3">
      <c r="A647" s="151">
        <v>7</v>
      </c>
      <c r="B647" s="130"/>
      <c r="C647" s="130"/>
    </row>
    <row r="648" spans="1:3" x14ac:dyDescent="0.3">
      <c r="A648" s="151">
        <v>8</v>
      </c>
      <c r="B648" s="130"/>
      <c r="C648" s="130"/>
    </row>
    <row r="649" spans="1:3" x14ac:dyDescent="0.3">
      <c r="A649" s="151">
        <v>9</v>
      </c>
      <c r="B649" s="130"/>
      <c r="C649" s="130"/>
    </row>
    <row r="650" spans="1:3" x14ac:dyDescent="0.3">
      <c r="A650" s="151">
        <v>10</v>
      </c>
      <c r="B650" s="130"/>
      <c r="C650" s="130"/>
    </row>
    <row r="651" spans="1:3" x14ac:dyDescent="0.3">
      <c r="A651" s="151">
        <v>11</v>
      </c>
      <c r="B651" s="33"/>
      <c r="C651" s="33"/>
    </row>
    <row r="652" spans="1:3" x14ac:dyDescent="0.3">
      <c r="A652" s="151">
        <v>12</v>
      </c>
      <c r="B652" s="33"/>
      <c r="C652" s="33"/>
    </row>
    <row r="653" spans="1:3" x14ac:dyDescent="0.3">
      <c r="A653" s="151">
        <v>13</v>
      </c>
      <c r="B653" s="33"/>
      <c r="C653" s="33"/>
    </row>
    <row r="654" spans="1:3" x14ac:dyDescent="0.3">
      <c r="A654" s="151">
        <v>14</v>
      </c>
      <c r="B654" s="33"/>
      <c r="C654" s="33"/>
    </row>
    <row r="655" spans="1:3" x14ac:dyDescent="0.3">
      <c r="A655" s="151">
        <v>15</v>
      </c>
      <c r="B655" s="33"/>
      <c r="C655" s="33"/>
    </row>
    <row r="656" spans="1:3" x14ac:dyDescent="0.3">
      <c r="A656" s="151">
        <v>16</v>
      </c>
      <c r="B656" s="33"/>
      <c r="C656" s="33"/>
    </row>
    <row r="657" spans="1:3" x14ac:dyDescent="0.3">
      <c r="A657" s="151">
        <v>17</v>
      </c>
      <c r="B657" s="33"/>
      <c r="C657" s="33"/>
    </row>
    <row r="658" spans="1:3" x14ac:dyDescent="0.3">
      <c r="A658" s="151">
        <v>18</v>
      </c>
      <c r="B658" s="33"/>
      <c r="C658" s="33"/>
    </row>
    <row r="659" spans="1:3" x14ac:dyDescent="0.3">
      <c r="A659" s="151">
        <v>19</v>
      </c>
      <c r="B659" s="33"/>
      <c r="C659" s="33"/>
    </row>
    <row r="660" spans="1:3" x14ac:dyDescent="0.3">
      <c r="A660" s="151">
        <v>20</v>
      </c>
      <c r="B660" s="33"/>
      <c r="C660" s="33"/>
    </row>
    <row r="661" spans="1:3" x14ac:dyDescent="0.3">
      <c r="A661" s="151">
        <v>1</v>
      </c>
      <c r="B661" s="182">
        <f>VLOOKUP(C661,$A$6:$H$37,2+$A661)</f>
        <v>4.5197276591546105</v>
      </c>
      <c r="C661" s="181">
        <v>32</v>
      </c>
    </row>
    <row r="662" spans="1:3" x14ac:dyDescent="0.3">
      <c r="A662" s="151">
        <v>2</v>
      </c>
      <c r="B662" s="182">
        <f>VLOOKUP(C661,$A$6:$H$37,2+$A662)</f>
        <v>5.1086717827568791</v>
      </c>
      <c r="C662" s="130"/>
    </row>
    <row r="663" spans="1:3" x14ac:dyDescent="0.3">
      <c r="A663" s="151">
        <v>3</v>
      </c>
      <c r="B663" s="182">
        <f>VLOOKUP(C661,$A$6:$H$37,2+$A663)</f>
        <v>5.4586220524809352</v>
      </c>
      <c r="C663" s="130"/>
    </row>
    <row r="664" spans="1:3" x14ac:dyDescent="0.3">
      <c r="A664" s="151">
        <v>4</v>
      </c>
      <c r="B664" s="182">
        <f>VLOOKUP(C661,$A$6:$H$37,2+$A664)</f>
        <v>4.8268529512924054</v>
      </c>
      <c r="C664" s="130"/>
    </row>
    <row r="665" spans="1:3" x14ac:dyDescent="0.3">
      <c r="A665" s="151">
        <v>5</v>
      </c>
      <c r="B665" s="182">
        <f>VLOOKUP(C661,$A$6:$H$37,2+$A665)</f>
        <v>5.4711742534282441</v>
      </c>
      <c r="C665" s="130"/>
    </row>
    <row r="666" spans="1:3" x14ac:dyDescent="0.3">
      <c r="A666" s="151">
        <v>6</v>
      </c>
      <c r="B666" s="182">
        <f>VLOOKUP(C661,$A$6:$H$37,2+$A666)</f>
        <v>5.646985784846299</v>
      </c>
      <c r="C666" s="130"/>
    </row>
    <row r="667" spans="1:3" x14ac:dyDescent="0.3">
      <c r="A667" s="151">
        <v>7</v>
      </c>
      <c r="B667" s="130"/>
      <c r="C667" s="130"/>
    </row>
    <row r="668" spans="1:3" x14ac:dyDescent="0.3">
      <c r="A668" s="151">
        <v>8</v>
      </c>
      <c r="B668" s="130"/>
      <c r="C668" s="130"/>
    </row>
    <row r="669" spans="1:3" x14ac:dyDescent="0.3">
      <c r="A669" s="151">
        <v>9</v>
      </c>
      <c r="B669" s="130"/>
      <c r="C669" s="130"/>
    </row>
    <row r="670" spans="1:3" x14ac:dyDescent="0.3">
      <c r="A670" s="151">
        <v>10</v>
      </c>
      <c r="B670" s="130"/>
      <c r="C670" s="130"/>
    </row>
    <row r="671" spans="1:3" x14ac:dyDescent="0.3">
      <c r="A671" s="151">
        <v>11</v>
      </c>
      <c r="B671" s="33"/>
      <c r="C671" s="33"/>
    </row>
    <row r="672" spans="1:3" x14ac:dyDescent="0.3">
      <c r="A672" s="151">
        <v>12</v>
      </c>
      <c r="B672" s="33"/>
      <c r="C672" s="33"/>
    </row>
    <row r="673" spans="1:3" x14ac:dyDescent="0.3">
      <c r="A673" s="151">
        <v>13</v>
      </c>
      <c r="B673" s="33"/>
      <c r="C673" s="33"/>
    </row>
    <row r="674" spans="1:3" x14ac:dyDescent="0.3">
      <c r="A674" s="151">
        <v>14</v>
      </c>
      <c r="B674" s="33"/>
      <c r="C674" s="33"/>
    </row>
    <row r="675" spans="1:3" x14ac:dyDescent="0.3">
      <c r="A675" s="151">
        <v>15</v>
      </c>
      <c r="B675" s="33"/>
      <c r="C675" s="33"/>
    </row>
    <row r="676" spans="1:3" x14ac:dyDescent="0.3">
      <c r="A676" s="151">
        <v>16</v>
      </c>
      <c r="B676" s="33"/>
      <c r="C676" s="33"/>
    </row>
    <row r="677" spans="1:3" x14ac:dyDescent="0.3">
      <c r="A677" s="151">
        <v>17</v>
      </c>
      <c r="B677" s="33"/>
      <c r="C677" s="33"/>
    </row>
    <row r="678" spans="1:3" x14ac:dyDescent="0.3">
      <c r="A678" s="151">
        <v>18</v>
      </c>
      <c r="B678" s="33"/>
      <c r="C678" s="33"/>
    </row>
    <row r="679" spans="1:3" x14ac:dyDescent="0.3">
      <c r="A679" s="151">
        <v>19</v>
      </c>
      <c r="B679" s="33"/>
      <c r="C679" s="33"/>
    </row>
    <row r="680" spans="1:3" x14ac:dyDescent="0.3">
      <c r="A680" s="151">
        <v>20</v>
      </c>
      <c r="B680" s="33"/>
      <c r="C680" s="33"/>
    </row>
    <row r="681" spans="1:3" x14ac:dyDescent="0.3">
      <c r="A681" s="151">
        <v>1</v>
      </c>
      <c r="B681" s="182">
        <f>VLOOKUP(C681,$A$6:$H$37,2+$A681)</f>
        <v>3.1924951986999557</v>
      </c>
      <c r="C681" s="181">
        <v>1</v>
      </c>
    </row>
    <row r="682" spans="1:3" x14ac:dyDescent="0.3">
      <c r="A682" s="151">
        <v>2</v>
      </c>
      <c r="B682" s="182">
        <f>VLOOKUP(C681,$A$6:$H$37,2+$A682)</f>
        <v>3.2343568945538816</v>
      </c>
      <c r="C682" s="130"/>
    </row>
    <row r="683" spans="1:3" x14ac:dyDescent="0.3">
      <c r="A683" s="151">
        <v>3</v>
      </c>
      <c r="B683" s="182">
        <f>VLOOKUP(C681,$A$6:$H$37,2+$A683)</f>
        <v>3.3112674688094144</v>
      </c>
      <c r="C683" s="130"/>
    </row>
    <row r="684" spans="1:3" x14ac:dyDescent="0.3">
      <c r="A684" s="151">
        <v>4</v>
      </c>
      <c r="B684" s="182">
        <f>VLOOKUP(C681,$A$6:$H$37,2+$A684)</f>
        <v>2.9823485123114248</v>
      </c>
      <c r="C684" s="130"/>
    </row>
    <row r="685" spans="1:3" x14ac:dyDescent="0.3">
      <c r="A685" s="151">
        <v>5</v>
      </c>
      <c r="B685" s="182">
        <f>VLOOKUP(C681,$A$6:$H$37,2+$A685)</f>
        <v>3.7821238079844841</v>
      </c>
      <c r="C685" s="130"/>
    </row>
    <row r="686" spans="1:3" x14ac:dyDescent="0.3">
      <c r="A686" s="151">
        <v>6</v>
      </c>
      <c r="B686" s="182">
        <f>VLOOKUP(C681,$A$6:$H$37,2+$A686)</f>
        <v>3.934702919380785</v>
      </c>
      <c r="C686" s="130"/>
    </row>
    <row r="687" spans="1:3" x14ac:dyDescent="0.3">
      <c r="A687" s="151">
        <v>7</v>
      </c>
      <c r="B687" s="130"/>
      <c r="C687" s="130"/>
    </row>
    <row r="688" spans="1:3" x14ac:dyDescent="0.3">
      <c r="A688" s="151">
        <v>8</v>
      </c>
      <c r="B688" s="130"/>
      <c r="C688" s="130"/>
    </row>
    <row r="689" spans="1:3" x14ac:dyDescent="0.3">
      <c r="A689" s="151">
        <v>9</v>
      </c>
      <c r="B689" s="130"/>
      <c r="C689" s="130"/>
    </row>
    <row r="690" spans="1:3" x14ac:dyDescent="0.3">
      <c r="A690" s="151">
        <v>10</v>
      </c>
      <c r="B690" s="130"/>
      <c r="C690" s="130"/>
    </row>
    <row r="691" spans="1:3" x14ac:dyDescent="0.3">
      <c r="A691" s="151">
        <v>11</v>
      </c>
      <c r="B691" s="33"/>
      <c r="C691" s="33"/>
    </row>
    <row r="692" spans="1:3" x14ac:dyDescent="0.3">
      <c r="A692" s="151">
        <v>12</v>
      </c>
      <c r="B692" s="33"/>
      <c r="C692" s="33"/>
    </row>
    <row r="693" spans="1:3" x14ac:dyDescent="0.3">
      <c r="A693" s="151">
        <v>13</v>
      </c>
      <c r="B693" s="33"/>
      <c r="C693" s="33"/>
    </row>
    <row r="694" spans="1:3" x14ac:dyDescent="0.3">
      <c r="A694" s="151">
        <v>14</v>
      </c>
      <c r="B694" s="33"/>
      <c r="C694" s="33"/>
    </row>
    <row r="695" spans="1:3" x14ac:dyDescent="0.3">
      <c r="A695" s="151">
        <v>15</v>
      </c>
      <c r="B695" s="33"/>
      <c r="C695" s="33"/>
    </row>
    <row r="696" spans="1:3" x14ac:dyDescent="0.3">
      <c r="A696" s="151">
        <v>16</v>
      </c>
      <c r="B696" s="33"/>
      <c r="C696" s="33"/>
    </row>
    <row r="697" spans="1:3" x14ac:dyDescent="0.3">
      <c r="A697" s="151">
        <v>17</v>
      </c>
      <c r="B697" s="33"/>
      <c r="C697" s="33"/>
    </row>
    <row r="698" spans="1:3" x14ac:dyDescent="0.3">
      <c r="A698" s="151">
        <v>18</v>
      </c>
      <c r="B698" s="33"/>
      <c r="C698" s="33"/>
    </row>
    <row r="699" spans="1:3" x14ac:dyDescent="0.3">
      <c r="A699" s="151">
        <v>19</v>
      </c>
      <c r="B699" s="33"/>
      <c r="C699" s="33"/>
    </row>
    <row r="700" spans="1:3" x14ac:dyDescent="0.3">
      <c r="A700" s="151">
        <v>20</v>
      </c>
      <c r="B700" s="33"/>
      <c r="C700" s="33"/>
    </row>
    <row r="701" spans="1:3" x14ac:dyDescent="0.3">
      <c r="A701" s="151">
        <v>1</v>
      </c>
      <c r="B701" s="182">
        <f>VLOOKUP(C701,$A$6:$H$37,2+$A701)</f>
        <v>2.6990607590354174</v>
      </c>
      <c r="C701" s="181">
        <v>2</v>
      </c>
    </row>
    <row r="702" spans="1:3" x14ac:dyDescent="0.3">
      <c r="A702" s="151">
        <v>2</v>
      </c>
      <c r="B702" s="182">
        <f>VLOOKUP(C701,$A$6:$H$37,2+$A702)</f>
        <v>3.6458333333333335</v>
      </c>
      <c r="C702" s="130"/>
    </row>
    <row r="703" spans="1:3" x14ac:dyDescent="0.3">
      <c r="A703" s="151">
        <v>3</v>
      </c>
      <c r="B703" s="182">
        <f>VLOOKUP(C701,$A$6:$H$37,2+$A703)</f>
        <v>2.9883659037335564</v>
      </c>
      <c r="C703" s="130"/>
    </row>
    <row r="704" spans="1:3" x14ac:dyDescent="0.3">
      <c r="A704" s="151">
        <v>4</v>
      </c>
      <c r="B704" s="182">
        <f>VLOOKUP(C701,$A$6:$H$37,2+$A704)</f>
        <v>2.3929657935742377</v>
      </c>
      <c r="C704" s="130"/>
    </row>
    <row r="705" spans="1:3" x14ac:dyDescent="0.3">
      <c r="A705" s="151">
        <v>5</v>
      </c>
      <c r="B705" s="182">
        <f>VLOOKUP(C701,$A$6:$H$37,2+$A705)</f>
        <v>3.1765392162061832</v>
      </c>
      <c r="C705" s="130"/>
    </row>
    <row r="706" spans="1:3" x14ac:dyDescent="0.3">
      <c r="A706" s="151">
        <v>6</v>
      </c>
      <c r="B706" s="182">
        <f>VLOOKUP(C701,$A$6:$H$37,2+$A706)</f>
        <v>3.7443754017570172</v>
      </c>
      <c r="C706" s="130"/>
    </row>
    <row r="707" spans="1:3" x14ac:dyDescent="0.3">
      <c r="A707" s="151">
        <v>7</v>
      </c>
      <c r="B707" s="130"/>
      <c r="C707" s="130"/>
    </row>
    <row r="708" spans="1:3" x14ac:dyDescent="0.3">
      <c r="A708" s="151">
        <v>8</v>
      </c>
      <c r="B708" s="130"/>
      <c r="C708" s="130"/>
    </row>
    <row r="709" spans="1:3" x14ac:dyDescent="0.3">
      <c r="A709" s="151">
        <v>9</v>
      </c>
      <c r="B709" s="130"/>
      <c r="C709" s="130"/>
    </row>
    <row r="710" spans="1:3" x14ac:dyDescent="0.3">
      <c r="A710" s="151">
        <v>10</v>
      </c>
      <c r="B710" s="130"/>
      <c r="C710" s="130"/>
    </row>
    <row r="711" spans="1:3" x14ac:dyDescent="0.3">
      <c r="A711" s="151">
        <v>11</v>
      </c>
      <c r="B711" s="33"/>
      <c r="C711" s="33"/>
    </row>
    <row r="712" spans="1:3" x14ac:dyDescent="0.3">
      <c r="A712" s="151">
        <v>12</v>
      </c>
      <c r="B712" s="33"/>
      <c r="C712" s="33"/>
    </row>
    <row r="713" spans="1:3" x14ac:dyDescent="0.3">
      <c r="A713" s="151">
        <v>13</v>
      </c>
      <c r="B713" s="33"/>
      <c r="C713" s="33"/>
    </row>
    <row r="714" spans="1:3" x14ac:dyDescent="0.3">
      <c r="A714" s="151">
        <v>14</v>
      </c>
      <c r="B714" s="33"/>
      <c r="C714" s="33"/>
    </row>
    <row r="715" spans="1:3" x14ac:dyDescent="0.3">
      <c r="A715" s="151">
        <v>15</v>
      </c>
      <c r="B715" s="33"/>
      <c r="C715" s="33"/>
    </row>
    <row r="716" spans="1:3" x14ac:dyDescent="0.3">
      <c r="A716" s="151">
        <v>16</v>
      </c>
      <c r="B716" s="33"/>
      <c r="C716" s="33"/>
    </row>
    <row r="717" spans="1:3" x14ac:dyDescent="0.3">
      <c r="A717" s="151">
        <v>17</v>
      </c>
      <c r="B717" s="33"/>
      <c r="C717" s="33"/>
    </row>
    <row r="718" spans="1:3" x14ac:dyDescent="0.3">
      <c r="A718" s="151">
        <v>18</v>
      </c>
      <c r="B718" s="33"/>
      <c r="C718" s="33"/>
    </row>
    <row r="719" spans="1:3" x14ac:dyDescent="0.3">
      <c r="A719" s="151">
        <v>19</v>
      </c>
      <c r="B719" s="33"/>
      <c r="C719" s="33"/>
    </row>
    <row r="720" spans="1:3" x14ac:dyDescent="0.3">
      <c r="A720" s="151">
        <v>20</v>
      </c>
      <c r="B720" s="33"/>
      <c r="C720" s="33"/>
    </row>
    <row r="721" spans="1:3" x14ac:dyDescent="0.3">
      <c r="A721" s="151">
        <v>1</v>
      </c>
      <c r="B721" s="182">
        <f>VLOOKUP(C721,$A$6:$H$37,2+$A721)</f>
        <v>3.1924951986999557</v>
      </c>
      <c r="C721" s="181">
        <v>1</v>
      </c>
    </row>
    <row r="722" spans="1:3" x14ac:dyDescent="0.3">
      <c r="A722" s="151">
        <v>2</v>
      </c>
      <c r="B722" s="182">
        <f>VLOOKUP(C721,$A$6:$H$37,2+$A722)</f>
        <v>3.2343568945538816</v>
      </c>
      <c r="C722" s="130"/>
    </row>
    <row r="723" spans="1:3" x14ac:dyDescent="0.3">
      <c r="A723" s="151">
        <v>3</v>
      </c>
      <c r="B723" s="182">
        <f>VLOOKUP(C721,$A$6:$H$37,2+$A723)</f>
        <v>3.3112674688094144</v>
      </c>
      <c r="C723" s="130"/>
    </row>
    <row r="724" spans="1:3" x14ac:dyDescent="0.3">
      <c r="A724" s="151">
        <v>4</v>
      </c>
      <c r="B724" s="182">
        <f>VLOOKUP(C721,$A$6:$H$37,2+$A724)</f>
        <v>2.9823485123114248</v>
      </c>
      <c r="C724" s="130"/>
    </row>
    <row r="725" spans="1:3" x14ac:dyDescent="0.3">
      <c r="A725" s="151">
        <v>5</v>
      </c>
      <c r="B725" s="182">
        <f>VLOOKUP(C721,$A$6:$H$37,2+$A725)</f>
        <v>3.7821238079844841</v>
      </c>
      <c r="C725" s="130"/>
    </row>
    <row r="726" spans="1:3" x14ac:dyDescent="0.3">
      <c r="A726" s="151">
        <v>6</v>
      </c>
      <c r="B726" s="182">
        <f>VLOOKUP(C721,$A$6:$H$37,2+$A726)</f>
        <v>3.934702919380785</v>
      </c>
      <c r="C726" s="130"/>
    </row>
    <row r="727" spans="1:3" x14ac:dyDescent="0.3">
      <c r="A727" s="151">
        <v>7</v>
      </c>
      <c r="B727" s="130"/>
      <c r="C727" s="130"/>
    </row>
    <row r="728" spans="1:3" x14ac:dyDescent="0.3">
      <c r="A728" s="151">
        <v>8</v>
      </c>
      <c r="B728" s="130"/>
      <c r="C728" s="130"/>
    </row>
    <row r="729" spans="1:3" x14ac:dyDescent="0.3">
      <c r="A729" s="151">
        <v>9</v>
      </c>
      <c r="B729" s="130"/>
      <c r="C729" s="130"/>
    </row>
    <row r="730" spans="1:3" x14ac:dyDescent="0.3">
      <c r="A730" s="151">
        <v>10</v>
      </c>
      <c r="B730" s="130"/>
      <c r="C730" s="130"/>
    </row>
    <row r="731" spans="1:3" x14ac:dyDescent="0.3">
      <c r="A731" s="151">
        <v>11</v>
      </c>
      <c r="B731" s="33"/>
      <c r="C731" s="33"/>
    </row>
    <row r="732" spans="1:3" x14ac:dyDescent="0.3">
      <c r="A732" s="151">
        <v>12</v>
      </c>
      <c r="B732" s="33"/>
      <c r="C732" s="33"/>
    </row>
    <row r="733" spans="1:3" x14ac:dyDescent="0.3">
      <c r="A733" s="151">
        <v>13</v>
      </c>
      <c r="B733" s="33"/>
      <c r="C733" s="33"/>
    </row>
    <row r="734" spans="1:3" x14ac:dyDescent="0.3">
      <c r="A734" s="151">
        <v>14</v>
      </c>
      <c r="B734" s="33"/>
      <c r="C734" s="33"/>
    </row>
    <row r="735" spans="1:3" x14ac:dyDescent="0.3">
      <c r="A735" s="151">
        <v>15</v>
      </c>
      <c r="B735" s="33"/>
      <c r="C735" s="33"/>
    </row>
    <row r="736" spans="1:3" x14ac:dyDescent="0.3">
      <c r="A736" s="151">
        <v>16</v>
      </c>
      <c r="B736" s="33"/>
      <c r="C736" s="33"/>
    </row>
    <row r="737" spans="1:3" x14ac:dyDescent="0.3">
      <c r="A737" s="151">
        <v>17</v>
      </c>
      <c r="B737" s="33"/>
      <c r="C737" s="33"/>
    </row>
    <row r="738" spans="1:3" x14ac:dyDescent="0.3">
      <c r="A738" s="151">
        <v>18</v>
      </c>
      <c r="B738" s="33"/>
      <c r="C738" s="33"/>
    </row>
    <row r="739" spans="1:3" x14ac:dyDescent="0.3">
      <c r="A739" s="151">
        <v>19</v>
      </c>
      <c r="B739" s="33"/>
      <c r="C739" s="33"/>
    </row>
    <row r="740" spans="1:3" x14ac:dyDescent="0.3">
      <c r="A740" s="151">
        <v>20</v>
      </c>
      <c r="B740" s="33"/>
      <c r="C740" s="33"/>
    </row>
    <row r="741" spans="1:3" x14ac:dyDescent="0.3">
      <c r="A741" s="151">
        <v>1</v>
      </c>
      <c r="B741" s="182">
        <f>VLOOKUP(C741,$A$6:$H$37,2+$A741)</f>
        <v>2.6990607590354174</v>
      </c>
      <c r="C741" s="181">
        <v>2</v>
      </c>
    </row>
    <row r="742" spans="1:3" x14ac:dyDescent="0.3">
      <c r="A742" s="151">
        <v>2</v>
      </c>
      <c r="B742" s="182">
        <f>VLOOKUP(C741,$A$6:$H$37,2+$A742)</f>
        <v>3.6458333333333335</v>
      </c>
      <c r="C742" s="130"/>
    </row>
    <row r="743" spans="1:3" x14ac:dyDescent="0.3">
      <c r="A743" s="151">
        <v>3</v>
      </c>
      <c r="B743" s="182">
        <f>VLOOKUP(C741,$A$6:$H$37,2+$A743)</f>
        <v>2.9883659037335564</v>
      </c>
      <c r="C743" s="130"/>
    </row>
    <row r="744" spans="1:3" x14ac:dyDescent="0.3">
      <c r="A744" s="151">
        <v>4</v>
      </c>
      <c r="B744" s="182">
        <f>VLOOKUP(C741,$A$6:$H$37,2+$A744)</f>
        <v>2.3929657935742377</v>
      </c>
      <c r="C744" s="130"/>
    </row>
    <row r="745" spans="1:3" x14ac:dyDescent="0.3">
      <c r="A745" s="151">
        <v>5</v>
      </c>
      <c r="B745" s="182">
        <f>VLOOKUP(C741,$A$6:$H$37,2+$A745)</f>
        <v>3.1765392162061832</v>
      </c>
      <c r="C745" s="130"/>
    </row>
    <row r="746" spans="1:3" x14ac:dyDescent="0.3">
      <c r="A746" s="151">
        <v>6</v>
      </c>
      <c r="B746" s="182">
        <f>VLOOKUP(C741,$A$6:$H$37,2+$A746)</f>
        <v>3.7443754017570172</v>
      </c>
      <c r="C746" s="130"/>
    </row>
    <row r="747" spans="1:3" x14ac:dyDescent="0.3">
      <c r="A747" s="151">
        <v>7</v>
      </c>
      <c r="B747" s="130"/>
      <c r="C747" s="130"/>
    </row>
    <row r="748" spans="1:3" x14ac:dyDescent="0.3">
      <c r="A748" s="151">
        <v>8</v>
      </c>
      <c r="B748" s="130"/>
      <c r="C748" s="130"/>
    </row>
    <row r="749" spans="1:3" x14ac:dyDescent="0.3">
      <c r="A749" s="151">
        <v>9</v>
      </c>
      <c r="B749" s="130"/>
      <c r="C749" s="130"/>
    </row>
    <row r="750" spans="1:3" x14ac:dyDescent="0.3">
      <c r="A750" s="151">
        <v>10</v>
      </c>
      <c r="B750" s="130"/>
      <c r="C750" s="130"/>
    </row>
    <row r="751" spans="1:3" x14ac:dyDescent="0.3">
      <c r="A751" s="151">
        <v>11</v>
      </c>
      <c r="B751" s="33"/>
      <c r="C751" s="33"/>
    </row>
    <row r="752" spans="1:3" x14ac:dyDescent="0.3">
      <c r="A752" s="151">
        <v>12</v>
      </c>
      <c r="B752" s="33"/>
      <c r="C752" s="33"/>
    </row>
    <row r="753" spans="1:3" x14ac:dyDescent="0.3">
      <c r="A753" s="151">
        <v>13</v>
      </c>
      <c r="B753" s="33"/>
      <c r="C753" s="33"/>
    </row>
    <row r="754" spans="1:3" x14ac:dyDescent="0.3">
      <c r="A754" s="151">
        <v>14</v>
      </c>
      <c r="B754" s="33"/>
      <c r="C754" s="33"/>
    </row>
    <row r="755" spans="1:3" x14ac:dyDescent="0.3">
      <c r="A755" s="151">
        <v>15</v>
      </c>
      <c r="B755" s="33"/>
      <c r="C755" s="33"/>
    </row>
    <row r="756" spans="1:3" x14ac:dyDescent="0.3">
      <c r="A756" s="151">
        <v>16</v>
      </c>
      <c r="B756" s="33"/>
      <c r="C756" s="33"/>
    </row>
    <row r="757" spans="1:3" x14ac:dyDescent="0.3">
      <c r="A757" s="151">
        <v>17</v>
      </c>
      <c r="B757" s="33"/>
      <c r="C757" s="33"/>
    </row>
    <row r="758" spans="1:3" x14ac:dyDescent="0.3">
      <c r="A758" s="151">
        <v>18</v>
      </c>
      <c r="B758" s="33"/>
      <c r="C758" s="33"/>
    </row>
    <row r="759" spans="1:3" x14ac:dyDescent="0.3">
      <c r="A759" s="151">
        <v>19</v>
      </c>
      <c r="B759" s="33"/>
      <c r="C759" s="33"/>
    </row>
    <row r="760" spans="1:3" x14ac:dyDescent="0.3">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4" x14ac:dyDescent="0.3"/>
  <sheetData>
    <row r="1" spans="1:34" x14ac:dyDescent="0.3">
      <c r="B1" t="s">
        <v>404</v>
      </c>
    </row>
    <row r="2" spans="1:34" s="23" customFormat="1" x14ac:dyDescent="0.3">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
      <c r="A25" s="5">
        <v>1</v>
      </c>
      <c r="B25" s="204">
        <v>1996</v>
      </c>
      <c r="C25" s="205">
        <f>VLOOKUP(A25,$A$3:$AH$20,2+ROW(A25)/25)</f>
        <v>117901</v>
      </c>
    </row>
    <row r="26" spans="1:34" x14ac:dyDescent="0.3">
      <c r="A26" s="5">
        <v>2</v>
      </c>
      <c r="B26" s="204">
        <v>1997</v>
      </c>
      <c r="C26" s="205">
        <f>VLOOKUP(A26,$A$3:$AH$20,2+ROW(A25)/25)</f>
        <v>118443</v>
      </c>
    </row>
    <row r="27" spans="1:34" x14ac:dyDescent="0.3">
      <c r="A27" s="5">
        <v>3</v>
      </c>
      <c r="B27" s="204">
        <v>1998</v>
      </c>
      <c r="C27" s="205">
        <f>VLOOKUP(A27,$A$3:$AH$20,2+ROW(A25)/25)</f>
        <v>118877</v>
      </c>
    </row>
    <row r="28" spans="1:34" x14ac:dyDescent="0.3">
      <c r="A28" s="5">
        <v>4</v>
      </c>
      <c r="B28" s="204">
        <v>1999</v>
      </c>
      <c r="C28" s="205">
        <f>VLOOKUP(A28,$A$3:$AH$20,2+ROW(A25)/25)</f>
        <v>118766</v>
      </c>
    </row>
    <row r="29" spans="1:34" x14ac:dyDescent="0.3">
      <c r="A29" s="5">
        <v>5</v>
      </c>
      <c r="B29" s="204">
        <v>2000</v>
      </c>
      <c r="C29" s="205">
        <f>VLOOKUP(A29,$A$3:$AH$20,2+ROW(A25)/25)</f>
        <v>118603</v>
      </c>
    </row>
    <row r="30" spans="1:34" x14ac:dyDescent="0.3">
      <c r="A30" s="5">
        <v>6</v>
      </c>
      <c r="B30" s="204">
        <v>2001</v>
      </c>
      <c r="C30" s="205">
        <f>VLOOKUP(A30,$A$3:$AH$20,2+ROW(A25)/25)</f>
        <v>118696</v>
      </c>
    </row>
    <row r="31" spans="1:34" x14ac:dyDescent="0.3">
      <c r="A31" s="5">
        <v>7</v>
      </c>
      <c r="B31" s="204">
        <v>2002</v>
      </c>
      <c r="C31" s="205">
        <f>VLOOKUP(A31,$A$3:$AH$20,2+ROW(A25)/25)</f>
        <v>118580</v>
      </c>
    </row>
    <row r="32" spans="1:34" x14ac:dyDescent="0.3">
      <c r="A32" s="5">
        <v>8</v>
      </c>
      <c r="B32" s="204">
        <v>2003</v>
      </c>
      <c r="C32" s="205">
        <f>VLOOKUP(A32,$A$3:$AH$20,2+ROW(A25)/25)</f>
        <v>118566</v>
      </c>
    </row>
    <row r="33" spans="1:3" x14ac:dyDescent="0.3">
      <c r="A33" s="5">
        <v>9</v>
      </c>
      <c r="B33" s="204">
        <v>2004</v>
      </c>
      <c r="C33" s="205">
        <f>VLOOKUP(A33,$A$3:$AH$20,2+ROW(A25)/25)</f>
        <v>117949</v>
      </c>
    </row>
    <row r="34" spans="1:3" x14ac:dyDescent="0.3">
      <c r="A34" s="5">
        <v>10</v>
      </c>
      <c r="B34" s="204">
        <v>2005</v>
      </c>
      <c r="C34" s="205">
        <f>VLOOKUP(A34,$A$3:$AH$20,2+ROW(A25)/25)</f>
        <v>118524</v>
      </c>
    </row>
    <row r="35" spans="1:3" x14ac:dyDescent="0.3">
      <c r="A35" s="5">
        <v>11</v>
      </c>
      <c r="B35" s="204">
        <v>2006</v>
      </c>
      <c r="C35" s="205">
        <f>VLOOKUP(A35,$A$3:$AH$20,2+ROW(A25)/25)</f>
        <v>119163</v>
      </c>
    </row>
    <row r="36" spans="1:3" x14ac:dyDescent="0.3">
      <c r="A36" s="5">
        <v>12</v>
      </c>
      <c r="B36" s="204">
        <v>2007</v>
      </c>
      <c r="C36" s="205">
        <f>VLOOKUP(A36,$A$3:$AH$20,2+ROW(A25)/25)</f>
        <v>120199</v>
      </c>
    </row>
    <row r="37" spans="1:3" x14ac:dyDescent="0.3">
      <c r="A37" s="5">
        <v>13</v>
      </c>
      <c r="B37" s="204">
        <v>2008</v>
      </c>
      <c r="C37" s="205">
        <f>VLOOKUP(A37,$A$3:$AH$20,2+ROW(A25)/25)</f>
        <v>121077</v>
      </c>
    </row>
    <row r="38" spans="1:3" x14ac:dyDescent="0.3">
      <c r="A38" s="5">
        <v>14</v>
      </c>
      <c r="B38" s="204">
        <v>2009</v>
      </c>
      <c r="C38" s="205">
        <f>VLOOKUP(A38,$A$3:$AH$20,2+ROW(A25)/25)</f>
        <v>122410</v>
      </c>
    </row>
    <row r="39" spans="1:3" x14ac:dyDescent="0.3">
      <c r="A39" s="5">
        <v>15</v>
      </c>
      <c r="B39" s="204">
        <v>2010</v>
      </c>
      <c r="C39" s="205">
        <f>VLOOKUP(A39,$A$3:$AH$20,2+ROW(A25)/25)</f>
        <v>122665</v>
      </c>
    </row>
    <row r="40" spans="1:3" x14ac:dyDescent="0.3">
      <c r="A40" s="5">
        <v>16</v>
      </c>
      <c r="B40" s="204">
        <v>2011</v>
      </c>
      <c r="C40" s="205">
        <f>VLOOKUP(A40,$A$3:$AH$20,2+ROW(A25)/25)</f>
        <v>122722</v>
      </c>
    </row>
    <row r="41" spans="1:3" x14ac:dyDescent="0.3">
      <c r="A41" s="5">
        <v>17</v>
      </c>
      <c r="B41" s="204">
        <v>2012</v>
      </c>
      <c r="C41" s="205">
        <f>VLOOKUP(A41,$A$3:$AH$20,2+ROW(A25)/25)</f>
        <v>123544</v>
      </c>
    </row>
    <row r="42" spans="1:3" x14ac:dyDescent="0.3">
      <c r="A42" s="5">
        <v>18</v>
      </c>
      <c r="B42" s="204">
        <v>2013</v>
      </c>
      <c r="C42" s="205">
        <f>VLOOKUP(A42,$A$3:$AH$20,2+ROW(A25)/25)</f>
        <v>124475</v>
      </c>
    </row>
    <row r="43" spans="1:3" x14ac:dyDescent="0.3">
      <c r="A43" s="5">
        <v>19</v>
      </c>
    </row>
    <row r="44" spans="1:3" x14ac:dyDescent="0.3">
      <c r="A44" s="5">
        <v>20</v>
      </c>
    </row>
    <row r="45" spans="1:3" x14ac:dyDescent="0.3">
      <c r="A45" s="5">
        <v>21</v>
      </c>
    </row>
    <row r="46" spans="1:3" x14ac:dyDescent="0.3">
      <c r="A46" s="5">
        <v>22</v>
      </c>
    </row>
    <row r="47" spans="1:3" x14ac:dyDescent="0.3">
      <c r="A47" s="5">
        <v>23</v>
      </c>
    </row>
    <row r="48" spans="1:3" x14ac:dyDescent="0.3">
      <c r="A48" s="5">
        <v>24</v>
      </c>
    </row>
    <row r="49" spans="1:3" x14ac:dyDescent="0.3">
      <c r="A49" s="5">
        <v>25</v>
      </c>
    </row>
    <row r="50" spans="1:3" x14ac:dyDescent="0.3">
      <c r="A50" s="5">
        <v>1</v>
      </c>
      <c r="B50" s="204">
        <v>1996</v>
      </c>
      <c r="C50" s="205">
        <f>VLOOKUP(A50,$A$3:$AH$20,2+ROW(A50)/25)</f>
        <v>86365</v>
      </c>
    </row>
    <row r="51" spans="1:3" x14ac:dyDescent="0.3">
      <c r="A51" s="5">
        <v>2</v>
      </c>
      <c r="B51" s="204">
        <v>1997</v>
      </c>
      <c r="C51" s="205">
        <f>VLOOKUP(A51,$A$3:$AH$20,2+ROW(A50)/25)</f>
        <v>86638</v>
      </c>
    </row>
    <row r="52" spans="1:3" x14ac:dyDescent="0.3">
      <c r="A52" s="5">
        <v>3</v>
      </c>
      <c r="B52" s="204">
        <v>1998</v>
      </c>
      <c r="C52" s="205">
        <f>VLOOKUP(A52,$A$3:$AH$20,2+ROW(A50)/25)</f>
        <v>86790</v>
      </c>
    </row>
    <row r="53" spans="1:3" x14ac:dyDescent="0.3">
      <c r="A53" s="5">
        <v>4</v>
      </c>
      <c r="B53" s="204">
        <v>1999</v>
      </c>
      <c r="C53" s="205">
        <f>VLOOKUP(A53,$A$3:$AH$20,2+ROW(A50)/25)</f>
        <v>87183</v>
      </c>
    </row>
    <row r="54" spans="1:3" x14ac:dyDescent="0.3">
      <c r="A54" s="5">
        <v>5</v>
      </c>
      <c r="B54" s="204">
        <v>2000</v>
      </c>
      <c r="C54" s="205">
        <f>VLOOKUP(A54,$A$3:$AH$20,2+ROW(A50)/25)</f>
        <v>87810</v>
      </c>
    </row>
    <row r="55" spans="1:3" x14ac:dyDescent="0.3">
      <c r="A55" s="5">
        <v>6</v>
      </c>
      <c r="B55" s="204">
        <v>2001</v>
      </c>
      <c r="C55" s="205">
        <f>VLOOKUP(A55,$A$3:$AH$20,2+ROW(A50)/25)</f>
        <v>88808</v>
      </c>
    </row>
    <row r="56" spans="1:3" x14ac:dyDescent="0.3">
      <c r="A56" s="5">
        <v>7</v>
      </c>
      <c r="B56" s="204">
        <v>2002</v>
      </c>
      <c r="C56" s="205">
        <f>VLOOKUP(A56,$A$3:$AH$20,2+ROW(A50)/25)</f>
        <v>89432</v>
      </c>
    </row>
    <row r="57" spans="1:3" x14ac:dyDescent="0.3">
      <c r="A57" s="5">
        <v>8</v>
      </c>
      <c r="B57" s="204">
        <v>2003</v>
      </c>
      <c r="C57" s="205">
        <f>VLOOKUP(A57,$A$3:$AH$20,2+ROW(A50)/25)</f>
        <v>89934</v>
      </c>
    </row>
    <row r="58" spans="1:3" x14ac:dyDescent="0.3">
      <c r="A58" s="5">
        <v>9</v>
      </c>
      <c r="B58" s="204">
        <v>2004</v>
      </c>
      <c r="C58" s="205">
        <f>VLOOKUP(A58,$A$3:$AH$20,2+ROW(A50)/25)</f>
        <v>90151</v>
      </c>
    </row>
    <row r="59" spans="1:3" x14ac:dyDescent="0.3">
      <c r="A59" s="5">
        <v>10</v>
      </c>
      <c r="B59" s="204">
        <v>2005</v>
      </c>
      <c r="C59" s="205">
        <f>VLOOKUP(A59,$A$3:$AH$20,2+ROW(A50)/25)</f>
        <v>90778</v>
      </c>
    </row>
    <row r="60" spans="1:3" x14ac:dyDescent="0.3">
      <c r="A60" s="5">
        <v>11</v>
      </c>
      <c r="B60" s="204">
        <v>2006</v>
      </c>
      <c r="C60" s="205">
        <f>VLOOKUP(A60,$A$3:$AH$20,2+ROW(A50)/25)</f>
        <v>91730</v>
      </c>
    </row>
    <row r="61" spans="1:3" x14ac:dyDescent="0.3">
      <c r="A61" s="5">
        <v>12</v>
      </c>
      <c r="B61" s="204">
        <v>2007</v>
      </c>
      <c r="C61" s="205">
        <f>VLOOKUP(A61,$A$3:$AH$20,2+ROW(A50)/25)</f>
        <v>92646</v>
      </c>
    </row>
    <row r="62" spans="1:3" x14ac:dyDescent="0.3">
      <c r="A62" s="5">
        <v>13</v>
      </c>
      <c r="B62" s="204">
        <v>2008</v>
      </c>
      <c r="C62" s="205">
        <f>VLOOKUP(A62,$A$3:$AH$20,2+ROW(A50)/25)</f>
        <v>93990</v>
      </c>
    </row>
    <row r="63" spans="1:3" x14ac:dyDescent="0.3">
      <c r="A63" s="5">
        <v>14</v>
      </c>
      <c r="B63" s="204">
        <v>2009</v>
      </c>
      <c r="C63" s="205">
        <f>VLOOKUP(A63,$A$3:$AH$20,2+ROW(A50)/25)</f>
        <v>95033</v>
      </c>
    </row>
    <row r="64" spans="1:3" x14ac:dyDescent="0.3">
      <c r="A64" s="5">
        <v>15</v>
      </c>
      <c r="B64" s="204">
        <v>2010</v>
      </c>
      <c r="C64" s="205">
        <f>VLOOKUP(A64,$A$3:$AH$20,2+ROW(A50)/25)</f>
        <v>95601</v>
      </c>
    </row>
    <row r="65" spans="1:3" x14ac:dyDescent="0.3">
      <c r="A65" s="5">
        <v>16</v>
      </c>
      <c r="B65" s="204">
        <v>2011</v>
      </c>
      <c r="C65" s="205">
        <f>VLOOKUP(A65,$A$3:$AH$20,2+ROW(A50)/25)</f>
        <v>96101</v>
      </c>
    </row>
    <row r="66" spans="1:3" x14ac:dyDescent="0.3">
      <c r="A66" s="5">
        <v>17</v>
      </c>
      <c r="B66" s="204">
        <v>2012</v>
      </c>
      <c r="C66" s="205">
        <f>VLOOKUP(A66,$A$3:$AH$20,2+ROW(A50)/25)</f>
        <v>96824</v>
      </c>
    </row>
    <row r="67" spans="1:3" x14ac:dyDescent="0.3">
      <c r="A67" s="5">
        <v>18</v>
      </c>
      <c r="B67" s="204">
        <v>2013</v>
      </c>
      <c r="C67" s="205">
        <f>VLOOKUP(A67,$A$3:$AH$20,2+ROW(A50)/25)</f>
        <v>98368</v>
      </c>
    </row>
    <row r="68" spans="1:3" x14ac:dyDescent="0.3">
      <c r="A68" s="5">
        <v>19</v>
      </c>
    </row>
    <row r="69" spans="1:3" x14ac:dyDescent="0.3">
      <c r="A69" s="5">
        <v>20</v>
      </c>
    </row>
    <row r="70" spans="1:3" x14ac:dyDescent="0.3">
      <c r="A70" s="5">
        <v>21</v>
      </c>
    </row>
    <row r="71" spans="1:3" x14ac:dyDescent="0.3">
      <c r="A71" s="5">
        <v>22</v>
      </c>
    </row>
    <row r="72" spans="1:3" x14ac:dyDescent="0.3">
      <c r="A72" s="5">
        <v>23</v>
      </c>
    </row>
    <row r="73" spans="1:3" x14ac:dyDescent="0.3">
      <c r="A73" s="5">
        <v>24</v>
      </c>
    </row>
    <row r="74" spans="1:3" x14ac:dyDescent="0.3">
      <c r="A74" s="5">
        <v>25</v>
      </c>
    </row>
    <row r="75" spans="1:3" x14ac:dyDescent="0.3">
      <c r="A75" s="5">
        <v>1</v>
      </c>
      <c r="B75" s="204">
        <v>1996</v>
      </c>
      <c r="C75" s="205">
        <f>VLOOKUP(A75,$A$3:$AH$20,2+ROW(A75)/25)</f>
        <v>153860</v>
      </c>
    </row>
    <row r="76" spans="1:3" x14ac:dyDescent="0.3">
      <c r="A76" s="5">
        <v>2</v>
      </c>
      <c r="B76" s="204">
        <v>1997</v>
      </c>
      <c r="C76" s="205">
        <f>VLOOKUP(A76,$A$3:$AH$20,2+ROW(A75)/25)</f>
        <v>154475</v>
      </c>
    </row>
    <row r="77" spans="1:3" x14ac:dyDescent="0.3">
      <c r="A77" s="5">
        <v>3</v>
      </c>
      <c r="B77" s="204">
        <v>1998</v>
      </c>
      <c r="C77" s="205">
        <f>VLOOKUP(A77,$A$3:$AH$20,2+ROW(A75)/25)</f>
        <v>154892</v>
      </c>
    </row>
    <row r="78" spans="1:3" x14ac:dyDescent="0.3">
      <c r="A78" s="5">
        <v>4</v>
      </c>
      <c r="B78" s="204">
        <v>1999</v>
      </c>
      <c r="C78" s="205">
        <f>VLOOKUP(A78,$A$3:$AH$20,2+ROW(A75)/25)</f>
        <v>155241</v>
      </c>
    </row>
    <row r="79" spans="1:3" x14ac:dyDescent="0.3">
      <c r="A79" s="5">
        <v>5</v>
      </c>
      <c r="B79" s="204">
        <v>2000</v>
      </c>
      <c r="C79" s="205">
        <f>VLOOKUP(A79,$A$3:$AH$20,2+ROW(A75)/25)</f>
        <v>155808</v>
      </c>
    </row>
    <row r="80" spans="1:3" x14ac:dyDescent="0.3">
      <c r="A80" s="5">
        <v>6</v>
      </c>
      <c r="B80" s="204">
        <v>2001</v>
      </c>
      <c r="C80" s="205">
        <f>VLOOKUP(A80,$A$3:$AH$20,2+ROW(A75)/25)</f>
        <v>157214</v>
      </c>
    </row>
    <row r="81" spans="1:3" x14ac:dyDescent="0.3">
      <c r="A81" s="5">
        <v>7</v>
      </c>
      <c r="B81" s="204">
        <v>2002</v>
      </c>
      <c r="C81" s="205">
        <f>VLOOKUP(A81,$A$3:$AH$20,2+ROW(A75)/25)</f>
        <v>158234</v>
      </c>
    </row>
    <row r="82" spans="1:3" x14ac:dyDescent="0.3">
      <c r="A82" s="5">
        <v>8</v>
      </c>
      <c r="B82" s="204">
        <v>2003</v>
      </c>
      <c r="C82" s="205">
        <f>VLOOKUP(A82,$A$3:$AH$20,2+ROW(A75)/25)</f>
        <v>158995</v>
      </c>
    </row>
    <row r="83" spans="1:3" x14ac:dyDescent="0.3">
      <c r="A83" s="5">
        <v>9</v>
      </c>
      <c r="B83" s="204">
        <v>2004</v>
      </c>
      <c r="C83" s="205">
        <f>VLOOKUP(A83,$A$3:$AH$20,2+ROW(A75)/25)</f>
        <v>159969</v>
      </c>
    </row>
    <row r="84" spans="1:3" x14ac:dyDescent="0.3">
      <c r="A84" s="5">
        <v>10</v>
      </c>
      <c r="B84" s="204">
        <v>2005</v>
      </c>
      <c r="C84" s="205">
        <f>VLOOKUP(A84,$A$3:$AH$20,2+ROW(A75)/25)</f>
        <v>161146</v>
      </c>
    </row>
    <row r="85" spans="1:3" x14ac:dyDescent="0.3">
      <c r="A85" s="5">
        <v>11</v>
      </c>
      <c r="B85" s="204">
        <v>2006</v>
      </c>
      <c r="C85" s="205">
        <f>VLOOKUP(A85,$A$3:$AH$20,2+ROW(A75)/25)</f>
        <v>161229</v>
      </c>
    </row>
    <row r="86" spans="1:3" x14ac:dyDescent="0.3">
      <c r="A86" s="5">
        <v>12</v>
      </c>
      <c r="B86" s="204">
        <v>2007</v>
      </c>
      <c r="C86" s="205">
        <f>VLOOKUP(A86,$A$3:$AH$20,2+ROW(A75)/25)</f>
        <v>162413</v>
      </c>
    </row>
    <row r="87" spans="1:3" x14ac:dyDescent="0.3">
      <c r="A87" s="5">
        <v>13</v>
      </c>
      <c r="B87" s="204">
        <v>2008</v>
      </c>
      <c r="C87" s="205">
        <f>VLOOKUP(A87,$A$3:$AH$20,2+ROW(A75)/25)</f>
        <v>164096</v>
      </c>
    </row>
    <row r="88" spans="1:3" x14ac:dyDescent="0.3">
      <c r="A88" s="5">
        <v>14</v>
      </c>
      <c r="B88" s="204">
        <v>2009</v>
      </c>
      <c r="C88" s="205">
        <f>VLOOKUP(A88,$A$3:$AH$20,2+ROW(A75)/25)</f>
        <v>165568</v>
      </c>
    </row>
    <row r="89" spans="1:3" x14ac:dyDescent="0.3">
      <c r="A89" s="5">
        <v>15</v>
      </c>
      <c r="B89" s="204">
        <v>2010</v>
      </c>
      <c r="C89" s="205">
        <f>VLOOKUP(A89,$A$3:$AH$20,2+ROW(A75)/25)</f>
        <v>166259</v>
      </c>
    </row>
    <row r="90" spans="1:3" x14ac:dyDescent="0.3">
      <c r="A90" s="5">
        <v>16</v>
      </c>
      <c r="B90" s="204">
        <v>2011</v>
      </c>
      <c r="C90" s="205">
        <f>VLOOKUP(A90,$A$3:$AH$20,2+ROW(A75)/25)</f>
        <v>166818</v>
      </c>
    </row>
    <row r="91" spans="1:3" x14ac:dyDescent="0.3">
      <c r="A91" s="5">
        <v>17</v>
      </c>
      <c r="B91" s="204">
        <v>2012</v>
      </c>
      <c r="C91" s="205">
        <f>VLOOKUP(A91,$A$3:$AH$20,2+ROW(A75)/25)</f>
        <v>168293</v>
      </c>
    </row>
    <row r="92" spans="1:3" x14ac:dyDescent="0.3">
      <c r="A92" s="5">
        <v>18</v>
      </c>
      <c r="B92" s="204">
        <v>2013</v>
      </c>
      <c r="C92" s="205">
        <f>VLOOKUP(A92,$A$3:$AH$20,2+ROW(A75)/25)</f>
        <v>170553</v>
      </c>
    </row>
    <row r="93" spans="1:3" x14ac:dyDescent="0.3">
      <c r="A93" s="5">
        <v>19</v>
      </c>
    </row>
    <row r="94" spans="1:3" x14ac:dyDescent="0.3">
      <c r="A94" s="5">
        <v>20</v>
      </c>
    </row>
    <row r="95" spans="1:3" x14ac:dyDescent="0.3">
      <c r="A95" s="5">
        <v>21</v>
      </c>
    </row>
    <row r="96" spans="1:3" x14ac:dyDescent="0.3">
      <c r="A96" s="5">
        <v>22</v>
      </c>
    </row>
    <row r="97" spans="1:3" x14ac:dyDescent="0.3">
      <c r="A97" s="5">
        <v>23</v>
      </c>
    </row>
    <row r="98" spans="1:3" x14ac:dyDescent="0.3">
      <c r="A98" s="5">
        <v>24</v>
      </c>
    </row>
    <row r="99" spans="1:3" x14ac:dyDescent="0.3">
      <c r="A99" s="5">
        <v>25</v>
      </c>
    </row>
    <row r="100" spans="1:3" x14ac:dyDescent="0.3">
      <c r="A100" s="5">
        <v>1</v>
      </c>
      <c r="B100" s="204">
        <v>1996</v>
      </c>
      <c r="C100" s="205">
        <f>VLOOKUP(A100,$A$3:$AH$20,2+ROW(A100)/25)</f>
        <v>155584</v>
      </c>
    </row>
    <row r="101" spans="1:3" x14ac:dyDescent="0.3">
      <c r="A101" s="5">
        <v>2</v>
      </c>
      <c r="B101" s="204">
        <v>1997</v>
      </c>
      <c r="C101" s="205">
        <f>VLOOKUP(A101,$A$3:$AH$20,2+ROW(A100)/25)</f>
        <v>156875</v>
      </c>
    </row>
    <row r="102" spans="1:3" x14ac:dyDescent="0.3">
      <c r="A102" s="5">
        <v>3</v>
      </c>
      <c r="B102" s="204">
        <v>1998</v>
      </c>
      <c r="C102" s="205">
        <f>VLOOKUP(A102,$A$3:$AH$20,2+ROW(A100)/25)</f>
        <v>161137</v>
      </c>
    </row>
    <row r="103" spans="1:3" x14ac:dyDescent="0.3">
      <c r="A103" s="5">
        <v>4</v>
      </c>
      <c r="B103" s="204">
        <v>1999</v>
      </c>
      <c r="C103" s="205">
        <f>VLOOKUP(A103,$A$3:$AH$20,2+ROW(A100)/25)</f>
        <v>164277</v>
      </c>
    </row>
    <row r="104" spans="1:3" x14ac:dyDescent="0.3">
      <c r="A104" s="5">
        <v>5</v>
      </c>
      <c r="B104" s="204">
        <v>2000</v>
      </c>
      <c r="C104" s="205">
        <f>VLOOKUP(A104,$A$3:$AH$20,2+ROW(A100)/25)</f>
        <v>165444</v>
      </c>
    </row>
    <row r="105" spans="1:3" x14ac:dyDescent="0.3">
      <c r="A105" s="5">
        <v>6</v>
      </c>
      <c r="B105" s="204">
        <v>2001</v>
      </c>
      <c r="C105" s="205">
        <f>VLOOKUP(A105,$A$3:$AH$20,2+ROW(A100)/25)</f>
        <v>168247</v>
      </c>
    </row>
    <row r="106" spans="1:3" x14ac:dyDescent="0.3">
      <c r="A106" s="5">
        <v>7</v>
      </c>
      <c r="B106" s="204">
        <v>2002</v>
      </c>
      <c r="C106" s="205">
        <f>VLOOKUP(A106,$A$3:$AH$20,2+ROW(A100)/25)</f>
        <v>170433</v>
      </c>
    </row>
    <row r="107" spans="1:3" x14ac:dyDescent="0.3">
      <c r="A107" s="5">
        <v>8</v>
      </c>
      <c r="B107" s="204">
        <v>2003</v>
      </c>
      <c r="C107" s="205">
        <f>VLOOKUP(A107,$A$3:$AH$20,2+ROW(A100)/25)</f>
        <v>171496</v>
      </c>
    </row>
    <row r="108" spans="1:3" x14ac:dyDescent="0.3">
      <c r="A108" s="5">
        <v>9</v>
      </c>
      <c r="B108" s="204">
        <v>2004</v>
      </c>
      <c r="C108" s="205">
        <f>VLOOKUP(A108,$A$3:$AH$20,2+ROW(A100)/25)</f>
        <v>172194</v>
      </c>
    </row>
    <row r="109" spans="1:3" x14ac:dyDescent="0.3">
      <c r="A109" s="5">
        <v>10</v>
      </c>
      <c r="B109" s="204">
        <v>2005</v>
      </c>
      <c r="C109" s="205">
        <f>VLOOKUP(A109,$A$3:$AH$20,2+ROW(A100)/25)</f>
        <v>173403</v>
      </c>
    </row>
    <row r="110" spans="1:3" x14ac:dyDescent="0.3">
      <c r="A110" s="5">
        <v>11</v>
      </c>
      <c r="B110" s="204">
        <v>2006</v>
      </c>
      <c r="C110" s="205">
        <f>VLOOKUP(A110,$A$3:$AH$20,2+ROW(A100)/25)</f>
        <v>176003</v>
      </c>
    </row>
    <row r="111" spans="1:3" x14ac:dyDescent="0.3">
      <c r="A111" s="5">
        <v>12</v>
      </c>
      <c r="B111" s="204">
        <v>2007</v>
      </c>
      <c r="C111" s="205">
        <f>VLOOKUP(A111,$A$3:$AH$20,2+ROW(A100)/25)</f>
        <v>177827</v>
      </c>
    </row>
    <row r="112" spans="1:3" x14ac:dyDescent="0.3">
      <c r="A112" s="5">
        <v>13</v>
      </c>
      <c r="B112" s="204">
        <v>2008</v>
      </c>
      <c r="C112" s="205">
        <f>VLOOKUP(A112,$A$3:$AH$20,2+ROW(A100)/25)</f>
        <v>181030</v>
      </c>
    </row>
    <row r="113" spans="1:3" x14ac:dyDescent="0.3">
      <c r="A113" s="5">
        <v>14</v>
      </c>
      <c r="B113" s="204">
        <v>2009</v>
      </c>
      <c r="C113" s="205">
        <f>VLOOKUP(A113,$A$3:$AH$20,2+ROW(A100)/25)</f>
        <v>185763</v>
      </c>
    </row>
    <row r="114" spans="1:3" x14ac:dyDescent="0.3">
      <c r="A114" s="5">
        <v>15</v>
      </c>
      <c r="B114" s="204">
        <v>2010</v>
      </c>
      <c r="C114" s="205">
        <f>VLOOKUP(A114,$A$3:$AH$20,2+ROW(A100)/25)</f>
        <v>188496</v>
      </c>
    </row>
    <row r="115" spans="1:3" x14ac:dyDescent="0.3">
      <c r="A115" s="5">
        <v>16</v>
      </c>
      <c r="B115" s="204">
        <v>2011</v>
      </c>
      <c r="C115" s="205">
        <f>VLOOKUP(A115,$A$3:$AH$20,2+ROW(A100)/25)</f>
        <v>191084</v>
      </c>
    </row>
    <row r="116" spans="1:3" x14ac:dyDescent="0.3">
      <c r="A116" s="5">
        <v>17</v>
      </c>
      <c r="B116" s="204">
        <v>2012</v>
      </c>
      <c r="C116" s="205">
        <f>VLOOKUP(A116,$A$3:$AH$20,2+ROW(A100)/25)</f>
        <v>193665</v>
      </c>
    </row>
    <row r="117" spans="1:3" x14ac:dyDescent="0.3">
      <c r="A117" s="5">
        <v>18</v>
      </c>
      <c r="B117" s="204">
        <v>2013</v>
      </c>
      <c r="C117" s="205">
        <f>VLOOKUP(A117,$A$3:$AH$20,2+ROW(A100)/25)</f>
        <v>195469</v>
      </c>
    </row>
    <row r="118" spans="1:3" x14ac:dyDescent="0.3">
      <c r="A118" s="5">
        <v>19</v>
      </c>
    </row>
    <row r="119" spans="1:3" x14ac:dyDescent="0.3">
      <c r="A119" s="5">
        <v>20</v>
      </c>
    </row>
    <row r="120" spans="1:3" x14ac:dyDescent="0.3">
      <c r="A120" s="5">
        <v>21</v>
      </c>
    </row>
    <row r="121" spans="1:3" x14ac:dyDescent="0.3">
      <c r="A121" s="5">
        <v>22</v>
      </c>
    </row>
    <row r="122" spans="1:3" x14ac:dyDescent="0.3">
      <c r="A122" s="5">
        <v>23</v>
      </c>
    </row>
    <row r="123" spans="1:3" x14ac:dyDescent="0.3">
      <c r="A123" s="5">
        <v>24</v>
      </c>
    </row>
    <row r="124" spans="1:3" x14ac:dyDescent="0.3">
      <c r="A124" s="5">
        <v>25</v>
      </c>
    </row>
    <row r="125" spans="1:3" x14ac:dyDescent="0.3">
      <c r="A125" s="5">
        <v>1</v>
      </c>
      <c r="B125" s="204">
        <v>1996</v>
      </c>
      <c r="C125" s="205">
        <f>VLOOKUP(A125,$A$3:$AH$20,2+ROW(A125)/25)</f>
        <v>42716</v>
      </c>
    </row>
    <row r="126" spans="1:3" x14ac:dyDescent="0.3">
      <c r="A126" s="5">
        <v>2</v>
      </c>
      <c r="B126" s="204">
        <v>1997</v>
      </c>
      <c r="C126" s="205">
        <f>VLOOKUP(A126,$A$3:$AH$20,2+ROW(A125)/25)</f>
        <v>43236</v>
      </c>
    </row>
    <row r="127" spans="1:3" x14ac:dyDescent="0.3">
      <c r="A127" s="5">
        <v>3</v>
      </c>
      <c r="B127" s="204">
        <v>1998</v>
      </c>
      <c r="C127" s="205">
        <f>VLOOKUP(A127,$A$3:$AH$20,2+ROW(A125)/25)</f>
        <v>44016</v>
      </c>
    </row>
    <row r="128" spans="1:3" x14ac:dyDescent="0.3">
      <c r="A128" s="5">
        <v>4</v>
      </c>
      <c r="B128" s="204">
        <v>1999</v>
      </c>
      <c r="C128" s="205">
        <f>VLOOKUP(A128,$A$3:$AH$20,2+ROW(A125)/25)</f>
        <v>44974</v>
      </c>
    </row>
    <row r="129" spans="1:3" x14ac:dyDescent="0.3">
      <c r="A129" s="5">
        <v>5</v>
      </c>
      <c r="B129" s="204">
        <v>2000</v>
      </c>
      <c r="C129" s="205">
        <f>VLOOKUP(A129,$A$3:$AH$20,2+ROW(A125)/25)</f>
        <v>45777</v>
      </c>
    </row>
    <row r="130" spans="1:3" x14ac:dyDescent="0.3">
      <c r="A130" s="5">
        <v>6</v>
      </c>
      <c r="B130" s="204">
        <v>2001</v>
      </c>
      <c r="C130" s="205">
        <f>VLOOKUP(A130,$A$3:$AH$20,2+ROW(A125)/25)</f>
        <v>47010</v>
      </c>
    </row>
    <row r="131" spans="1:3" x14ac:dyDescent="0.3">
      <c r="A131" s="5">
        <v>7</v>
      </c>
      <c r="B131" s="204">
        <v>2002</v>
      </c>
      <c r="C131" s="205">
        <f>VLOOKUP(A131,$A$3:$AH$20,2+ROW(A125)/25)</f>
        <v>48248</v>
      </c>
    </row>
    <row r="132" spans="1:3" x14ac:dyDescent="0.3">
      <c r="A132" s="5">
        <v>8</v>
      </c>
      <c r="B132" s="204">
        <v>2003</v>
      </c>
      <c r="C132" s="205">
        <f>VLOOKUP(A132,$A$3:$AH$20,2+ROW(A125)/25)</f>
        <v>50524</v>
      </c>
    </row>
    <row r="133" spans="1:3" x14ac:dyDescent="0.3">
      <c r="A133" s="5">
        <v>9</v>
      </c>
      <c r="B133" s="204">
        <v>2004</v>
      </c>
      <c r="C133" s="205">
        <f>VLOOKUP(A133,$A$3:$AH$20,2+ROW(A125)/25)</f>
        <v>53390</v>
      </c>
    </row>
    <row r="134" spans="1:3" x14ac:dyDescent="0.3">
      <c r="A134" s="5">
        <v>10</v>
      </c>
      <c r="B134" s="204">
        <v>2005</v>
      </c>
      <c r="C134" s="205">
        <f>VLOOKUP(A134,$A$3:$AH$20,2+ROW(A125)/25)</f>
        <v>55729</v>
      </c>
    </row>
    <row r="135" spans="1:3" x14ac:dyDescent="0.3">
      <c r="A135" s="5">
        <v>11</v>
      </c>
      <c r="B135" s="204">
        <v>2006</v>
      </c>
      <c r="C135" s="205">
        <f>VLOOKUP(A135,$A$3:$AH$20,2+ROW(A125)/25)</f>
        <v>58540</v>
      </c>
    </row>
    <row r="136" spans="1:3" x14ac:dyDescent="0.3">
      <c r="A136" s="5">
        <v>12</v>
      </c>
      <c r="B136" s="204">
        <v>2007</v>
      </c>
      <c r="C136" s="205">
        <f>VLOOKUP(A136,$A$3:$AH$20,2+ROW(A125)/25)</f>
        <v>60782</v>
      </c>
    </row>
    <row r="137" spans="1:3" x14ac:dyDescent="0.3">
      <c r="A137" s="5">
        <v>13</v>
      </c>
      <c r="B137" s="204">
        <v>2008</v>
      </c>
      <c r="C137" s="205">
        <f>VLOOKUP(A137,$A$3:$AH$20,2+ROW(A125)/25)</f>
        <v>63880</v>
      </c>
    </row>
    <row r="138" spans="1:3" x14ac:dyDescent="0.3">
      <c r="A138" s="5">
        <v>14</v>
      </c>
      <c r="B138" s="204">
        <v>2009</v>
      </c>
      <c r="C138" s="205">
        <f>VLOOKUP(A138,$A$3:$AH$20,2+ROW(A125)/25)</f>
        <v>67936</v>
      </c>
    </row>
    <row r="139" spans="1:3" x14ac:dyDescent="0.3">
      <c r="A139" s="5">
        <v>15</v>
      </c>
      <c r="B139" s="204">
        <v>2010</v>
      </c>
      <c r="C139" s="205">
        <f>VLOOKUP(A139,$A$3:$AH$20,2+ROW(A125)/25)</f>
        <v>71700</v>
      </c>
    </row>
    <row r="140" spans="1:3" x14ac:dyDescent="0.3">
      <c r="A140" s="5">
        <v>16</v>
      </c>
      <c r="B140" s="204">
        <v>2011</v>
      </c>
      <c r="C140" s="205">
        <f>VLOOKUP(A140,$A$3:$AH$20,2+ROW(A125)/25)</f>
        <v>75573</v>
      </c>
    </row>
    <row r="141" spans="1:3" x14ac:dyDescent="0.3">
      <c r="A141" s="5">
        <v>17</v>
      </c>
      <c r="B141" s="204">
        <v>2012</v>
      </c>
      <c r="C141" s="205">
        <f>VLOOKUP(A141,$A$3:$AH$20,2+ROW(A125)/25)</f>
        <v>80084</v>
      </c>
    </row>
    <row r="142" spans="1:3" x14ac:dyDescent="0.3">
      <c r="A142" s="5">
        <v>18</v>
      </c>
      <c r="B142" s="204">
        <v>2013</v>
      </c>
      <c r="C142" s="205">
        <f>VLOOKUP(A142,$A$3:$AH$20,2+ROW(A125)/25)</f>
        <v>84065</v>
      </c>
    </row>
    <row r="143" spans="1:3" x14ac:dyDescent="0.3">
      <c r="A143" s="5">
        <v>19</v>
      </c>
    </row>
    <row r="144" spans="1:3" x14ac:dyDescent="0.3">
      <c r="A144" s="5">
        <v>20</v>
      </c>
    </row>
    <row r="145" spans="1:3" x14ac:dyDescent="0.3">
      <c r="A145" s="5">
        <v>21</v>
      </c>
    </row>
    <row r="146" spans="1:3" x14ac:dyDescent="0.3">
      <c r="A146" s="5">
        <v>22</v>
      </c>
    </row>
    <row r="147" spans="1:3" x14ac:dyDescent="0.3">
      <c r="A147" s="5">
        <v>23</v>
      </c>
    </row>
    <row r="148" spans="1:3" x14ac:dyDescent="0.3">
      <c r="A148" s="5">
        <v>24</v>
      </c>
    </row>
    <row r="149" spans="1:3" x14ac:dyDescent="0.3">
      <c r="A149" s="5">
        <v>25</v>
      </c>
    </row>
    <row r="150" spans="1:3" x14ac:dyDescent="0.3">
      <c r="A150" s="5">
        <v>1</v>
      </c>
      <c r="B150" s="204">
        <v>1996</v>
      </c>
      <c r="C150" s="205">
        <f>VLOOKUP(A150,$A$3:$AH$20,2+ROW(A150)/25)</f>
        <v>148957</v>
      </c>
    </row>
    <row r="151" spans="1:3" x14ac:dyDescent="0.3">
      <c r="A151" s="5">
        <v>2</v>
      </c>
      <c r="B151" s="204">
        <v>1997</v>
      </c>
      <c r="C151" s="205">
        <f>VLOOKUP(A151,$A$3:$AH$20,2+ROW(A150)/25)</f>
        <v>153694</v>
      </c>
    </row>
    <row r="152" spans="1:3" x14ac:dyDescent="0.3">
      <c r="A152" s="5">
        <v>3</v>
      </c>
      <c r="B152" s="204">
        <v>1998</v>
      </c>
      <c r="C152" s="205">
        <f>VLOOKUP(A152,$A$3:$AH$20,2+ROW(A150)/25)</f>
        <v>159855</v>
      </c>
    </row>
    <row r="153" spans="1:3" x14ac:dyDescent="0.3">
      <c r="A153" s="5">
        <v>4</v>
      </c>
      <c r="B153" s="204">
        <v>1999</v>
      </c>
      <c r="C153" s="205">
        <f>VLOOKUP(A153,$A$3:$AH$20,2+ROW(A150)/25)</f>
        <v>166132</v>
      </c>
    </row>
    <row r="154" spans="1:3" x14ac:dyDescent="0.3">
      <c r="A154" s="5">
        <v>5</v>
      </c>
      <c r="B154" s="204">
        <v>2000</v>
      </c>
      <c r="C154" s="205">
        <f>VLOOKUP(A154,$A$3:$AH$20,2+ROW(A150)/25)</f>
        <v>173642</v>
      </c>
    </row>
    <row r="155" spans="1:3" x14ac:dyDescent="0.3">
      <c r="A155" s="5">
        <v>6</v>
      </c>
      <c r="B155" s="204">
        <v>2001</v>
      </c>
      <c r="C155" s="205">
        <f>VLOOKUP(A155,$A$3:$AH$20,2+ROW(A150)/25)</f>
        <v>181562</v>
      </c>
    </row>
    <row r="156" spans="1:3" x14ac:dyDescent="0.3">
      <c r="A156" s="5">
        <v>7</v>
      </c>
      <c r="B156" s="204">
        <v>2002</v>
      </c>
      <c r="C156" s="205">
        <f>VLOOKUP(A156,$A$3:$AH$20,2+ROW(A150)/25)</f>
        <v>190758</v>
      </c>
    </row>
    <row r="157" spans="1:3" x14ac:dyDescent="0.3">
      <c r="A157" s="5">
        <v>8</v>
      </c>
      <c r="B157" s="204">
        <v>2003</v>
      </c>
      <c r="C157" s="205">
        <f>VLOOKUP(A157,$A$3:$AH$20,2+ROW(A150)/25)</f>
        <v>201119</v>
      </c>
    </row>
    <row r="158" spans="1:3" x14ac:dyDescent="0.3">
      <c r="A158" s="5">
        <v>9</v>
      </c>
      <c r="B158" s="204">
        <v>2004</v>
      </c>
      <c r="C158" s="205">
        <f>VLOOKUP(A158,$A$3:$AH$20,2+ROW(A150)/25)</f>
        <v>209202</v>
      </c>
    </row>
    <row r="159" spans="1:3" x14ac:dyDescent="0.3">
      <c r="A159" s="5">
        <v>10</v>
      </c>
      <c r="B159" s="204">
        <v>2005</v>
      </c>
      <c r="C159" s="205">
        <f>VLOOKUP(A159,$A$3:$AH$20,2+ROW(A150)/25)</f>
        <v>215923</v>
      </c>
    </row>
    <row r="160" spans="1:3" x14ac:dyDescent="0.3">
      <c r="A160" s="5">
        <v>11</v>
      </c>
      <c r="B160" s="204">
        <v>2006</v>
      </c>
      <c r="C160" s="205">
        <f>VLOOKUP(A160,$A$3:$AH$20,2+ROW(A150)/25)</f>
        <v>222681</v>
      </c>
    </row>
    <row r="161" spans="1:3" x14ac:dyDescent="0.3">
      <c r="A161" s="5">
        <v>12</v>
      </c>
      <c r="B161" s="204">
        <v>2007</v>
      </c>
      <c r="C161" s="205">
        <f>VLOOKUP(A161,$A$3:$AH$20,2+ROW(A150)/25)</f>
        <v>230207</v>
      </c>
    </row>
    <row r="162" spans="1:3" x14ac:dyDescent="0.3">
      <c r="A162" s="5">
        <v>13</v>
      </c>
      <c r="B162" s="204">
        <v>2008</v>
      </c>
      <c r="C162" s="205">
        <f>VLOOKUP(A162,$A$3:$AH$20,2+ROW(A150)/25)</f>
        <v>238176</v>
      </c>
    </row>
    <row r="163" spans="1:3" x14ac:dyDescent="0.3">
      <c r="A163" s="5">
        <v>14</v>
      </c>
      <c r="B163" s="204">
        <v>2009</v>
      </c>
      <c r="C163" s="205">
        <f>VLOOKUP(A163,$A$3:$AH$20,2+ROW(A150)/25)</f>
        <v>246721</v>
      </c>
    </row>
    <row r="164" spans="1:3" x14ac:dyDescent="0.3">
      <c r="A164" s="5">
        <v>15</v>
      </c>
      <c r="B164" s="204">
        <v>2010</v>
      </c>
      <c r="C164" s="205">
        <f>VLOOKUP(A164,$A$3:$AH$20,2+ROW(A150)/25)</f>
        <v>254216</v>
      </c>
    </row>
    <row r="165" spans="1:3" x14ac:dyDescent="0.3">
      <c r="A165" s="5">
        <v>16</v>
      </c>
      <c r="B165" s="204">
        <v>2011</v>
      </c>
      <c r="C165" s="205">
        <f>VLOOKUP(A165,$A$3:$AH$20,2+ROW(A150)/25)</f>
        <v>260404</v>
      </c>
    </row>
    <row r="166" spans="1:3" x14ac:dyDescent="0.3">
      <c r="A166" s="5">
        <v>17</v>
      </c>
      <c r="B166" s="204">
        <v>2012</v>
      </c>
      <c r="C166" s="205">
        <f>VLOOKUP(A166,$A$3:$AH$20,2+ROW(A150)/25)</f>
        <v>267892</v>
      </c>
    </row>
    <row r="167" spans="1:3" x14ac:dyDescent="0.3">
      <c r="A167" s="5">
        <v>18</v>
      </c>
      <c r="B167" s="204">
        <v>2013</v>
      </c>
      <c r="C167" s="205">
        <f>VLOOKUP(A167,$A$3:$AH$20,2+ROW(A150)/25)</f>
        <v>275116</v>
      </c>
    </row>
    <row r="168" spans="1:3" x14ac:dyDescent="0.3">
      <c r="A168" s="5">
        <v>19</v>
      </c>
    </row>
    <row r="169" spans="1:3" x14ac:dyDescent="0.3">
      <c r="A169" s="5">
        <v>20</v>
      </c>
    </row>
    <row r="170" spans="1:3" x14ac:dyDescent="0.3">
      <c r="A170" s="5">
        <v>21</v>
      </c>
    </row>
    <row r="171" spans="1:3" x14ac:dyDescent="0.3">
      <c r="A171" s="5">
        <v>22</v>
      </c>
    </row>
    <row r="172" spans="1:3" x14ac:dyDescent="0.3">
      <c r="A172" s="5">
        <v>23</v>
      </c>
    </row>
    <row r="173" spans="1:3" x14ac:dyDescent="0.3">
      <c r="A173" s="5">
        <v>24</v>
      </c>
    </row>
    <row r="174" spans="1:3" x14ac:dyDescent="0.3">
      <c r="A174" s="5">
        <v>25</v>
      </c>
    </row>
    <row r="175" spans="1:3" x14ac:dyDescent="0.3">
      <c r="A175" s="5">
        <v>1</v>
      </c>
      <c r="B175" s="204">
        <v>1996</v>
      </c>
      <c r="C175" s="205">
        <f>VLOOKUP(A175,$A$3:$AH$20,2+ROW(A175)/25)</f>
        <v>127405</v>
      </c>
    </row>
    <row r="176" spans="1:3" x14ac:dyDescent="0.3">
      <c r="A176" s="5">
        <v>2</v>
      </c>
      <c r="B176" s="204">
        <v>1997</v>
      </c>
      <c r="C176" s="205">
        <f>VLOOKUP(A176,$A$3:$AH$20,2+ROW(A175)/25)</f>
        <v>127756</v>
      </c>
    </row>
    <row r="177" spans="1:3" x14ac:dyDescent="0.3">
      <c r="A177" s="5">
        <v>3</v>
      </c>
      <c r="B177" s="204">
        <v>1998</v>
      </c>
      <c r="C177" s="205">
        <f>VLOOKUP(A177,$A$3:$AH$20,2+ROW(A175)/25)</f>
        <v>127450</v>
      </c>
    </row>
    <row r="178" spans="1:3" x14ac:dyDescent="0.3">
      <c r="A178" s="5">
        <v>4</v>
      </c>
      <c r="B178" s="204">
        <v>1999</v>
      </c>
      <c r="C178" s="205">
        <f>VLOOKUP(A178,$A$3:$AH$20,2+ROW(A175)/25)</f>
        <v>127548</v>
      </c>
    </row>
    <row r="179" spans="1:3" x14ac:dyDescent="0.3">
      <c r="A179" s="5">
        <v>5</v>
      </c>
      <c r="B179" s="204">
        <v>2000</v>
      </c>
      <c r="C179" s="205">
        <f>VLOOKUP(A179,$A$3:$AH$20,2+ROW(A175)/25)</f>
        <v>127351</v>
      </c>
    </row>
    <row r="180" spans="1:3" x14ac:dyDescent="0.3">
      <c r="A180" s="5">
        <v>6</v>
      </c>
      <c r="B180" s="204">
        <v>2001</v>
      </c>
      <c r="C180" s="205">
        <f>VLOOKUP(A180,$A$3:$AH$20,2+ROW(A175)/25)</f>
        <v>127855</v>
      </c>
    </row>
    <row r="181" spans="1:3" x14ac:dyDescent="0.3">
      <c r="A181" s="5">
        <v>7</v>
      </c>
      <c r="B181" s="204">
        <v>2002</v>
      </c>
      <c r="C181" s="205">
        <f>VLOOKUP(A181,$A$3:$AH$20,2+ROW(A175)/25)</f>
        <v>128364</v>
      </c>
    </row>
    <row r="182" spans="1:3" x14ac:dyDescent="0.3">
      <c r="A182" s="5">
        <v>8</v>
      </c>
      <c r="B182" s="204">
        <v>2003</v>
      </c>
      <c r="C182" s="205">
        <f>VLOOKUP(A182,$A$3:$AH$20,2+ROW(A175)/25)</f>
        <v>128970</v>
      </c>
    </row>
    <row r="183" spans="1:3" x14ac:dyDescent="0.3">
      <c r="A183" s="5">
        <v>9</v>
      </c>
      <c r="B183" s="204">
        <v>2004</v>
      </c>
      <c r="C183" s="205">
        <f>VLOOKUP(A183,$A$3:$AH$20,2+ROW(A175)/25)</f>
        <v>130027</v>
      </c>
    </row>
    <row r="184" spans="1:3" x14ac:dyDescent="0.3">
      <c r="A184" s="5">
        <v>10</v>
      </c>
      <c r="B184" s="204">
        <v>2005</v>
      </c>
      <c r="C184" s="205">
        <f>VLOOKUP(A184,$A$3:$AH$20,2+ROW(A175)/25)</f>
        <v>131615</v>
      </c>
    </row>
    <row r="185" spans="1:3" x14ac:dyDescent="0.3">
      <c r="A185" s="5">
        <v>11</v>
      </c>
      <c r="B185" s="204">
        <v>2006</v>
      </c>
      <c r="C185" s="205">
        <f>VLOOKUP(A185,$A$3:$AH$20,2+ROW(A175)/25)</f>
        <v>133644</v>
      </c>
    </row>
    <row r="186" spans="1:3" x14ac:dyDescent="0.3">
      <c r="A186" s="5">
        <v>12</v>
      </c>
      <c r="B186" s="204">
        <v>2007</v>
      </c>
      <c r="C186" s="205">
        <f>VLOOKUP(A186,$A$3:$AH$20,2+ROW(A175)/25)</f>
        <v>135766</v>
      </c>
    </row>
    <row r="187" spans="1:3" x14ac:dyDescent="0.3">
      <c r="A187" s="5">
        <v>13</v>
      </c>
      <c r="B187" s="204">
        <v>2008</v>
      </c>
      <c r="C187" s="205">
        <f>VLOOKUP(A187,$A$3:$AH$20,2+ROW(A175)/25)</f>
        <v>138217</v>
      </c>
    </row>
    <row r="188" spans="1:3" x14ac:dyDescent="0.3">
      <c r="A188" s="5">
        <v>14</v>
      </c>
      <c r="B188" s="204">
        <v>2009</v>
      </c>
      <c r="C188" s="205">
        <f>VLOOKUP(A188,$A$3:$AH$20,2+ROW(A175)/25)</f>
        <v>140609</v>
      </c>
    </row>
    <row r="189" spans="1:3" x14ac:dyDescent="0.3">
      <c r="A189" s="5">
        <v>15</v>
      </c>
      <c r="B189" s="204">
        <v>2010</v>
      </c>
      <c r="C189" s="205">
        <f>VLOOKUP(A189,$A$3:$AH$20,2+ROW(A175)/25)</f>
        <v>142049</v>
      </c>
    </row>
    <row r="190" spans="1:3" x14ac:dyDescent="0.3">
      <c r="A190" s="5">
        <v>16</v>
      </c>
      <c r="B190" s="204">
        <v>2011</v>
      </c>
      <c r="C190" s="205">
        <f>VLOOKUP(A190,$A$3:$AH$20,2+ROW(A175)/25)</f>
        <v>143057</v>
      </c>
    </row>
    <row r="191" spans="1:3" x14ac:dyDescent="0.3">
      <c r="A191" s="5">
        <v>17</v>
      </c>
      <c r="B191" s="204">
        <v>2012</v>
      </c>
      <c r="C191" s="205">
        <f>VLOOKUP(A191,$A$3:$AH$20,2+ROW(A175)/25)</f>
        <v>144086</v>
      </c>
    </row>
    <row r="192" spans="1:3" x14ac:dyDescent="0.3">
      <c r="A192" s="5">
        <v>18</v>
      </c>
      <c r="B192" s="204">
        <v>2013</v>
      </c>
      <c r="C192" s="205">
        <f>VLOOKUP(A192,$A$3:$AH$20,2+ROW(A175)/25)</f>
        <v>146797</v>
      </c>
    </row>
    <row r="193" spans="1:3" x14ac:dyDescent="0.3">
      <c r="A193" s="5">
        <v>19</v>
      </c>
    </row>
    <row r="194" spans="1:3" x14ac:dyDescent="0.3">
      <c r="A194" s="5">
        <v>20</v>
      </c>
    </row>
    <row r="195" spans="1:3" x14ac:dyDescent="0.3">
      <c r="A195" s="5">
        <v>21</v>
      </c>
    </row>
    <row r="196" spans="1:3" x14ac:dyDescent="0.3">
      <c r="A196" s="5">
        <v>22</v>
      </c>
    </row>
    <row r="197" spans="1:3" x14ac:dyDescent="0.3">
      <c r="A197" s="5">
        <v>23</v>
      </c>
    </row>
    <row r="198" spans="1:3" x14ac:dyDescent="0.3">
      <c r="A198" s="5">
        <v>24</v>
      </c>
    </row>
    <row r="199" spans="1:3" x14ac:dyDescent="0.3">
      <c r="A199" s="5">
        <v>25</v>
      </c>
    </row>
    <row r="200" spans="1:3" x14ac:dyDescent="0.3">
      <c r="A200" s="5">
        <v>1</v>
      </c>
      <c r="B200" s="204">
        <v>1996</v>
      </c>
      <c r="C200" s="205">
        <f>VLOOKUP(A200,$A$3:$AH$20,2+ROW(A200)/25)</f>
        <v>109190</v>
      </c>
    </row>
    <row r="201" spans="1:3" x14ac:dyDescent="0.3">
      <c r="A201" s="5">
        <v>2</v>
      </c>
      <c r="B201" s="204">
        <v>1997</v>
      </c>
      <c r="C201" s="205">
        <f>VLOOKUP(A201,$A$3:$AH$20,2+ROW(A200)/25)</f>
        <v>109809</v>
      </c>
    </row>
    <row r="202" spans="1:3" x14ac:dyDescent="0.3">
      <c r="A202" s="5">
        <v>3</v>
      </c>
      <c r="B202" s="204">
        <v>1998</v>
      </c>
      <c r="C202" s="205">
        <f>VLOOKUP(A202,$A$3:$AH$20,2+ROW(A200)/25)</f>
        <v>110268</v>
      </c>
    </row>
    <row r="203" spans="1:3" x14ac:dyDescent="0.3">
      <c r="A203" s="5">
        <v>4</v>
      </c>
      <c r="B203" s="204">
        <v>1999</v>
      </c>
      <c r="C203" s="205">
        <f>VLOOKUP(A203,$A$3:$AH$20,2+ROW(A200)/25)</f>
        <v>111060</v>
      </c>
    </row>
    <row r="204" spans="1:3" x14ac:dyDescent="0.3">
      <c r="A204" s="5">
        <v>5</v>
      </c>
      <c r="B204" s="204">
        <v>2000</v>
      </c>
      <c r="C204" s="205">
        <f>VLOOKUP(A204,$A$3:$AH$20,2+ROW(A200)/25)</f>
        <v>112506</v>
      </c>
    </row>
    <row r="205" spans="1:3" x14ac:dyDescent="0.3">
      <c r="A205" s="5">
        <v>6</v>
      </c>
      <c r="B205" s="204">
        <v>2001</v>
      </c>
      <c r="C205" s="205">
        <f>VLOOKUP(A205,$A$3:$AH$20,2+ROW(A200)/25)</f>
        <v>114008</v>
      </c>
    </row>
    <row r="206" spans="1:3" x14ac:dyDescent="0.3">
      <c r="A206" s="5">
        <v>7</v>
      </c>
      <c r="B206" s="204">
        <v>2002</v>
      </c>
      <c r="C206" s="205">
        <f>VLOOKUP(A206,$A$3:$AH$20,2+ROW(A200)/25)</f>
        <v>115365</v>
      </c>
    </row>
    <row r="207" spans="1:3" x14ac:dyDescent="0.3">
      <c r="A207" s="5">
        <v>8</v>
      </c>
      <c r="B207" s="204">
        <v>2003</v>
      </c>
      <c r="C207" s="205">
        <f>VLOOKUP(A207,$A$3:$AH$20,2+ROW(A200)/25)</f>
        <v>116634</v>
      </c>
    </row>
    <row r="208" spans="1:3" x14ac:dyDescent="0.3">
      <c r="A208" s="5">
        <v>9</v>
      </c>
      <c r="B208" s="204">
        <v>2004</v>
      </c>
      <c r="C208" s="205">
        <f>VLOOKUP(A208,$A$3:$AH$20,2+ROW(A200)/25)</f>
        <v>118291</v>
      </c>
    </row>
    <row r="209" spans="1:3" x14ac:dyDescent="0.3">
      <c r="A209" s="5">
        <v>10</v>
      </c>
      <c r="B209" s="204">
        <v>2005</v>
      </c>
      <c r="C209" s="205">
        <f>VLOOKUP(A209,$A$3:$AH$20,2+ROW(A200)/25)</f>
        <v>119950</v>
      </c>
    </row>
    <row r="210" spans="1:3" x14ac:dyDescent="0.3">
      <c r="A210" s="5">
        <v>11</v>
      </c>
      <c r="B210" s="204">
        <v>2006</v>
      </c>
      <c r="C210" s="205">
        <f>VLOOKUP(A210,$A$3:$AH$20,2+ROW(A200)/25)</f>
        <v>121369</v>
      </c>
    </row>
    <row r="211" spans="1:3" x14ac:dyDescent="0.3">
      <c r="A211" s="5">
        <v>12</v>
      </c>
      <c r="B211" s="204">
        <v>2007</v>
      </c>
      <c r="C211" s="205">
        <f>VLOOKUP(A211,$A$3:$AH$20,2+ROW(A200)/25)</f>
        <v>123126</v>
      </c>
    </row>
    <row r="212" spans="1:3" x14ac:dyDescent="0.3">
      <c r="A212" s="5">
        <v>13</v>
      </c>
      <c r="B212" s="204">
        <v>2008</v>
      </c>
      <c r="C212" s="205">
        <f>VLOOKUP(A212,$A$3:$AH$20,2+ROW(A200)/25)</f>
        <v>125279</v>
      </c>
    </row>
    <row r="213" spans="1:3" x14ac:dyDescent="0.3">
      <c r="A213" s="5">
        <v>14</v>
      </c>
      <c r="B213" s="204">
        <v>2009</v>
      </c>
      <c r="C213" s="205">
        <f>VLOOKUP(A213,$A$3:$AH$20,2+ROW(A200)/25)</f>
        <v>127346</v>
      </c>
    </row>
    <row r="214" spans="1:3" x14ac:dyDescent="0.3">
      <c r="A214" s="5">
        <v>15</v>
      </c>
      <c r="B214" s="204">
        <v>2010</v>
      </c>
      <c r="C214" s="205">
        <f>VLOOKUP(A214,$A$3:$AH$20,2+ROW(A200)/25)</f>
        <v>128558</v>
      </c>
    </row>
    <row r="215" spans="1:3" x14ac:dyDescent="0.3">
      <c r="A215" s="5">
        <v>16</v>
      </c>
      <c r="B215" s="204">
        <v>2011</v>
      </c>
      <c r="C215" s="205">
        <f>VLOOKUP(A215,$A$3:$AH$20,2+ROW(A200)/25)</f>
        <v>130055</v>
      </c>
    </row>
    <row r="216" spans="1:3" x14ac:dyDescent="0.3">
      <c r="A216" s="5">
        <v>17</v>
      </c>
      <c r="B216" s="204">
        <v>2012</v>
      </c>
      <c r="C216" s="205">
        <f>VLOOKUP(A216,$A$3:$AH$20,2+ROW(A200)/25)</f>
        <v>131542</v>
      </c>
    </row>
    <row r="217" spans="1:3" x14ac:dyDescent="0.3">
      <c r="A217" s="5">
        <v>18</v>
      </c>
      <c r="B217" s="204">
        <v>2013</v>
      </c>
      <c r="C217" s="205">
        <f>VLOOKUP(A217,$A$3:$AH$20,2+ROW(A200)/25)</f>
        <v>133560</v>
      </c>
    </row>
    <row r="218" spans="1:3" x14ac:dyDescent="0.3">
      <c r="A218" s="5">
        <v>19</v>
      </c>
    </row>
    <row r="219" spans="1:3" x14ac:dyDescent="0.3">
      <c r="A219" s="5">
        <v>20</v>
      </c>
    </row>
    <row r="220" spans="1:3" x14ac:dyDescent="0.3">
      <c r="A220" s="5">
        <v>21</v>
      </c>
    </row>
    <row r="221" spans="1:3" x14ac:dyDescent="0.3">
      <c r="A221" s="5">
        <v>22</v>
      </c>
    </row>
    <row r="222" spans="1:3" x14ac:dyDescent="0.3">
      <c r="A222" s="5">
        <v>23</v>
      </c>
    </row>
    <row r="223" spans="1:3" x14ac:dyDescent="0.3">
      <c r="A223" s="5">
        <v>24</v>
      </c>
    </row>
    <row r="224" spans="1:3" x14ac:dyDescent="0.3">
      <c r="A224" s="5">
        <v>25</v>
      </c>
    </row>
    <row r="225" spans="1:3" x14ac:dyDescent="0.3">
      <c r="A225" s="5">
        <v>1</v>
      </c>
      <c r="B225" s="204">
        <v>1996</v>
      </c>
      <c r="C225" s="205">
        <f>VLOOKUP(A225,$A$3:$AH$20,2+ROW(A225)/25)</f>
        <v>120271</v>
      </c>
    </row>
    <row r="226" spans="1:3" x14ac:dyDescent="0.3">
      <c r="A226" s="5">
        <v>2</v>
      </c>
      <c r="B226" s="204">
        <v>1997</v>
      </c>
      <c r="C226" s="205">
        <f>VLOOKUP(A226,$A$3:$AH$20,2+ROW(A225)/25)</f>
        <v>120745</v>
      </c>
    </row>
    <row r="227" spans="1:3" x14ac:dyDescent="0.3">
      <c r="A227" s="5">
        <v>3</v>
      </c>
      <c r="B227" s="204">
        <v>1998</v>
      </c>
      <c r="C227" s="205">
        <f>VLOOKUP(A227,$A$3:$AH$20,2+ROW(A225)/25)</f>
        <v>121012</v>
      </c>
    </row>
    <row r="228" spans="1:3" x14ac:dyDescent="0.3">
      <c r="A228" s="5">
        <v>4</v>
      </c>
      <c r="B228" s="204">
        <v>1999</v>
      </c>
      <c r="C228" s="205">
        <f>VLOOKUP(A228,$A$3:$AH$20,2+ROW(A225)/25)</f>
        <v>121426</v>
      </c>
    </row>
    <row r="229" spans="1:3" x14ac:dyDescent="0.3">
      <c r="A229" s="5">
        <v>5</v>
      </c>
      <c r="B229" s="204">
        <v>2000</v>
      </c>
      <c r="C229" s="205">
        <f>VLOOKUP(A229,$A$3:$AH$20,2+ROW(A225)/25)</f>
        <v>122119</v>
      </c>
    </row>
    <row r="230" spans="1:3" x14ac:dyDescent="0.3">
      <c r="A230" s="5">
        <v>6</v>
      </c>
      <c r="B230" s="204">
        <v>2001</v>
      </c>
      <c r="C230" s="205">
        <f>VLOOKUP(A230,$A$3:$AH$20,2+ROW(A225)/25)</f>
        <v>123105</v>
      </c>
    </row>
    <row r="231" spans="1:3" x14ac:dyDescent="0.3">
      <c r="A231" s="5">
        <v>7</v>
      </c>
      <c r="B231" s="204">
        <v>2002</v>
      </c>
      <c r="C231" s="205">
        <f>VLOOKUP(A231,$A$3:$AH$20,2+ROW(A225)/25)</f>
        <v>124186</v>
      </c>
    </row>
    <row r="232" spans="1:3" x14ac:dyDescent="0.3">
      <c r="A232" s="5">
        <v>8</v>
      </c>
      <c r="B232" s="204">
        <v>2003</v>
      </c>
      <c r="C232" s="205">
        <f>VLOOKUP(A232,$A$3:$AH$20,2+ROW(A225)/25)</f>
        <v>124973</v>
      </c>
    </row>
    <row r="233" spans="1:3" x14ac:dyDescent="0.3">
      <c r="A233" s="5">
        <v>9</v>
      </c>
      <c r="B233" s="204">
        <v>2004</v>
      </c>
      <c r="C233" s="205">
        <f>VLOOKUP(A233,$A$3:$AH$20,2+ROW(A225)/25)</f>
        <v>126223</v>
      </c>
    </row>
    <row r="234" spans="1:3" x14ac:dyDescent="0.3">
      <c r="A234" s="5">
        <v>10</v>
      </c>
      <c r="B234" s="204">
        <v>2005</v>
      </c>
      <c r="C234" s="205">
        <f>VLOOKUP(A234,$A$3:$AH$20,2+ROW(A225)/25)</f>
        <v>127635</v>
      </c>
    </row>
    <row r="235" spans="1:3" x14ac:dyDescent="0.3">
      <c r="A235" s="5">
        <v>11</v>
      </c>
      <c r="B235" s="204">
        <v>2006</v>
      </c>
      <c r="C235" s="205">
        <f>VLOOKUP(A235,$A$3:$AH$20,2+ROW(A225)/25)</f>
        <v>129779</v>
      </c>
    </row>
    <row r="236" spans="1:3" x14ac:dyDescent="0.3">
      <c r="A236" s="5">
        <v>12</v>
      </c>
      <c r="B236" s="204">
        <v>2007</v>
      </c>
      <c r="C236" s="205">
        <f>VLOOKUP(A236,$A$3:$AH$20,2+ROW(A225)/25)</f>
        <v>131573</v>
      </c>
    </row>
    <row r="237" spans="1:3" x14ac:dyDescent="0.3">
      <c r="A237" s="5">
        <v>13</v>
      </c>
      <c r="B237" s="204">
        <v>2008</v>
      </c>
      <c r="C237" s="205">
        <f>VLOOKUP(A237,$A$3:$AH$20,2+ROW(A225)/25)</f>
        <v>133717</v>
      </c>
    </row>
    <row r="238" spans="1:3" x14ac:dyDescent="0.3">
      <c r="A238" s="5">
        <v>14</v>
      </c>
      <c r="B238" s="204">
        <v>2009</v>
      </c>
      <c r="C238" s="205">
        <f>VLOOKUP(A238,$A$3:$AH$20,2+ROW(A225)/25)</f>
        <v>135904</v>
      </c>
    </row>
    <row r="239" spans="1:3" x14ac:dyDescent="0.3">
      <c r="A239" s="5">
        <v>15</v>
      </c>
      <c r="B239" s="204">
        <v>2010</v>
      </c>
      <c r="C239" s="205">
        <f>VLOOKUP(A239,$A$3:$AH$20,2+ROW(A225)/25)</f>
        <v>136946</v>
      </c>
    </row>
    <row r="240" spans="1:3" x14ac:dyDescent="0.3">
      <c r="A240" s="5">
        <v>16</v>
      </c>
      <c r="B240" s="204">
        <v>2011</v>
      </c>
      <c r="C240" s="205">
        <f>VLOOKUP(A240,$A$3:$AH$20,2+ROW(A225)/25)</f>
        <v>137566</v>
      </c>
    </row>
    <row r="241" spans="1:3" x14ac:dyDescent="0.3">
      <c r="A241" s="5">
        <v>17</v>
      </c>
      <c r="B241" s="204">
        <v>2012</v>
      </c>
      <c r="C241" s="205">
        <f>VLOOKUP(A241,$A$3:$AH$20,2+ROW(A225)/25)</f>
        <v>138810</v>
      </c>
    </row>
    <row r="242" spans="1:3" x14ac:dyDescent="0.3">
      <c r="A242" s="5">
        <v>18</v>
      </c>
      <c r="B242" s="204">
        <v>2013</v>
      </c>
      <c r="C242" s="205">
        <f>VLOOKUP(A242,$A$3:$AH$20,2+ROW(A225)/25)</f>
        <v>141519</v>
      </c>
    </row>
    <row r="243" spans="1:3" x14ac:dyDescent="0.3">
      <c r="A243" s="5">
        <v>19</v>
      </c>
    </row>
    <row r="244" spans="1:3" x14ac:dyDescent="0.3">
      <c r="A244" s="5">
        <v>20</v>
      </c>
    </row>
    <row r="245" spans="1:3" x14ac:dyDescent="0.3">
      <c r="A245" s="5">
        <v>21</v>
      </c>
    </row>
    <row r="246" spans="1:3" x14ac:dyDescent="0.3">
      <c r="A246" s="5">
        <v>22</v>
      </c>
    </row>
    <row r="247" spans="1:3" x14ac:dyDescent="0.3">
      <c r="A247" s="5">
        <v>23</v>
      </c>
    </row>
    <row r="248" spans="1:3" x14ac:dyDescent="0.3">
      <c r="A248" s="5">
        <v>24</v>
      </c>
    </row>
    <row r="249" spans="1:3" x14ac:dyDescent="0.3">
      <c r="A249" s="5">
        <v>25</v>
      </c>
    </row>
    <row r="250" spans="1:3" x14ac:dyDescent="0.3">
      <c r="A250" s="5">
        <v>1</v>
      </c>
      <c r="B250" s="204">
        <v>1996</v>
      </c>
      <c r="C250" s="205">
        <f>VLOOKUP(A250,$A$3:$AH$20,2+ROW(A250)/25)</f>
        <v>131796</v>
      </c>
    </row>
    <row r="251" spans="1:3" x14ac:dyDescent="0.3">
      <c r="A251" s="5">
        <v>2</v>
      </c>
      <c r="B251" s="204">
        <v>1997</v>
      </c>
      <c r="C251" s="205">
        <f>VLOOKUP(A251,$A$3:$AH$20,2+ROW(A250)/25)</f>
        <v>131267</v>
      </c>
    </row>
    <row r="252" spans="1:3" x14ac:dyDescent="0.3">
      <c r="A252" s="5">
        <v>3</v>
      </c>
      <c r="B252" s="204">
        <v>1998</v>
      </c>
      <c r="C252" s="205">
        <f>VLOOKUP(A252,$A$3:$AH$20,2+ROW(A250)/25)</f>
        <v>130250</v>
      </c>
    </row>
    <row r="253" spans="1:3" x14ac:dyDescent="0.3">
      <c r="A253" s="5">
        <v>4</v>
      </c>
      <c r="B253" s="204">
        <v>1999</v>
      </c>
      <c r="C253" s="205">
        <f>VLOOKUP(A253,$A$3:$AH$20,2+ROW(A250)/25)</f>
        <v>129347</v>
      </c>
    </row>
    <row r="254" spans="1:3" x14ac:dyDescent="0.3">
      <c r="A254" s="5">
        <v>5</v>
      </c>
      <c r="B254" s="204">
        <v>2000</v>
      </c>
      <c r="C254" s="205">
        <f>VLOOKUP(A254,$A$3:$AH$20,2+ROW(A250)/25)</f>
        <v>128762</v>
      </c>
    </row>
    <row r="255" spans="1:3" x14ac:dyDescent="0.3">
      <c r="A255" s="5">
        <v>6</v>
      </c>
      <c r="B255" s="204">
        <v>2001</v>
      </c>
      <c r="C255" s="205">
        <f>VLOOKUP(A255,$A$3:$AH$20,2+ROW(A250)/25)</f>
        <v>128516</v>
      </c>
    </row>
    <row r="256" spans="1:3" x14ac:dyDescent="0.3">
      <c r="A256" s="5">
        <v>7</v>
      </c>
      <c r="B256" s="204">
        <v>2002</v>
      </c>
      <c r="C256" s="205">
        <f>VLOOKUP(A256,$A$3:$AH$20,2+ROW(A250)/25)</f>
        <v>128176</v>
      </c>
    </row>
    <row r="257" spans="1:3" x14ac:dyDescent="0.3">
      <c r="A257" s="5">
        <v>8</v>
      </c>
      <c r="B257" s="204">
        <v>2003</v>
      </c>
      <c r="C257" s="205">
        <f>VLOOKUP(A257,$A$3:$AH$20,2+ROW(A250)/25)</f>
        <v>127981</v>
      </c>
    </row>
    <row r="258" spans="1:3" x14ac:dyDescent="0.3">
      <c r="A258" s="5">
        <v>9</v>
      </c>
      <c r="B258" s="204">
        <v>2004</v>
      </c>
      <c r="C258" s="205">
        <f>VLOOKUP(A258,$A$3:$AH$20,2+ROW(A250)/25)</f>
        <v>128147</v>
      </c>
    </row>
    <row r="259" spans="1:3" x14ac:dyDescent="0.3">
      <c r="A259" s="5">
        <v>10</v>
      </c>
      <c r="B259" s="204">
        <v>2005</v>
      </c>
      <c r="C259" s="205">
        <f>VLOOKUP(A259,$A$3:$AH$20,2+ROW(A250)/25)</f>
        <v>128830</v>
      </c>
    </row>
    <row r="260" spans="1:3" x14ac:dyDescent="0.3">
      <c r="A260" s="5">
        <v>11</v>
      </c>
      <c r="B260" s="204">
        <v>2006</v>
      </c>
      <c r="C260" s="205">
        <f>VLOOKUP(A260,$A$3:$AH$20,2+ROW(A250)/25)</f>
        <v>131389</v>
      </c>
    </row>
    <row r="261" spans="1:3" x14ac:dyDescent="0.3">
      <c r="A261" s="5">
        <v>12</v>
      </c>
      <c r="B261" s="204">
        <v>2007</v>
      </c>
      <c r="C261" s="205">
        <f>VLOOKUP(A261,$A$3:$AH$20,2+ROW(A250)/25)</f>
        <v>133922</v>
      </c>
    </row>
    <row r="262" spans="1:3" x14ac:dyDescent="0.3">
      <c r="A262" s="5">
        <v>13</v>
      </c>
      <c r="B262" s="204">
        <v>2008</v>
      </c>
      <c r="C262" s="205">
        <f>VLOOKUP(A262,$A$3:$AH$20,2+ROW(A250)/25)</f>
        <v>136711</v>
      </c>
    </row>
    <row r="263" spans="1:3" x14ac:dyDescent="0.3">
      <c r="A263" s="5">
        <v>14</v>
      </c>
      <c r="B263" s="204">
        <v>2009</v>
      </c>
      <c r="C263" s="205">
        <f>VLOOKUP(A263,$A$3:$AH$20,2+ROW(A250)/25)</f>
        <v>139338</v>
      </c>
    </row>
    <row r="264" spans="1:3" x14ac:dyDescent="0.3">
      <c r="A264" s="5">
        <v>15</v>
      </c>
      <c r="B264" s="204">
        <v>2010</v>
      </c>
      <c r="C264" s="205">
        <f>VLOOKUP(A264,$A$3:$AH$20,2+ROW(A250)/25)</f>
        <v>140650</v>
      </c>
    </row>
    <row r="265" spans="1:3" x14ac:dyDescent="0.3">
      <c r="A265" s="5">
        <v>16</v>
      </c>
      <c r="B265" s="204">
        <v>2011</v>
      </c>
      <c r="C265" s="205">
        <f>VLOOKUP(A265,$A$3:$AH$20,2+ROW(A250)/25)</f>
        <v>142591</v>
      </c>
    </row>
    <row r="266" spans="1:3" x14ac:dyDescent="0.3">
      <c r="A266" s="5">
        <v>17</v>
      </c>
      <c r="B266" s="204">
        <v>2012</v>
      </c>
      <c r="C266" s="205">
        <f>VLOOKUP(A266,$A$3:$AH$20,2+ROW(A250)/25)</f>
        <v>144680</v>
      </c>
    </row>
    <row r="267" spans="1:3" x14ac:dyDescent="0.3">
      <c r="A267" s="5">
        <v>18</v>
      </c>
      <c r="B267" s="204">
        <v>2013</v>
      </c>
      <c r="C267" s="205">
        <f>VLOOKUP(A267,$A$3:$AH$20,2+ROW(A250)/25)</f>
        <v>146727</v>
      </c>
    </row>
    <row r="268" spans="1:3" x14ac:dyDescent="0.3">
      <c r="A268" s="5">
        <v>19</v>
      </c>
    </row>
    <row r="269" spans="1:3" x14ac:dyDescent="0.3">
      <c r="A269" s="5">
        <v>20</v>
      </c>
    </row>
    <row r="270" spans="1:3" x14ac:dyDescent="0.3">
      <c r="A270" s="5">
        <v>21</v>
      </c>
    </row>
    <row r="271" spans="1:3" x14ac:dyDescent="0.3">
      <c r="A271" s="5">
        <v>22</v>
      </c>
    </row>
    <row r="272" spans="1:3" x14ac:dyDescent="0.3">
      <c r="A272" s="5">
        <v>23</v>
      </c>
    </row>
    <row r="273" spans="1:3" x14ac:dyDescent="0.3">
      <c r="A273" s="5">
        <v>24</v>
      </c>
    </row>
    <row r="274" spans="1:3" x14ac:dyDescent="0.3">
      <c r="A274" s="5">
        <v>25</v>
      </c>
    </row>
    <row r="275" spans="1:3" x14ac:dyDescent="0.3">
      <c r="A275" s="5">
        <v>1</v>
      </c>
      <c r="B275" s="204">
        <v>1996</v>
      </c>
      <c r="C275" s="205">
        <f>VLOOKUP(A275,$A$3:$AH$20,2+ROW(A275)/25)</f>
        <v>77764</v>
      </c>
    </row>
    <row r="276" spans="1:3" x14ac:dyDescent="0.3">
      <c r="A276" s="5">
        <v>2</v>
      </c>
      <c r="B276" s="204">
        <v>1997</v>
      </c>
      <c r="C276" s="205">
        <f>VLOOKUP(A276,$A$3:$AH$20,2+ROW(A275)/25)</f>
        <v>78844</v>
      </c>
    </row>
    <row r="277" spans="1:3" x14ac:dyDescent="0.3">
      <c r="A277" s="5">
        <v>3</v>
      </c>
      <c r="B277" s="204">
        <v>1998</v>
      </c>
      <c r="C277" s="205">
        <f>VLOOKUP(A277,$A$3:$AH$20,2+ROW(A275)/25)</f>
        <v>80180</v>
      </c>
    </row>
    <row r="278" spans="1:3" x14ac:dyDescent="0.3">
      <c r="A278" s="5">
        <v>4</v>
      </c>
      <c r="B278" s="204">
        <v>1999</v>
      </c>
      <c r="C278" s="205">
        <f>VLOOKUP(A278,$A$3:$AH$20,2+ROW(A275)/25)</f>
        <v>81755</v>
      </c>
    </row>
    <row r="279" spans="1:3" x14ac:dyDescent="0.3">
      <c r="A279" s="5">
        <v>5</v>
      </c>
      <c r="B279" s="204">
        <v>2000</v>
      </c>
      <c r="C279" s="205">
        <f>VLOOKUP(A279,$A$3:$AH$20,2+ROW(A275)/25)</f>
        <v>82642</v>
      </c>
    </row>
    <row r="280" spans="1:3" x14ac:dyDescent="0.3">
      <c r="A280" s="5">
        <v>6</v>
      </c>
      <c r="B280" s="204">
        <v>2001</v>
      </c>
      <c r="C280" s="205">
        <f>VLOOKUP(A280,$A$3:$AH$20,2+ROW(A275)/25)</f>
        <v>83367</v>
      </c>
    </row>
    <row r="281" spans="1:3" x14ac:dyDescent="0.3">
      <c r="A281" s="5">
        <v>7</v>
      </c>
      <c r="B281" s="204">
        <v>2002</v>
      </c>
      <c r="C281" s="205">
        <f>VLOOKUP(A281,$A$3:$AH$20,2+ROW(A275)/25)</f>
        <v>83951</v>
      </c>
    </row>
    <row r="282" spans="1:3" x14ac:dyDescent="0.3">
      <c r="A282" s="5">
        <v>8</v>
      </c>
      <c r="B282" s="204">
        <v>2003</v>
      </c>
      <c r="C282" s="205">
        <f>VLOOKUP(A282,$A$3:$AH$20,2+ROW(A275)/25)</f>
        <v>84252</v>
      </c>
    </row>
    <row r="283" spans="1:3" x14ac:dyDescent="0.3">
      <c r="A283" s="5">
        <v>9</v>
      </c>
      <c r="B283" s="204">
        <v>2004</v>
      </c>
      <c r="C283" s="205">
        <f>VLOOKUP(A283,$A$3:$AH$20,2+ROW(A275)/25)</f>
        <v>83802</v>
      </c>
    </row>
    <row r="284" spans="1:3" x14ac:dyDescent="0.3">
      <c r="A284" s="5">
        <v>10</v>
      </c>
      <c r="B284" s="204">
        <v>2005</v>
      </c>
      <c r="C284" s="205">
        <f>VLOOKUP(A284,$A$3:$AH$20,2+ROW(A275)/25)</f>
        <v>84259</v>
      </c>
    </row>
    <row r="285" spans="1:3" x14ac:dyDescent="0.3">
      <c r="A285" s="5">
        <v>11</v>
      </c>
      <c r="B285" s="204">
        <v>2006</v>
      </c>
      <c r="C285" s="205">
        <f>VLOOKUP(A285,$A$3:$AH$20,2+ROW(A275)/25)</f>
        <v>84759</v>
      </c>
    </row>
    <row r="286" spans="1:3" x14ac:dyDescent="0.3">
      <c r="A286" s="5">
        <v>12</v>
      </c>
      <c r="B286" s="204">
        <v>2007</v>
      </c>
      <c r="C286" s="205">
        <f>VLOOKUP(A286,$A$3:$AH$20,2+ROW(A275)/25)</f>
        <v>85481</v>
      </c>
    </row>
    <row r="287" spans="1:3" x14ac:dyDescent="0.3">
      <c r="A287" s="5">
        <v>13</v>
      </c>
      <c r="B287" s="204">
        <v>2008</v>
      </c>
      <c r="C287" s="205">
        <f>VLOOKUP(A287,$A$3:$AH$20,2+ROW(A275)/25)</f>
        <v>85896</v>
      </c>
    </row>
    <row r="288" spans="1:3" x14ac:dyDescent="0.3">
      <c r="A288" s="5">
        <v>14</v>
      </c>
      <c r="B288" s="204">
        <v>2009</v>
      </c>
      <c r="C288" s="205">
        <f>VLOOKUP(A288,$A$3:$AH$20,2+ROW(A275)/25)</f>
        <v>86937</v>
      </c>
    </row>
    <row r="289" spans="1:3" x14ac:dyDescent="0.3">
      <c r="A289" s="5">
        <v>15</v>
      </c>
      <c r="B289" s="204">
        <v>2010</v>
      </c>
      <c r="C289" s="205">
        <f>VLOOKUP(A289,$A$3:$AH$20,2+ROW(A275)/25)</f>
        <v>87187</v>
      </c>
    </row>
    <row r="290" spans="1:3" x14ac:dyDescent="0.3">
      <c r="A290" s="5">
        <v>16</v>
      </c>
      <c r="B290" s="204">
        <v>2011</v>
      </c>
      <c r="C290" s="205">
        <f>VLOOKUP(A290,$A$3:$AH$20,2+ROW(A275)/25)</f>
        <v>87348</v>
      </c>
    </row>
    <row r="291" spans="1:3" x14ac:dyDescent="0.3">
      <c r="A291" s="5">
        <v>17</v>
      </c>
      <c r="B291" s="204">
        <v>2012</v>
      </c>
      <c r="C291" s="205">
        <f>VLOOKUP(A291,$A$3:$AH$20,2+ROW(A275)/25)</f>
        <v>88165</v>
      </c>
    </row>
    <row r="292" spans="1:3" x14ac:dyDescent="0.3">
      <c r="A292" s="5">
        <v>18</v>
      </c>
      <c r="B292" s="204">
        <v>2013</v>
      </c>
      <c r="C292" s="205">
        <f>VLOOKUP(A292,$A$3:$AH$20,2+ROW(A275)/25)</f>
        <v>89111</v>
      </c>
    </row>
    <row r="293" spans="1:3" x14ac:dyDescent="0.3">
      <c r="A293" s="5">
        <v>19</v>
      </c>
    </row>
    <row r="294" spans="1:3" x14ac:dyDescent="0.3">
      <c r="A294" s="5">
        <v>20</v>
      </c>
    </row>
    <row r="295" spans="1:3" x14ac:dyDescent="0.3">
      <c r="A295" s="5">
        <v>21</v>
      </c>
    </row>
    <row r="296" spans="1:3" x14ac:dyDescent="0.3">
      <c r="A296" s="5">
        <v>22</v>
      </c>
    </row>
    <row r="297" spans="1:3" x14ac:dyDescent="0.3">
      <c r="A297" s="5">
        <v>23</v>
      </c>
    </row>
    <row r="298" spans="1:3" x14ac:dyDescent="0.3">
      <c r="A298" s="5">
        <v>24</v>
      </c>
    </row>
    <row r="299" spans="1:3" x14ac:dyDescent="0.3">
      <c r="A299" s="5">
        <v>25</v>
      </c>
    </row>
    <row r="300" spans="1:3" x14ac:dyDescent="0.3">
      <c r="A300" s="5">
        <v>1</v>
      </c>
      <c r="B300" s="204">
        <v>1996</v>
      </c>
      <c r="C300" s="205">
        <f>VLOOKUP(A300,$A$3:$AH$20,2+ROW(A300)/25)</f>
        <v>120819</v>
      </c>
    </row>
    <row r="301" spans="1:3" x14ac:dyDescent="0.3">
      <c r="A301" s="5">
        <v>2</v>
      </c>
      <c r="B301" s="204">
        <v>1997</v>
      </c>
      <c r="C301" s="205">
        <f>VLOOKUP(A301,$A$3:$AH$20,2+ROW(A300)/25)</f>
        <v>122942</v>
      </c>
    </row>
    <row r="302" spans="1:3" x14ac:dyDescent="0.3">
      <c r="A302" s="5">
        <v>3</v>
      </c>
      <c r="B302" s="204">
        <v>1998</v>
      </c>
      <c r="C302" s="205">
        <f>VLOOKUP(A302,$A$3:$AH$20,2+ROW(A300)/25)</f>
        <v>125409</v>
      </c>
    </row>
    <row r="303" spans="1:3" x14ac:dyDescent="0.3">
      <c r="A303" s="5">
        <v>4</v>
      </c>
      <c r="B303" s="204">
        <v>1999</v>
      </c>
      <c r="C303" s="205">
        <f>VLOOKUP(A303,$A$3:$AH$20,2+ROW(A300)/25)</f>
        <v>128415</v>
      </c>
    </row>
    <row r="304" spans="1:3" x14ac:dyDescent="0.3">
      <c r="A304" s="5">
        <v>5</v>
      </c>
      <c r="B304" s="204">
        <v>2000</v>
      </c>
      <c r="C304" s="205">
        <f>VLOOKUP(A304,$A$3:$AH$20,2+ROW(A300)/25)</f>
        <v>131970</v>
      </c>
    </row>
    <row r="305" spans="1:3" x14ac:dyDescent="0.3">
      <c r="A305" s="5">
        <v>6</v>
      </c>
      <c r="B305" s="204">
        <v>2001</v>
      </c>
      <c r="C305" s="205">
        <f>VLOOKUP(A305,$A$3:$AH$20,2+ROW(A300)/25)</f>
        <v>135986</v>
      </c>
    </row>
    <row r="306" spans="1:3" x14ac:dyDescent="0.3">
      <c r="A306" s="5">
        <v>7</v>
      </c>
      <c r="B306" s="204">
        <v>2002</v>
      </c>
      <c r="C306" s="205">
        <f>VLOOKUP(A306,$A$3:$AH$20,2+ROW(A300)/25)</f>
        <v>139466</v>
      </c>
    </row>
    <row r="307" spans="1:3" x14ac:dyDescent="0.3">
      <c r="A307" s="5">
        <v>8</v>
      </c>
      <c r="B307" s="204">
        <v>2003</v>
      </c>
      <c r="C307" s="205">
        <f>VLOOKUP(A307,$A$3:$AH$20,2+ROW(A300)/25)</f>
        <v>143249</v>
      </c>
    </row>
    <row r="308" spans="1:3" x14ac:dyDescent="0.3">
      <c r="A308" s="5">
        <v>9</v>
      </c>
      <c r="B308" s="204">
        <v>2004</v>
      </c>
      <c r="C308" s="205">
        <f>VLOOKUP(A308,$A$3:$AH$20,2+ROW(A300)/25)</f>
        <v>146605</v>
      </c>
    </row>
    <row r="309" spans="1:3" x14ac:dyDescent="0.3">
      <c r="A309" s="5">
        <v>10</v>
      </c>
      <c r="B309" s="204">
        <v>2005</v>
      </c>
      <c r="C309" s="205">
        <f>VLOOKUP(A309,$A$3:$AH$20,2+ROW(A300)/25)</f>
        <v>150091</v>
      </c>
    </row>
    <row r="310" spans="1:3" x14ac:dyDescent="0.3">
      <c r="A310" s="5">
        <v>11</v>
      </c>
      <c r="B310" s="204">
        <v>2006</v>
      </c>
      <c r="C310" s="205">
        <f>VLOOKUP(A310,$A$3:$AH$20,2+ROW(A300)/25)</f>
        <v>154351</v>
      </c>
    </row>
    <row r="311" spans="1:3" x14ac:dyDescent="0.3">
      <c r="A311" s="5">
        <v>12</v>
      </c>
      <c r="B311" s="204">
        <v>2007</v>
      </c>
      <c r="C311" s="205">
        <f>VLOOKUP(A311,$A$3:$AH$20,2+ROW(A300)/25)</f>
        <v>158384</v>
      </c>
    </row>
    <row r="312" spans="1:3" x14ac:dyDescent="0.3">
      <c r="A312" s="5">
        <v>13</v>
      </c>
      <c r="B312" s="204">
        <v>2008</v>
      </c>
      <c r="C312" s="205">
        <f>VLOOKUP(A312,$A$3:$AH$20,2+ROW(A300)/25)</f>
        <v>162647</v>
      </c>
    </row>
    <row r="313" spans="1:3" x14ac:dyDescent="0.3">
      <c r="A313" s="5">
        <v>14</v>
      </c>
      <c r="B313" s="204">
        <v>2009</v>
      </c>
      <c r="C313" s="205">
        <f>VLOOKUP(A313,$A$3:$AH$20,2+ROW(A300)/25)</f>
        <v>167439</v>
      </c>
    </row>
    <row r="314" spans="1:3" x14ac:dyDescent="0.3">
      <c r="A314" s="5">
        <v>15</v>
      </c>
      <c r="B314" s="204">
        <v>2010</v>
      </c>
      <c r="C314" s="205">
        <f>VLOOKUP(A314,$A$3:$AH$20,2+ROW(A300)/25)</f>
        <v>171352</v>
      </c>
    </row>
    <row r="315" spans="1:3" x14ac:dyDescent="0.3">
      <c r="A315" s="5">
        <v>16</v>
      </c>
      <c r="B315" s="204">
        <v>2011</v>
      </c>
      <c r="C315" s="205">
        <f>VLOOKUP(A315,$A$3:$AH$20,2+ROW(A300)/25)</f>
        <v>175063</v>
      </c>
    </row>
    <row r="316" spans="1:3" x14ac:dyDescent="0.3">
      <c r="A316" s="5">
        <v>17</v>
      </c>
      <c r="B316" s="204">
        <v>2012</v>
      </c>
      <c r="C316" s="205">
        <f>VLOOKUP(A316,$A$3:$AH$20,2+ROW(A300)/25)</f>
        <v>178027</v>
      </c>
    </row>
    <row r="317" spans="1:3" x14ac:dyDescent="0.3">
      <c r="A317" s="5">
        <v>18</v>
      </c>
      <c r="B317" s="204">
        <v>2013</v>
      </c>
      <c r="C317" s="205">
        <f>VLOOKUP(A317,$A$3:$AH$20,2+ROW(A300)/25)</f>
        <v>183263</v>
      </c>
    </row>
    <row r="318" spans="1:3" x14ac:dyDescent="0.3">
      <c r="A318" s="5">
        <v>19</v>
      </c>
    </row>
    <row r="319" spans="1:3" x14ac:dyDescent="0.3">
      <c r="A319" s="5">
        <v>20</v>
      </c>
    </row>
    <row r="320" spans="1:3" x14ac:dyDescent="0.3">
      <c r="A320" s="5">
        <v>21</v>
      </c>
    </row>
    <row r="321" spans="1:3" x14ac:dyDescent="0.3">
      <c r="A321" s="5">
        <v>22</v>
      </c>
    </row>
    <row r="322" spans="1:3" x14ac:dyDescent="0.3">
      <c r="A322" s="5">
        <v>23</v>
      </c>
    </row>
    <row r="323" spans="1:3" x14ac:dyDescent="0.3">
      <c r="A323" s="5">
        <v>24</v>
      </c>
    </row>
    <row r="324" spans="1:3" x14ac:dyDescent="0.3">
      <c r="A324" s="5">
        <v>25</v>
      </c>
    </row>
    <row r="325" spans="1:3" x14ac:dyDescent="0.3">
      <c r="A325" s="5">
        <v>1</v>
      </c>
      <c r="B325" s="204">
        <v>1996</v>
      </c>
      <c r="C325" s="205">
        <f>VLOOKUP(A325,$A$3:$AH$20,2+ROW(A325)/25)</f>
        <v>129655</v>
      </c>
    </row>
    <row r="326" spans="1:3" x14ac:dyDescent="0.3">
      <c r="A326" s="5">
        <v>2</v>
      </c>
      <c r="B326" s="204">
        <v>1997</v>
      </c>
      <c r="C326" s="205">
        <f>VLOOKUP(A326,$A$3:$AH$20,2+ROW(A325)/25)</f>
        <v>130522</v>
      </c>
    </row>
    <row r="327" spans="1:3" x14ac:dyDescent="0.3">
      <c r="A327" s="5">
        <v>3</v>
      </c>
      <c r="B327" s="204">
        <v>1998</v>
      </c>
      <c r="C327" s="205">
        <f>VLOOKUP(A327,$A$3:$AH$20,2+ROW(A325)/25)</f>
        <v>131735</v>
      </c>
    </row>
    <row r="328" spans="1:3" x14ac:dyDescent="0.3">
      <c r="A328" s="5">
        <v>4</v>
      </c>
      <c r="B328" s="204">
        <v>1999</v>
      </c>
      <c r="C328" s="205">
        <f>VLOOKUP(A328,$A$3:$AH$20,2+ROW(A325)/25)</f>
        <v>132819</v>
      </c>
    </row>
    <row r="329" spans="1:3" x14ac:dyDescent="0.3">
      <c r="A329" s="5">
        <v>5</v>
      </c>
      <c r="B329" s="204">
        <v>2000</v>
      </c>
      <c r="C329" s="205">
        <f>VLOOKUP(A329,$A$3:$AH$20,2+ROW(A325)/25)</f>
        <v>133552</v>
      </c>
    </row>
    <row r="330" spans="1:3" x14ac:dyDescent="0.3">
      <c r="A330" s="5">
        <v>6</v>
      </c>
      <c r="B330" s="204">
        <v>2001</v>
      </c>
      <c r="C330" s="205">
        <f>VLOOKUP(A330,$A$3:$AH$20,2+ROW(A325)/25)</f>
        <v>133887</v>
      </c>
    </row>
    <row r="331" spans="1:3" x14ac:dyDescent="0.3">
      <c r="A331" s="5">
        <v>7</v>
      </c>
      <c r="B331" s="204">
        <v>2002</v>
      </c>
      <c r="C331" s="205">
        <f>VLOOKUP(A331,$A$3:$AH$20,2+ROW(A325)/25)</f>
        <v>135448</v>
      </c>
    </row>
    <row r="332" spans="1:3" x14ac:dyDescent="0.3">
      <c r="A332" s="5">
        <v>8</v>
      </c>
      <c r="B332" s="204">
        <v>2003</v>
      </c>
      <c r="C332" s="205">
        <f>VLOOKUP(A332,$A$3:$AH$20,2+ROW(A325)/25)</f>
        <v>136668</v>
      </c>
    </row>
    <row r="333" spans="1:3" x14ac:dyDescent="0.3">
      <c r="A333" s="5">
        <v>9</v>
      </c>
      <c r="B333" s="204">
        <v>2004</v>
      </c>
      <c r="C333" s="205">
        <f>VLOOKUP(A333,$A$3:$AH$20,2+ROW(A325)/25)</f>
        <v>137705</v>
      </c>
    </row>
    <row r="334" spans="1:3" x14ac:dyDescent="0.3">
      <c r="A334" s="5">
        <v>10</v>
      </c>
      <c r="B334" s="204">
        <v>2005</v>
      </c>
      <c r="C334" s="205">
        <f>VLOOKUP(A334,$A$3:$AH$20,2+ROW(A325)/25)</f>
        <v>138661</v>
      </c>
    </row>
    <row r="335" spans="1:3" x14ac:dyDescent="0.3">
      <c r="A335" s="5">
        <v>11</v>
      </c>
      <c r="B335" s="204">
        <v>2006</v>
      </c>
      <c r="C335" s="205">
        <f>VLOOKUP(A335,$A$3:$AH$20,2+ROW(A325)/25)</f>
        <v>139796</v>
      </c>
    </row>
    <row r="336" spans="1:3" x14ac:dyDescent="0.3">
      <c r="A336" s="5">
        <v>12</v>
      </c>
      <c r="B336" s="204">
        <v>2007</v>
      </c>
      <c r="C336" s="205">
        <f>VLOOKUP(A336,$A$3:$AH$20,2+ROW(A325)/25)</f>
        <v>141426</v>
      </c>
    </row>
    <row r="337" spans="1:3" x14ac:dyDescent="0.3">
      <c r="A337" s="5">
        <v>13</v>
      </c>
      <c r="B337" s="204">
        <v>2008</v>
      </c>
      <c r="C337" s="205">
        <f>VLOOKUP(A337,$A$3:$AH$20,2+ROW(A325)/25)</f>
        <v>143414</v>
      </c>
    </row>
    <row r="338" spans="1:3" x14ac:dyDescent="0.3">
      <c r="A338" s="5">
        <v>14</v>
      </c>
      <c r="B338" s="204">
        <v>2009</v>
      </c>
      <c r="C338" s="205">
        <f>VLOOKUP(A338,$A$3:$AH$20,2+ROW(A325)/25)</f>
        <v>146234</v>
      </c>
    </row>
    <row r="339" spans="1:3" x14ac:dyDescent="0.3">
      <c r="A339" s="5">
        <v>15</v>
      </c>
      <c r="B339" s="204">
        <v>2010</v>
      </c>
      <c r="C339" s="205">
        <f>VLOOKUP(A339,$A$3:$AH$20,2+ROW(A325)/25)</f>
        <v>147278</v>
      </c>
    </row>
    <row r="340" spans="1:3" x14ac:dyDescent="0.3">
      <c r="A340" s="5">
        <v>16</v>
      </c>
      <c r="B340" s="204">
        <v>2011</v>
      </c>
      <c r="C340" s="205">
        <f>VLOOKUP(A340,$A$3:$AH$20,2+ROW(A325)/25)</f>
        <v>147915</v>
      </c>
    </row>
    <row r="341" spans="1:3" x14ac:dyDescent="0.3">
      <c r="A341" s="5">
        <v>17</v>
      </c>
      <c r="B341" s="204">
        <v>2012</v>
      </c>
      <c r="C341" s="205">
        <f>VLOOKUP(A341,$A$3:$AH$20,2+ROW(A325)/25)</f>
        <v>149976</v>
      </c>
    </row>
    <row r="342" spans="1:3" x14ac:dyDescent="0.3">
      <c r="A342" s="5">
        <v>18</v>
      </c>
      <c r="B342" s="204">
        <v>2013</v>
      </c>
      <c r="C342" s="205">
        <f>VLOOKUP(A342,$A$3:$AH$20,2+ROW(A325)/25)</f>
        <v>151686</v>
      </c>
    </row>
    <row r="343" spans="1:3" x14ac:dyDescent="0.3">
      <c r="A343" s="5">
        <v>19</v>
      </c>
    </row>
    <row r="344" spans="1:3" x14ac:dyDescent="0.3">
      <c r="A344" s="5">
        <v>20</v>
      </c>
    </row>
    <row r="345" spans="1:3" x14ac:dyDescent="0.3">
      <c r="A345" s="5">
        <v>21</v>
      </c>
    </row>
    <row r="346" spans="1:3" x14ac:dyDescent="0.3">
      <c r="A346" s="5">
        <v>22</v>
      </c>
    </row>
    <row r="347" spans="1:3" x14ac:dyDescent="0.3">
      <c r="A347" s="5">
        <v>23</v>
      </c>
    </row>
    <row r="348" spans="1:3" x14ac:dyDescent="0.3">
      <c r="A348" s="5">
        <v>24</v>
      </c>
    </row>
    <row r="349" spans="1:3" x14ac:dyDescent="0.3">
      <c r="A349" s="5">
        <v>25</v>
      </c>
    </row>
    <row r="350" spans="1:3" x14ac:dyDescent="0.3">
      <c r="A350" s="5">
        <v>1</v>
      </c>
      <c r="B350" s="204">
        <v>1996</v>
      </c>
      <c r="C350" s="205">
        <f>VLOOKUP(A350,$A$3:$AH$20,2+ROW(A350)/25)</f>
        <v>136825</v>
      </c>
    </row>
    <row r="351" spans="1:3" x14ac:dyDescent="0.3">
      <c r="A351" s="5">
        <v>2</v>
      </c>
      <c r="B351" s="204">
        <v>1997</v>
      </c>
      <c r="C351" s="205">
        <f>VLOOKUP(A351,$A$3:$AH$20,2+ROW(A350)/25)</f>
        <v>138073</v>
      </c>
    </row>
    <row r="352" spans="1:3" x14ac:dyDescent="0.3">
      <c r="A352" s="5">
        <v>3</v>
      </c>
      <c r="B352" s="204">
        <v>1998</v>
      </c>
      <c r="C352" s="205">
        <f>VLOOKUP(A352,$A$3:$AH$20,2+ROW(A350)/25)</f>
        <v>140430</v>
      </c>
    </row>
    <row r="353" spans="1:3" x14ac:dyDescent="0.3">
      <c r="A353" s="5">
        <v>4</v>
      </c>
      <c r="B353" s="204">
        <v>1999</v>
      </c>
      <c r="C353" s="205">
        <f>VLOOKUP(A353,$A$3:$AH$20,2+ROW(A350)/25)</f>
        <v>143126</v>
      </c>
    </row>
    <row r="354" spans="1:3" x14ac:dyDescent="0.3">
      <c r="A354" s="5">
        <v>5</v>
      </c>
      <c r="B354" s="204">
        <v>2000</v>
      </c>
      <c r="C354" s="205">
        <f>VLOOKUP(A354,$A$3:$AH$20,2+ROW(A350)/25)</f>
        <v>145375</v>
      </c>
    </row>
    <row r="355" spans="1:3" x14ac:dyDescent="0.3">
      <c r="A355" s="5">
        <v>6</v>
      </c>
      <c r="B355" s="204">
        <v>2001</v>
      </c>
      <c r="C355" s="205">
        <f>VLOOKUP(A355,$A$3:$AH$20,2+ROW(A350)/25)</f>
        <v>147433</v>
      </c>
    </row>
    <row r="356" spans="1:3" x14ac:dyDescent="0.3">
      <c r="A356" s="5">
        <v>7</v>
      </c>
      <c r="B356" s="204">
        <v>2002</v>
      </c>
      <c r="C356" s="205">
        <f>VLOOKUP(A356,$A$3:$AH$20,2+ROW(A350)/25)</f>
        <v>149317</v>
      </c>
    </row>
    <row r="357" spans="1:3" x14ac:dyDescent="0.3">
      <c r="A357" s="5">
        <v>8</v>
      </c>
      <c r="B357" s="204">
        <v>2003</v>
      </c>
      <c r="C357" s="205">
        <f>VLOOKUP(A357,$A$3:$AH$20,2+ROW(A350)/25)</f>
        <v>150694</v>
      </c>
    </row>
    <row r="358" spans="1:3" x14ac:dyDescent="0.3">
      <c r="A358" s="5">
        <v>9</v>
      </c>
      <c r="B358" s="204">
        <v>2004</v>
      </c>
      <c r="C358" s="205">
        <f>VLOOKUP(A358,$A$3:$AH$20,2+ROW(A350)/25)</f>
        <v>150871</v>
      </c>
    </row>
    <row r="359" spans="1:3" x14ac:dyDescent="0.3">
      <c r="A359" s="5">
        <v>10</v>
      </c>
      <c r="B359" s="204">
        <v>2005</v>
      </c>
      <c r="C359" s="205">
        <f>VLOOKUP(A359,$A$3:$AH$20,2+ROW(A350)/25)</f>
        <v>151290</v>
      </c>
    </row>
    <row r="360" spans="1:3" x14ac:dyDescent="0.3">
      <c r="A360" s="5">
        <v>11</v>
      </c>
      <c r="B360" s="204">
        <v>2006</v>
      </c>
      <c r="C360" s="205">
        <f>VLOOKUP(A360,$A$3:$AH$20,2+ROW(A350)/25)</f>
        <v>151804</v>
      </c>
    </row>
    <row r="361" spans="1:3" x14ac:dyDescent="0.3">
      <c r="A361" s="5">
        <v>12</v>
      </c>
      <c r="B361" s="204">
        <v>2007</v>
      </c>
      <c r="C361" s="205">
        <f>VLOOKUP(A361,$A$3:$AH$20,2+ROW(A350)/25)</f>
        <v>152404</v>
      </c>
    </row>
    <row r="362" spans="1:3" x14ac:dyDescent="0.3">
      <c r="A362" s="5">
        <v>13</v>
      </c>
      <c r="B362" s="204">
        <v>2008</v>
      </c>
      <c r="C362" s="205">
        <f>VLOOKUP(A362,$A$3:$AH$20,2+ROW(A350)/25)</f>
        <v>153134</v>
      </c>
    </row>
    <row r="363" spans="1:3" x14ac:dyDescent="0.3">
      <c r="A363" s="5">
        <v>14</v>
      </c>
      <c r="B363" s="204">
        <v>2009</v>
      </c>
      <c r="C363" s="205">
        <f>VLOOKUP(A363,$A$3:$AH$20,2+ROW(A350)/25)</f>
        <v>154264</v>
      </c>
    </row>
    <row r="364" spans="1:3" x14ac:dyDescent="0.3">
      <c r="A364" s="5">
        <v>15</v>
      </c>
      <c r="B364" s="204">
        <v>2010</v>
      </c>
      <c r="C364" s="205">
        <f>VLOOKUP(A364,$A$3:$AH$20,2+ROW(A350)/25)</f>
        <v>154386</v>
      </c>
    </row>
    <row r="365" spans="1:3" x14ac:dyDescent="0.3">
      <c r="A365" s="5">
        <v>16</v>
      </c>
      <c r="B365" s="204">
        <v>2011</v>
      </c>
      <c r="C365" s="205">
        <f>VLOOKUP(A365,$A$3:$AH$20,2+ROW(A350)/25)</f>
        <v>154097</v>
      </c>
    </row>
    <row r="366" spans="1:3" x14ac:dyDescent="0.3">
      <c r="A366" s="5">
        <v>17</v>
      </c>
      <c r="B366" s="204">
        <v>2012</v>
      </c>
      <c r="C366" s="205">
        <f>VLOOKUP(A366,$A$3:$AH$20,2+ROW(A350)/25)</f>
        <v>154653</v>
      </c>
    </row>
    <row r="367" spans="1:3" x14ac:dyDescent="0.3">
      <c r="A367" s="5">
        <v>18</v>
      </c>
      <c r="B367" s="204">
        <v>2013</v>
      </c>
      <c r="C367" s="205">
        <f>VLOOKUP(A367,$A$3:$AH$20,2+ROW(A350)/25)</f>
        <v>154909</v>
      </c>
    </row>
    <row r="368" spans="1:3" x14ac:dyDescent="0.3">
      <c r="A368" s="5">
        <v>19</v>
      </c>
    </row>
    <row r="369" spans="1:3" x14ac:dyDescent="0.3">
      <c r="A369" s="5">
        <v>20</v>
      </c>
    </row>
    <row r="370" spans="1:3" x14ac:dyDescent="0.3">
      <c r="A370" s="5">
        <v>21</v>
      </c>
    </row>
    <row r="371" spans="1:3" x14ac:dyDescent="0.3">
      <c r="A371" s="5">
        <v>22</v>
      </c>
    </row>
    <row r="372" spans="1:3" x14ac:dyDescent="0.3">
      <c r="A372" s="5">
        <v>23</v>
      </c>
    </row>
    <row r="373" spans="1:3" x14ac:dyDescent="0.3">
      <c r="A373" s="5">
        <v>24</v>
      </c>
    </row>
    <row r="374" spans="1:3" x14ac:dyDescent="0.3">
      <c r="A374" s="5">
        <v>25</v>
      </c>
    </row>
    <row r="375" spans="1:3" x14ac:dyDescent="0.3">
      <c r="A375" s="5">
        <v>1</v>
      </c>
      <c r="B375" s="204">
        <v>1996</v>
      </c>
      <c r="C375" s="205">
        <f>VLOOKUP(A375,$A$3:$AH$20,2+ROW(A375)/25)</f>
        <v>110506</v>
      </c>
    </row>
    <row r="376" spans="1:3" x14ac:dyDescent="0.3">
      <c r="A376" s="5">
        <v>2</v>
      </c>
      <c r="B376" s="204">
        <v>1997</v>
      </c>
      <c r="C376" s="205">
        <f>VLOOKUP(A376,$A$3:$AH$20,2+ROW(A375)/25)</f>
        <v>110522</v>
      </c>
    </row>
    <row r="377" spans="1:3" x14ac:dyDescent="0.3">
      <c r="A377" s="5">
        <v>3</v>
      </c>
      <c r="B377" s="204">
        <v>1998</v>
      </c>
      <c r="C377" s="205">
        <f>VLOOKUP(A377,$A$3:$AH$20,2+ROW(A375)/25)</f>
        <v>111289</v>
      </c>
    </row>
    <row r="378" spans="1:3" x14ac:dyDescent="0.3">
      <c r="A378" s="5">
        <v>4</v>
      </c>
      <c r="B378" s="204">
        <v>1999</v>
      </c>
      <c r="C378" s="205">
        <f>VLOOKUP(A378,$A$3:$AH$20,2+ROW(A375)/25)</f>
        <v>112019</v>
      </c>
    </row>
    <row r="379" spans="1:3" x14ac:dyDescent="0.3">
      <c r="A379" s="5">
        <v>5</v>
      </c>
      <c r="B379" s="204">
        <v>2000</v>
      </c>
      <c r="C379" s="205">
        <f>VLOOKUP(A379,$A$3:$AH$20,2+ROW(A375)/25)</f>
        <v>112991</v>
      </c>
    </row>
    <row r="380" spans="1:3" x14ac:dyDescent="0.3">
      <c r="A380" s="5">
        <v>6</v>
      </c>
      <c r="B380" s="204">
        <v>2001</v>
      </c>
      <c r="C380" s="205">
        <f>VLOOKUP(A380,$A$3:$AH$20,2+ROW(A375)/25)</f>
        <v>113893</v>
      </c>
    </row>
    <row r="381" spans="1:3" x14ac:dyDescent="0.3">
      <c r="A381" s="5">
        <v>7</v>
      </c>
      <c r="B381" s="204">
        <v>2002</v>
      </c>
      <c r="C381" s="205">
        <f>VLOOKUP(A381,$A$3:$AH$20,2+ROW(A375)/25)</f>
        <v>114503</v>
      </c>
    </row>
    <row r="382" spans="1:3" x14ac:dyDescent="0.3">
      <c r="A382" s="5">
        <v>8</v>
      </c>
      <c r="B382" s="204">
        <v>2003</v>
      </c>
      <c r="C382" s="205">
        <f>VLOOKUP(A382,$A$3:$AH$20,2+ROW(A375)/25)</f>
        <v>114764</v>
      </c>
    </row>
    <row r="383" spans="1:3" x14ac:dyDescent="0.3">
      <c r="A383" s="5">
        <v>9</v>
      </c>
      <c r="B383" s="204">
        <v>2004</v>
      </c>
      <c r="C383" s="205">
        <f>VLOOKUP(A383,$A$3:$AH$20,2+ROW(A375)/25)</f>
        <v>114784</v>
      </c>
    </row>
    <row r="384" spans="1:3" x14ac:dyDescent="0.3">
      <c r="A384" s="5">
        <v>10</v>
      </c>
      <c r="B384" s="204">
        <v>2005</v>
      </c>
      <c r="C384" s="205">
        <f>VLOOKUP(A384,$A$3:$AH$20,2+ROW(A375)/25)</f>
        <v>115037</v>
      </c>
    </row>
    <row r="385" spans="1:3" x14ac:dyDescent="0.3">
      <c r="A385" s="5">
        <v>11</v>
      </c>
      <c r="B385" s="204">
        <v>2006</v>
      </c>
      <c r="C385" s="205">
        <f>VLOOKUP(A385,$A$3:$AH$20,2+ROW(A375)/25)</f>
        <v>115074</v>
      </c>
    </row>
    <row r="386" spans="1:3" x14ac:dyDescent="0.3">
      <c r="A386" s="5">
        <v>12</v>
      </c>
      <c r="B386" s="204">
        <v>2007</v>
      </c>
      <c r="C386" s="205">
        <f>VLOOKUP(A386,$A$3:$AH$20,2+ROW(A375)/25)</f>
        <v>115696</v>
      </c>
    </row>
    <row r="387" spans="1:3" x14ac:dyDescent="0.3">
      <c r="A387" s="5">
        <v>13</v>
      </c>
      <c r="B387" s="204">
        <v>2008</v>
      </c>
      <c r="C387" s="205">
        <f>VLOOKUP(A387,$A$3:$AH$20,2+ROW(A375)/25)</f>
        <v>116235</v>
      </c>
    </row>
    <row r="388" spans="1:3" x14ac:dyDescent="0.3">
      <c r="A388" s="5">
        <v>14</v>
      </c>
      <c r="B388" s="204">
        <v>2009</v>
      </c>
      <c r="C388" s="205">
        <f>VLOOKUP(A388,$A$3:$AH$20,2+ROW(A375)/25)</f>
        <v>116845</v>
      </c>
    </row>
    <row r="389" spans="1:3" x14ac:dyDescent="0.3">
      <c r="A389" s="5">
        <v>15</v>
      </c>
      <c r="B389" s="204">
        <v>2010</v>
      </c>
      <c r="C389" s="205">
        <f>VLOOKUP(A389,$A$3:$AH$20,2+ROW(A375)/25)</f>
        <v>116948</v>
      </c>
    </row>
    <row r="390" spans="1:3" x14ac:dyDescent="0.3">
      <c r="A390" s="5">
        <v>16</v>
      </c>
      <c r="B390" s="204">
        <v>2011</v>
      </c>
      <c r="C390" s="205">
        <f>VLOOKUP(A390,$A$3:$AH$20,2+ROW(A375)/25)</f>
        <v>116958</v>
      </c>
    </row>
    <row r="391" spans="1:3" x14ac:dyDescent="0.3">
      <c r="A391" s="5">
        <v>17</v>
      </c>
      <c r="B391" s="204">
        <v>2012</v>
      </c>
      <c r="C391" s="205">
        <f>VLOOKUP(A391,$A$3:$AH$20,2+ROW(A375)/25)</f>
        <v>117019</v>
      </c>
    </row>
    <row r="392" spans="1:3" x14ac:dyDescent="0.3">
      <c r="A392" s="5">
        <v>18</v>
      </c>
      <c r="B392" s="204">
        <v>2013</v>
      </c>
      <c r="C392" s="205">
        <f>VLOOKUP(A392,$A$3:$AH$20,2+ROW(A375)/25)</f>
        <v>117537</v>
      </c>
    </row>
    <row r="393" spans="1:3" x14ac:dyDescent="0.3">
      <c r="A393" s="5">
        <v>19</v>
      </c>
    </row>
    <row r="394" spans="1:3" x14ac:dyDescent="0.3">
      <c r="A394" s="5">
        <v>20</v>
      </c>
    </row>
    <row r="395" spans="1:3" x14ac:dyDescent="0.3">
      <c r="A395" s="5">
        <v>21</v>
      </c>
    </row>
    <row r="396" spans="1:3" x14ac:dyDescent="0.3">
      <c r="A396" s="5">
        <v>22</v>
      </c>
    </row>
    <row r="397" spans="1:3" x14ac:dyDescent="0.3">
      <c r="A397" s="5">
        <v>23</v>
      </c>
    </row>
    <row r="398" spans="1:3" x14ac:dyDescent="0.3">
      <c r="A398" s="5">
        <v>24</v>
      </c>
    </row>
    <row r="399" spans="1:3" x14ac:dyDescent="0.3">
      <c r="A399" s="5">
        <v>25</v>
      </c>
    </row>
    <row r="400" spans="1:3" x14ac:dyDescent="0.3">
      <c r="A400" s="5">
        <v>1</v>
      </c>
      <c r="B400" s="204">
        <v>1996</v>
      </c>
      <c r="C400" s="205">
        <f>VLOOKUP(A400,$A$3:$AH$20,2+ROW(A400)/25)</f>
        <v>61329</v>
      </c>
    </row>
    <row r="401" spans="1:3" x14ac:dyDescent="0.3">
      <c r="A401" s="5">
        <v>2</v>
      </c>
      <c r="B401" s="204">
        <v>1997</v>
      </c>
      <c r="C401" s="205">
        <f>VLOOKUP(A401,$A$3:$AH$20,2+ROW(A400)/25)</f>
        <v>61284</v>
      </c>
    </row>
    <row r="402" spans="1:3" x14ac:dyDescent="0.3">
      <c r="A402" s="5">
        <v>3</v>
      </c>
      <c r="B402" s="204">
        <v>1998</v>
      </c>
      <c r="C402" s="205">
        <f>VLOOKUP(A402,$A$3:$AH$20,2+ROW(A400)/25)</f>
        <v>60915</v>
      </c>
    </row>
    <row r="403" spans="1:3" x14ac:dyDescent="0.3">
      <c r="A403" s="5">
        <v>4</v>
      </c>
      <c r="B403" s="204">
        <v>1999</v>
      </c>
      <c r="C403" s="205">
        <f>VLOOKUP(A403,$A$3:$AH$20,2+ROW(A400)/25)</f>
        <v>60770</v>
      </c>
    </row>
    <row r="404" spans="1:3" x14ac:dyDescent="0.3">
      <c r="A404" s="5">
        <v>5</v>
      </c>
      <c r="B404" s="204">
        <v>2000</v>
      </c>
      <c r="C404" s="205">
        <f>VLOOKUP(A404,$A$3:$AH$20,2+ROW(A400)/25)</f>
        <v>61126</v>
      </c>
    </row>
    <row r="405" spans="1:3" x14ac:dyDescent="0.3">
      <c r="A405" s="5">
        <v>6</v>
      </c>
      <c r="B405" s="204">
        <v>2001</v>
      </c>
      <c r="C405" s="205">
        <f>VLOOKUP(A405,$A$3:$AH$20,2+ROW(A400)/25)</f>
        <v>61226</v>
      </c>
    </row>
    <row r="406" spans="1:3" x14ac:dyDescent="0.3">
      <c r="A406" s="5">
        <v>7</v>
      </c>
      <c r="B406" s="204">
        <v>2002</v>
      </c>
      <c r="C406" s="205">
        <f>VLOOKUP(A406,$A$3:$AH$20,2+ROW(A400)/25)</f>
        <v>62040</v>
      </c>
    </row>
    <row r="407" spans="1:3" x14ac:dyDescent="0.3">
      <c r="A407" s="5">
        <v>8</v>
      </c>
      <c r="B407" s="204">
        <v>2003</v>
      </c>
      <c r="C407" s="205">
        <f>VLOOKUP(A407,$A$3:$AH$20,2+ROW(A400)/25)</f>
        <v>63027</v>
      </c>
    </row>
    <row r="408" spans="1:3" x14ac:dyDescent="0.3">
      <c r="A408" s="5">
        <v>9</v>
      </c>
      <c r="B408" s="204">
        <v>2004</v>
      </c>
      <c r="C408" s="205">
        <f>VLOOKUP(A408,$A$3:$AH$20,2+ROW(A400)/25)</f>
        <v>63808</v>
      </c>
    </row>
    <row r="409" spans="1:3" x14ac:dyDescent="0.3">
      <c r="A409" s="5">
        <v>10</v>
      </c>
      <c r="B409" s="204">
        <v>2005</v>
      </c>
      <c r="C409" s="205">
        <f>VLOOKUP(A409,$A$3:$AH$20,2+ROW(A400)/25)</f>
        <v>64774</v>
      </c>
    </row>
    <row r="410" spans="1:3" x14ac:dyDescent="0.3">
      <c r="A410" s="5">
        <v>11</v>
      </c>
      <c r="B410" s="204">
        <v>2006</v>
      </c>
      <c r="C410" s="205">
        <f>VLOOKUP(A410,$A$3:$AH$20,2+ROW(A400)/25)</f>
        <v>66183</v>
      </c>
    </row>
    <row r="411" spans="1:3" x14ac:dyDescent="0.3">
      <c r="A411" s="5">
        <v>12</v>
      </c>
      <c r="B411" s="204">
        <v>2007</v>
      </c>
      <c r="C411" s="205">
        <f>VLOOKUP(A411,$A$3:$AH$20,2+ROW(A400)/25)</f>
        <v>68312</v>
      </c>
    </row>
    <row r="412" spans="1:3" x14ac:dyDescent="0.3">
      <c r="A412" s="5">
        <v>13</v>
      </c>
      <c r="B412" s="204">
        <v>2008</v>
      </c>
      <c r="C412" s="205">
        <f>VLOOKUP(A412,$A$3:$AH$20,2+ROW(A400)/25)</f>
        <v>70489</v>
      </c>
    </row>
    <row r="413" spans="1:3" x14ac:dyDescent="0.3">
      <c r="A413" s="5">
        <v>14</v>
      </c>
      <c r="B413" s="204">
        <v>2009</v>
      </c>
      <c r="C413" s="205">
        <f>VLOOKUP(A413,$A$3:$AH$20,2+ROW(A400)/25)</f>
        <v>72302</v>
      </c>
    </row>
    <row r="414" spans="1:3" x14ac:dyDescent="0.3">
      <c r="A414" s="5">
        <v>15</v>
      </c>
      <c r="B414" s="204">
        <v>2010</v>
      </c>
      <c r="C414" s="205">
        <f>VLOOKUP(A414,$A$3:$AH$20,2+ROW(A400)/25)</f>
        <v>73924</v>
      </c>
    </row>
    <row r="415" spans="1:3" x14ac:dyDescent="0.3">
      <c r="A415" s="5">
        <v>16</v>
      </c>
      <c r="B415" s="204">
        <v>2011</v>
      </c>
      <c r="C415" s="205">
        <f>VLOOKUP(A415,$A$3:$AH$20,2+ROW(A400)/25)</f>
        <v>75297</v>
      </c>
    </row>
    <row r="416" spans="1:3" x14ac:dyDescent="0.3">
      <c r="A416" s="5">
        <v>17</v>
      </c>
      <c r="B416" s="204">
        <v>2012</v>
      </c>
      <c r="C416" s="205">
        <f>VLOOKUP(A416,$A$3:$AH$20,2+ROW(A400)/25)</f>
        <v>76589</v>
      </c>
    </row>
    <row r="417" spans="1:3" x14ac:dyDescent="0.3">
      <c r="A417" s="5">
        <v>18</v>
      </c>
      <c r="B417" s="204">
        <v>2013</v>
      </c>
      <c r="C417" s="205">
        <f>VLOOKUP(A417,$A$3:$AH$20,2+ROW(A400)/25)</f>
        <v>79302</v>
      </c>
    </row>
    <row r="418" spans="1:3" x14ac:dyDescent="0.3">
      <c r="A418" s="5">
        <v>19</v>
      </c>
    </row>
    <row r="419" spans="1:3" x14ac:dyDescent="0.3">
      <c r="A419" s="5">
        <v>20</v>
      </c>
    </row>
    <row r="420" spans="1:3" x14ac:dyDescent="0.3">
      <c r="A420" s="5">
        <v>21</v>
      </c>
    </row>
    <row r="421" spans="1:3" x14ac:dyDescent="0.3">
      <c r="A421" s="5">
        <v>22</v>
      </c>
    </row>
    <row r="422" spans="1:3" x14ac:dyDescent="0.3">
      <c r="A422" s="5">
        <v>23</v>
      </c>
    </row>
    <row r="423" spans="1:3" x14ac:dyDescent="0.3">
      <c r="A423" s="5">
        <v>24</v>
      </c>
    </row>
    <row r="424" spans="1:3" x14ac:dyDescent="0.3">
      <c r="A424" s="5">
        <v>25</v>
      </c>
    </row>
    <row r="425" spans="1:3" x14ac:dyDescent="0.3">
      <c r="A425" s="5">
        <v>1</v>
      </c>
      <c r="B425" s="204">
        <v>1996</v>
      </c>
      <c r="C425" s="205">
        <f>VLOOKUP(A425,$A$3:$AH$20,2+ROW(A425)/25)</f>
        <v>95879</v>
      </c>
    </row>
    <row r="426" spans="1:3" x14ac:dyDescent="0.3">
      <c r="A426" s="5">
        <v>2</v>
      </c>
      <c r="B426" s="204">
        <v>1997</v>
      </c>
      <c r="C426" s="205">
        <f>VLOOKUP(A426,$A$3:$AH$20,2+ROW(A425)/25)</f>
        <v>96302</v>
      </c>
    </row>
    <row r="427" spans="1:3" x14ac:dyDescent="0.3">
      <c r="A427" s="5">
        <v>3</v>
      </c>
      <c r="B427" s="204">
        <v>1998</v>
      </c>
      <c r="C427" s="205">
        <f>VLOOKUP(A427,$A$3:$AH$20,2+ROW(A425)/25)</f>
        <v>97063</v>
      </c>
    </row>
    <row r="428" spans="1:3" x14ac:dyDescent="0.3">
      <c r="A428" s="5">
        <v>4</v>
      </c>
      <c r="B428" s="204">
        <v>1999</v>
      </c>
      <c r="C428" s="205">
        <f>VLOOKUP(A428,$A$3:$AH$20,2+ROW(A425)/25)</f>
        <v>98277</v>
      </c>
    </row>
    <row r="429" spans="1:3" x14ac:dyDescent="0.3">
      <c r="A429" s="5">
        <v>5</v>
      </c>
      <c r="B429" s="204">
        <v>2000</v>
      </c>
      <c r="C429" s="205">
        <f>VLOOKUP(A429,$A$3:$AH$20,2+ROW(A425)/25)</f>
        <v>99268</v>
      </c>
    </row>
    <row r="430" spans="1:3" x14ac:dyDescent="0.3">
      <c r="A430" s="5">
        <v>6</v>
      </c>
      <c r="B430" s="204">
        <v>2001</v>
      </c>
      <c r="C430" s="205">
        <f>VLOOKUP(A430,$A$3:$AH$20,2+ROW(A425)/25)</f>
        <v>100279</v>
      </c>
    </row>
    <row r="431" spans="1:3" x14ac:dyDescent="0.3">
      <c r="A431" s="5">
        <v>7</v>
      </c>
      <c r="B431" s="204">
        <v>2002</v>
      </c>
      <c r="C431" s="205">
        <f>VLOOKUP(A431,$A$3:$AH$20,2+ROW(A425)/25)</f>
        <v>100847</v>
      </c>
    </row>
    <row r="432" spans="1:3" x14ac:dyDescent="0.3">
      <c r="A432" s="5">
        <v>8</v>
      </c>
      <c r="B432" s="204">
        <v>2003</v>
      </c>
      <c r="C432" s="205">
        <f>VLOOKUP(A432,$A$3:$AH$20,2+ROW(A425)/25)</f>
        <v>101139</v>
      </c>
    </row>
    <row r="433" spans="1:3" x14ac:dyDescent="0.3">
      <c r="A433" s="5">
        <v>9</v>
      </c>
      <c r="B433" s="204">
        <v>2004</v>
      </c>
      <c r="C433" s="205">
        <f>VLOOKUP(A433,$A$3:$AH$20,2+ROW(A425)/25)</f>
        <v>101464</v>
      </c>
    </row>
    <row r="434" spans="1:3" x14ac:dyDescent="0.3">
      <c r="A434" s="5">
        <v>10</v>
      </c>
      <c r="B434" s="204">
        <v>2005</v>
      </c>
      <c r="C434" s="205">
        <f>VLOOKUP(A434,$A$3:$AH$20,2+ROW(A425)/25)</f>
        <v>102012</v>
      </c>
    </row>
    <row r="435" spans="1:3" x14ac:dyDescent="0.3">
      <c r="A435" s="5">
        <v>11</v>
      </c>
      <c r="B435" s="204">
        <v>2006</v>
      </c>
      <c r="C435" s="205">
        <f>VLOOKUP(A435,$A$3:$AH$20,2+ROW(A425)/25)</f>
        <v>102461</v>
      </c>
    </row>
    <row r="436" spans="1:3" x14ac:dyDescent="0.3">
      <c r="A436" s="5">
        <v>12</v>
      </c>
      <c r="B436" s="204">
        <v>2007</v>
      </c>
      <c r="C436" s="205">
        <f>VLOOKUP(A436,$A$3:$AH$20,2+ROW(A425)/25)</f>
        <v>103290</v>
      </c>
    </row>
    <row r="437" spans="1:3" x14ac:dyDescent="0.3">
      <c r="A437" s="5">
        <v>13</v>
      </c>
      <c r="B437" s="204">
        <v>2008</v>
      </c>
      <c r="C437" s="205">
        <f>VLOOKUP(A437,$A$3:$AH$20,2+ROW(A425)/25)</f>
        <v>104512</v>
      </c>
    </row>
    <row r="438" spans="1:3" x14ac:dyDescent="0.3">
      <c r="A438" s="5">
        <v>14</v>
      </c>
      <c r="B438" s="204">
        <v>2009</v>
      </c>
      <c r="C438" s="205">
        <f>VLOOKUP(A438,$A$3:$AH$20,2+ROW(A425)/25)</f>
        <v>106220</v>
      </c>
    </row>
    <row r="439" spans="1:3" x14ac:dyDescent="0.3">
      <c r="A439" s="5">
        <v>15</v>
      </c>
      <c r="B439" s="204">
        <v>2010</v>
      </c>
      <c r="C439" s="205">
        <f>VLOOKUP(A439,$A$3:$AH$20,2+ROW(A425)/25)</f>
        <v>106648</v>
      </c>
    </row>
    <row r="440" spans="1:3" x14ac:dyDescent="0.3">
      <c r="A440" s="5">
        <v>16</v>
      </c>
      <c r="B440" s="204">
        <v>2011</v>
      </c>
      <c r="C440" s="205">
        <f>VLOOKUP(A440,$A$3:$AH$20,2+ROW(A425)/25)</f>
        <v>107144</v>
      </c>
    </row>
    <row r="441" spans="1:3" x14ac:dyDescent="0.3">
      <c r="A441" s="5">
        <v>17</v>
      </c>
      <c r="B441" s="204">
        <v>2012</v>
      </c>
      <c r="C441" s="205">
        <f>VLOOKUP(A441,$A$3:$AH$20,2+ROW(A425)/25)</f>
        <v>108104</v>
      </c>
    </row>
    <row r="442" spans="1:3" x14ac:dyDescent="0.3">
      <c r="A442" s="5">
        <v>18</v>
      </c>
      <c r="B442" s="204">
        <v>2013</v>
      </c>
      <c r="C442" s="205">
        <f>VLOOKUP(A442,$A$3:$AH$20,2+ROW(A425)/25)</f>
        <v>109575</v>
      </c>
    </row>
    <row r="443" spans="1:3" x14ac:dyDescent="0.3">
      <c r="A443" s="5">
        <v>19</v>
      </c>
    </row>
    <row r="444" spans="1:3" x14ac:dyDescent="0.3">
      <c r="A444" s="5">
        <v>20</v>
      </c>
    </row>
    <row r="445" spans="1:3" x14ac:dyDescent="0.3">
      <c r="A445" s="5">
        <v>21</v>
      </c>
    </row>
    <row r="446" spans="1:3" x14ac:dyDescent="0.3">
      <c r="A446" s="5">
        <v>22</v>
      </c>
    </row>
    <row r="447" spans="1:3" x14ac:dyDescent="0.3">
      <c r="A447" s="5">
        <v>23</v>
      </c>
    </row>
    <row r="448" spans="1:3" x14ac:dyDescent="0.3">
      <c r="A448" s="5">
        <v>24</v>
      </c>
    </row>
    <row r="449" spans="1:3" x14ac:dyDescent="0.3">
      <c r="A449" s="5">
        <v>25</v>
      </c>
    </row>
    <row r="450" spans="1:3" x14ac:dyDescent="0.3">
      <c r="A450" s="5">
        <v>1</v>
      </c>
      <c r="B450" s="204">
        <v>1996</v>
      </c>
      <c r="C450" s="205">
        <f>VLOOKUP(A450,$A$3:$AH$20,2+ROW(A450)/25)</f>
        <v>39716</v>
      </c>
    </row>
    <row r="451" spans="1:3" x14ac:dyDescent="0.3">
      <c r="A451" s="5">
        <v>2</v>
      </c>
      <c r="B451" s="204">
        <v>1997</v>
      </c>
      <c r="C451" s="205">
        <f>VLOOKUP(A451,$A$3:$AH$20,2+ROW(A450)/25)</f>
        <v>41457</v>
      </c>
    </row>
    <row r="452" spans="1:3" x14ac:dyDescent="0.3">
      <c r="A452" s="5">
        <v>3</v>
      </c>
      <c r="B452" s="204">
        <v>1998</v>
      </c>
      <c r="C452" s="205">
        <f>VLOOKUP(A452,$A$3:$AH$20,2+ROW(A450)/25)</f>
        <v>43099</v>
      </c>
    </row>
    <row r="453" spans="1:3" x14ac:dyDescent="0.3">
      <c r="A453" s="5">
        <v>4</v>
      </c>
      <c r="B453" s="204">
        <v>1999</v>
      </c>
      <c r="C453" s="205">
        <f>VLOOKUP(A453,$A$3:$AH$20,2+ROW(A450)/25)</f>
        <v>44874</v>
      </c>
    </row>
    <row r="454" spans="1:3" x14ac:dyDescent="0.3">
      <c r="A454" s="5">
        <v>5</v>
      </c>
      <c r="B454" s="204">
        <v>2000</v>
      </c>
      <c r="C454" s="205">
        <f>VLOOKUP(A454,$A$3:$AH$20,2+ROW(A450)/25)</f>
        <v>48276</v>
      </c>
    </row>
    <row r="455" spans="1:3" x14ac:dyDescent="0.3">
      <c r="A455" s="5">
        <v>6</v>
      </c>
      <c r="B455" s="204">
        <v>2001</v>
      </c>
      <c r="C455" s="205">
        <f>VLOOKUP(A455,$A$3:$AH$20,2+ROW(A450)/25)</f>
        <v>50673</v>
      </c>
    </row>
    <row r="456" spans="1:3" x14ac:dyDescent="0.3">
      <c r="A456" s="5">
        <v>7</v>
      </c>
      <c r="B456" s="204">
        <v>2002</v>
      </c>
      <c r="C456" s="205">
        <f>VLOOKUP(A456,$A$3:$AH$20,2+ROW(A450)/25)</f>
        <v>55671</v>
      </c>
    </row>
    <row r="457" spans="1:3" x14ac:dyDescent="0.3">
      <c r="A457" s="5">
        <v>8</v>
      </c>
      <c r="B457" s="204">
        <v>2003</v>
      </c>
      <c r="C457" s="205">
        <f>VLOOKUP(A457,$A$3:$AH$20,2+ROW(A450)/25)</f>
        <v>61728</v>
      </c>
    </row>
    <row r="458" spans="1:3" x14ac:dyDescent="0.3">
      <c r="A458" s="5">
        <v>9</v>
      </c>
      <c r="B458" s="204">
        <v>2004</v>
      </c>
      <c r="C458" s="205">
        <f>VLOOKUP(A458,$A$3:$AH$20,2+ROW(A450)/25)</f>
        <v>67222</v>
      </c>
    </row>
    <row r="459" spans="1:3" x14ac:dyDescent="0.3">
      <c r="A459" s="5">
        <v>10</v>
      </c>
      <c r="B459" s="204">
        <v>2005</v>
      </c>
      <c r="C459" s="205">
        <f>VLOOKUP(A459,$A$3:$AH$20,2+ROW(A450)/25)</f>
        <v>72592</v>
      </c>
    </row>
    <row r="460" spans="1:3" x14ac:dyDescent="0.3">
      <c r="A460" s="5">
        <v>11</v>
      </c>
      <c r="B460" s="204">
        <v>2006</v>
      </c>
      <c r="C460" s="205">
        <f>VLOOKUP(A460,$A$3:$AH$20,2+ROW(A450)/25)</f>
        <v>80968</v>
      </c>
    </row>
    <row r="461" spans="1:3" x14ac:dyDescent="0.3">
      <c r="A461" s="5">
        <v>12</v>
      </c>
      <c r="B461" s="204">
        <v>2007</v>
      </c>
      <c r="C461" s="205">
        <f>VLOOKUP(A461,$A$3:$AH$20,2+ROW(A450)/25)</f>
        <v>86154</v>
      </c>
    </row>
    <row r="462" spans="1:3" x14ac:dyDescent="0.3">
      <c r="A462" s="5">
        <v>13</v>
      </c>
      <c r="B462" s="204">
        <v>2008</v>
      </c>
      <c r="C462" s="205">
        <f>VLOOKUP(A462,$A$3:$AH$20,2+ROW(A450)/25)</f>
        <v>90290</v>
      </c>
    </row>
    <row r="463" spans="1:3" x14ac:dyDescent="0.3">
      <c r="A463" s="5">
        <v>14</v>
      </c>
      <c r="B463" s="204">
        <v>2009</v>
      </c>
      <c r="C463" s="205">
        <f>VLOOKUP(A463,$A$3:$AH$20,2+ROW(A450)/25)</f>
        <v>94340</v>
      </c>
    </row>
    <row r="464" spans="1:3" x14ac:dyDescent="0.3">
      <c r="A464" s="5">
        <v>15</v>
      </c>
      <c r="B464" s="204">
        <v>2010</v>
      </c>
      <c r="C464" s="205">
        <f>VLOOKUP(A464,$A$3:$AH$20,2+ROW(A450)/25)</f>
        <v>97429</v>
      </c>
    </row>
    <row r="465" spans="1:3" x14ac:dyDescent="0.3">
      <c r="A465" s="5">
        <v>16</v>
      </c>
      <c r="B465" s="204">
        <v>2011</v>
      </c>
      <c r="C465" s="205">
        <f>VLOOKUP(A465,$A$3:$AH$20,2+ROW(A450)/25)</f>
        <v>100611</v>
      </c>
    </row>
    <row r="466" spans="1:3" x14ac:dyDescent="0.3">
      <c r="A466" s="5">
        <v>17</v>
      </c>
      <c r="B466" s="204">
        <v>2012</v>
      </c>
      <c r="C466" s="205">
        <f>VLOOKUP(A466,$A$3:$AH$20,2+ROW(A450)/25)</f>
        <v>105381</v>
      </c>
    </row>
    <row r="467" spans="1:3" x14ac:dyDescent="0.3">
      <c r="A467" s="5">
        <v>18</v>
      </c>
      <c r="B467" s="204">
        <v>2013</v>
      </c>
      <c r="C467" s="205">
        <f>VLOOKUP(A467,$A$3:$AH$20,2+ROW(A450)/25)</f>
        <v>116447</v>
      </c>
    </row>
    <row r="468" spans="1:3" x14ac:dyDescent="0.3">
      <c r="A468" s="5">
        <v>19</v>
      </c>
    </row>
    <row r="469" spans="1:3" x14ac:dyDescent="0.3">
      <c r="A469" s="5">
        <v>20</v>
      </c>
    </row>
    <row r="470" spans="1:3" x14ac:dyDescent="0.3">
      <c r="A470" s="5">
        <v>21</v>
      </c>
    </row>
    <row r="471" spans="1:3" x14ac:dyDescent="0.3">
      <c r="A471" s="5">
        <v>22</v>
      </c>
    </row>
    <row r="472" spans="1:3" x14ac:dyDescent="0.3">
      <c r="A472" s="5">
        <v>23</v>
      </c>
    </row>
    <row r="473" spans="1:3" x14ac:dyDescent="0.3">
      <c r="A473" s="5">
        <v>24</v>
      </c>
    </row>
    <row r="474" spans="1:3" x14ac:dyDescent="0.3">
      <c r="A474" s="5">
        <v>25</v>
      </c>
    </row>
    <row r="475" spans="1:3" x14ac:dyDescent="0.3">
      <c r="A475" s="5">
        <v>1</v>
      </c>
      <c r="B475" s="204">
        <v>1996</v>
      </c>
      <c r="C475" s="205">
        <f>VLOOKUP(A475,$A$3:$AH$20,2+ROW(A475)/25)</f>
        <v>40612</v>
      </c>
    </row>
    <row r="476" spans="1:3" x14ac:dyDescent="0.3">
      <c r="A476" s="5">
        <v>2</v>
      </c>
      <c r="B476" s="204">
        <v>1997</v>
      </c>
      <c r="C476" s="205">
        <f>VLOOKUP(A476,$A$3:$AH$20,2+ROW(A475)/25)</f>
        <v>42737</v>
      </c>
    </row>
    <row r="477" spans="1:3" x14ac:dyDescent="0.3">
      <c r="A477" s="5">
        <v>3</v>
      </c>
      <c r="B477" s="204">
        <v>1998</v>
      </c>
      <c r="C477" s="205">
        <f>VLOOKUP(A477,$A$3:$AH$20,2+ROW(A475)/25)</f>
        <v>42846</v>
      </c>
    </row>
    <row r="478" spans="1:3" x14ac:dyDescent="0.3">
      <c r="A478" s="5">
        <v>4</v>
      </c>
      <c r="B478" s="204">
        <v>1999</v>
      </c>
      <c r="C478" s="205">
        <f>VLOOKUP(A478,$A$3:$AH$20,2+ROW(A475)/25)</f>
        <v>44732</v>
      </c>
    </row>
    <row r="479" spans="1:3" x14ac:dyDescent="0.3">
      <c r="A479" s="5">
        <v>5</v>
      </c>
      <c r="B479" s="204">
        <v>2000</v>
      </c>
      <c r="C479" s="205">
        <f>VLOOKUP(A479,$A$3:$AH$20,2+ROW(A475)/25)</f>
        <v>48725</v>
      </c>
    </row>
    <row r="480" spans="1:3" x14ac:dyDescent="0.3">
      <c r="A480" s="5">
        <v>6</v>
      </c>
      <c r="B480" s="204">
        <v>2001</v>
      </c>
      <c r="C480" s="205">
        <f>VLOOKUP(A480,$A$3:$AH$20,2+ROW(A475)/25)</f>
        <v>52830</v>
      </c>
    </row>
    <row r="481" spans="1:3" x14ac:dyDescent="0.3">
      <c r="A481" s="5">
        <v>7</v>
      </c>
      <c r="B481" s="204">
        <v>2002</v>
      </c>
      <c r="C481" s="205">
        <f>VLOOKUP(A481,$A$3:$AH$20,2+ROW(A475)/25)</f>
        <v>58151</v>
      </c>
    </row>
    <row r="482" spans="1:3" x14ac:dyDescent="0.3">
      <c r="A482" s="5">
        <v>8</v>
      </c>
      <c r="B482" s="204">
        <v>2003</v>
      </c>
      <c r="C482" s="205">
        <f>VLOOKUP(A482,$A$3:$AH$20,2+ROW(A475)/25)</f>
        <v>64769</v>
      </c>
    </row>
    <row r="483" spans="1:3" x14ac:dyDescent="0.3">
      <c r="A483" s="5">
        <v>9</v>
      </c>
      <c r="B483" s="204">
        <v>2004</v>
      </c>
      <c r="C483" s="205">
        <f>VLOOKUP(A483,$A$3:$AH$20,2+ROW(A475)/25)</f>
        <v>70138</v>
      </c>
    </row>
    <row r="484" spans="1:3" x14ac:dyDescent="0.3">
      <c r="A484" s="5">
        <v>10</v>
      </c>
      <c r="B484" s="204">
        <v>2005</v>
      </c>
      <c r="C484" s="205">
        <f>VLOOKUP(A484,$A$3:$AH$20,2+ROW(A475)/25)</f>
        <v>74676</v>
      </c>
    </row>
    <row r="485" spans="1:3" x14ac:dyDescent="0.3">
      <c r="A485" s="5">
        <v>11</v>
      </c>
      <c r="B485" s="204">
        <v>2006</v>
      </c>
      <c r="C485" s="205">
        <f>VLOOKUP(A485,$A$3:$AH$20,2+ROW(A475)/25)</f>
        <v>81414</v>
      </c>
    </row>
    <row r="486" spans="1:3" x14ac:dyDescent="0.3">
      <c r="A486" s="5">
        <v>12</v>
      </c>
      <c r="B486" s="204">
        <v>2007</v>
      </c>
      <c r="C486" s="205">
        <f>VLOOKUP(A486,$A$3:$AH$20,2+ROW(A475)/25)</f>
        <v>86490</v>
      </c>
    </row>
    <row r="487" spans="1:3" x14ac:dyDescent="0.3">
      <c r="A487" s="5">
        <v>13</v>
      </c>
      <c r="B487" s="204">
        <v>2008</v>
      </c>
      <c r="C487" s="205">
        <f>VLOOKUP(A487,$A$3:$AH$20,2+ROW(A475)/25)</f>
        <v>92532</v>
      </c>
    </row>
    <row r="488" spans="1:3" x14ac:dyDescent="0.3">
      <c r="A488" s="5">
        <v>14</v>
      </c>
      <c r="B488" s="204">
        <v>2009</v>
      </c>
      <c r="C488" s="205">
        <f>VLOOKUP(A488,$A$3:$AH$20,2+ROW(A475)/25)</f>
        <v>99598</v>
      </c>
    </row>
    <row r="489" spans="1:3" x14ac:dyDescent="0.3">
      <c r="A489" s="5">
        <v>15</v>
      </c>
      <c r="B489" s="204">
        <v>2010</v>
      </c>
      <c r="C489" s="205">
        <f>VLOOKUP(A489,$A$3:$AH$20,2+ROW(A475)/25)</f>
        <v>106332</v>
      </c>
    </row>
    <row r="490" spans="1:3" x14ac:dyDescent="0.3">
      <c r="A490" s="5">
        <v>16</v>
      </c>
      <c r="B490" s="204">
        <v>2011</v>
      </c>
      <c r="C490" s="205">
        <f>VLOOKUP(A490,$A$3:$AH$20,2+ROW(A475)/25)</f>
        <v>112168</v>
      </c>
    </row>
    <row r="491" spans="1:3" x14ac:dyDescent="0.3">
      <c r="A491" s="5">
        <v>17</v>
      </c>
      <c r="B491" s="204">
        <v>2012</v>
      </c>
      <c r="C491" s="205">
        <f>VLOOKUP(A491,$A$3:$AH$20,2+ROW(A475)/25)</f>
        <v>117951</v>
      </c>
    </row>
    <row r="492" spans="1:3" x14ac:dyDescent="0.3">
      <c r="A492" s="5">
        <v>18</v>
      </c>
      <c r="B492" s="204">
        <v>2013</v>
      </c>
      <c r="C492" s="205">
        <f>VLOOKUP(A492,$A$3:$AH$20,2+ROW(A475)/25)</f>
        <v>122909</v>
      </c>
    </row>
    <row r="493" spans="1:3" x14ac:dyDescent="0.3">
      <c r="A493" s="5">
        <v>19</v>
      </c>
    </row>
    <row r="494" spans="1:3" x14ac:dyDescent="0.3">
      <c r="A494" s="5">
        <v>20</v>
      </c>
    </row>
    <row r="495" spans="1:3" x14ac:dyDescent="0.3">
      <c r="A495" s="5">
        <v>21</v>
      </c>
    </row>
    <row r="496" spans="1:3" x14ac:dyDescent="0.3">
      <c r="A496" s="5">
        <v>22</v>
      </c>
    </row>
    <row r="497" spans="1:3" x14ac:dyDescent="0.3">
      <c r="A497" s="5">
        <v>23</v>
      </c>
    </row>
    <row r="498" spans="1:3" x14ac:dyDescent="0.3">
      <c r="A498" s="5">
        <v>24</v>
      </c>
    </row>
    <row r="499" spans="1:3" x14ac:dyDescent="0.3">
      <c r="A499" s="5">
        <v>25</v>
      </c>
    </row>
    <row r="500" spans="1:3" x14ac:dyDescent="0.3">
      <c r="A500" s="5">
        <v>1</v>
      </c>
      <c r="B500" s="204">
        <v>1996</v>
      </c>
      <c r="C500" s="205">
        <f>VLOOKUP(A500,$A$3:$AH$20,2+ROW(A500)/25)</f>
        <v>160677</v>
      </c>
    </row>
    <row r="501" spans="1:3" x14ac:dyDescent="0.3">
      <c r="A501" s="5">
        <v>2</v>
      </c>
      <c r="B501" s="204">
        <v>1997</v>
      </c>
      <c r="C501" s="205">
        <f>VLOOKUP(A501,$A$3:$AH$20,2+ROW(A500)/25)</f>
        <v>160425</v>
      </c>
    </row>
    <row r="502" spans="1:3" x14ac:dyDescent="0.3">
      <c r="A502" s="5">
        <v>3</v>
      </c>
      <c r="B502" s="204">
        <v>1998</v>
      </c>
      <c r="C502" s="205">
        <f>VLOOKUP(A502,$A$3:$AH$20,2+ROW(A500)/25)</f>
        <v>160892</v>
      </c>
    </row>
    <row r="503" spans="1:3" x14ac:dyDescent="0.3">
      <c r="A503" s="5">
        <v>4</v>
      </c>
      <c r="B503" s="204">
        <v>1999</v>
      </c>
      <c r="C503" s="205">
        <f>VLOOKUP(A503,$A$3:$AH$20,2+ROW(A500)/25)</f>
        <v>161244</v>
      </c>
    </row>
    <row r="504" spans="1:3" x14ac:dyDescent="0.3">
      <c r="A504" s="5">
        <v>5</v>
      </c>
      <c r="B504" s="204">
        <v>2000</v>
      </c>
      <c r="C504" s="205">
        <f>VLOOKUP(A504,$A$3:$AH$20,2+ROW(A500)/25)</f>
        <v>162134</v>
      </c>
    </row>
    <row r="505" spans="1:3" x14ac:dyDescent="0.3">
      <c r="A505" s="5">
        <v>6</v>
      </c>
      <c r="B505" s="204">
        <v>2001</v>
      </c>
      <c r="C505" s="205">
        <f>VLOOKUP(A505,$A$3:$AH$20,2+ROW(A500)/25)</f>
        <v>163141</v>
      </c>
    </row>
    <row r="506" spans="1:3" x14ac:dyDescent="0.3">
      <c r="A506" s="5">
        <v>7</v>
      </c>
      <c r="B506" s="204">
        <v>2002</v>
      </c>
      <c r="C506" s="205">
        <f>VLOOKUP(A506,$A$3:$AH$20,2+ROW(A500)/25)</f>
        <v>163760</v>
      </c>
    </row>
    <row r="507" spans="1:3" x14ac:dyDescent="0.3">
      <c r="A507" s="5">
        <v>8</v>
      </c>
      <c r="B507" s="204">
        <v>2003</v>
      </c>
      <c r="C507" s="205">
        <f>VLOOKUP(A507,$A$3:$AH$20,2+ROW(A500)/25)</f>
        <v>164375</v>
      </c>
    </row>
    <row r="508" spans="1:3" x14ac:dyDescent="0.3">
      <c r="A508" s="5">
        <v>9</v>
      </c>
      <c r="B508" s="204">
        <v>2004</v>
      </c>
      <c r="C508" s="205">
        <f>VLOOKUP(A508,$A$3:$AH$20,2+ROW(A500)/25)</f>
        <v>165369</v>
      </c>
    </row>
    <row r="509" spans="1:3" x14ac:dyDescent="0.3">
      <c r="A509" s="5">
        <v>10</v>
      </c>
      <c r="B509" s="204">
        <v>2005</v>
      </c>
      <c r="C509" s="205">
        <f>VLOOKUP(A509,$A$3:$AH$20,2+ROW(A500)/25)</f>
        <v>167472</v>
      </c>
    </row>
    <row r="510" spans="1:3" x14ac:dyDescent="0.3">
      <c r="A510" s="5">
        <v>11</v>
      </c>
      <c r="B510" s="204">
        <v>2006</v>
      </c>
      <c r="C510" s="205">
        <f>VLOOKUP(A510,$A$3:$AH$20,2+ROW(A500)/25)</f>
        <v>168708</v>
      </c>
    </row>
    <row r="511" spans="1:3" x14ac:dyDescent="0.3">
      <c r="A511" s="5">
        <v>12</v>
      </c>
      <c r="B511" s="204">
        <v>2007</v>
      </c>
      <c r="C511" s="205">
        <f>VLOOKUP(A511,$A$3:$AH$20,2+ROW(A500)/25)</f>
        <v>170778</v>
      </c>
    </row>
    <row r="512" spans="1:3" x14ac:dyDescent="0.3">
      <c r="A512" s="5">
        <v>13</v>
      </c>
      <c r="B512" s="204">
        <v>2008</v>
      </c>
      <c r="C512" s="205">
        <f>VLOOKUP(A512,$A$3:$AH$20,2+ROW(A500)/25)</f>
        <v>173070</v>
      </c>
    </row>
    <row r="513" spans="1:3" x14ac:dyDescent="0.3">
      <c r="A513" s="5">
        <v>14</v>
      </c>
      <c r="B513" s="204">
        <v>2009</v>
      </c>
      <c r="C513" s="205">
        <f>VLOOKUP(A513,$A$3:$AH$20,2+ROW(A500)/25)</f>
        <v>176170</v>
      </c>
    </row>
    <row r="514" spans="1:3" x14ac:dyDescent="0.3">
      <c r="A514" s="5">
        <v>15</v>
      </c>
      <c r="B514" s="204">
        <v>2010</v>
      </c>
      <c r="C514" s="205">
        <f>VLOOKUP(A514,$A$3:$AH$20,2+ROW(A500)/25)</f>
        <v>177062</v>
      </c>
    </row>
    <row r="515" spans="1:3" x14ac:dyDescent="0.3">
      <c r="A515" s="5">
        <v>16</v>
      </c>
      <c r="B515" s="204">
        <v>2011</v>
      </c>
      <c r="C515" s="205">
        <f>VLOOKUP(A515,$A$3:$AH$20,2+ROW(A500)/25)</f>
        <v>177970</v>
      </c>
    </row>
    <row r="516" spans="1:3" x14ac:dyDescent="0.3">
      <c r="A516" s="5">
        <v>17</v>
      </c>
      <c r="B516" s="204">
        <v>2012</v>
      </c>
      <c r="C516" s="205">
        <f>VLOOKUP(A516,$A$3:$AH$20,2+ROW(A500)/25)</f>
        <v>179740</v>
      </c>
    </row>
    <row r="517" spans="1:3" x14ac:dyDescent="0.3">
      <c r="A517" s="5">
        <v>18</v>
      </c>
      <c r="B517" s="204">
        <v>2013</v>
      </c>
      <c r="C517" s="205">
        <f>VLOOKUP(A517,$A$3:$AH$20,2+ROW(A500)/25)</f>
        <v>182485</v>
      </c>
    </row>
    <row r="518" spans="1:3" x14ac:dyDescent="0.3">
      <c r="A518" s="5">
        <v>19</v>
      </c>
    </row>
    <row r="519" spans="1:3" x14ac:dyDescent="0.3">
      <c r="A519" s="5">
        <v>20</v>
      </c>
    </row>
    <row r="520" spans="1:3" x14ac:dyDescent="0.3">
      <c r="A520" s="5">
        <v>21</v>
      </c>
    </row>
    <row r="521" spans="1:3" x14ac:dyDescent="0.3">
      <c r="A521" s="5">
        <v>22</v>
      </c>
    </row>
    <row r="522" spans="1:3" x14ac:dyDescent="0.3">
      <c r="A522" s="5">
        <v>23</v>
      </c>
    </row>
    <row r="523" spans="1:3" x14ac:dyDescent="0.3">
      <c r="A523" s="5">
        <v>24</v>
      </c>
    </row>
    <row r="524" spans="1:3" x14ac:dyDescent="0.3">
      <c r="A524" s="5">
        <v>25</v>
      </c>
    </row>
    <row r="525" spans="1:3" x14ac:dyDescent="0.3">
      <c r="A525" s="5">
        <v>1</v>
      </c>
      <c r="B525" s="204">
        <v>1996</v>
      </c>
      <c r="C525" s="205">
        <f>VLOOKUP(A525,$A$3:$AH$20,2+ROW(A525)/25)</f>
        <v>110004</v>
      </c>
    </row>
    <row r="526" spans="1:3" x14ac:dyDescent="0.3">
      <c r="A526" s="5">
        <v>2</v>
      </c>
      <c r="B526" s="204">
        <v>1997</v>
      </c>
      <c r="C526" s="205">
        <f>VLOOKUP(A526,$A$3:$AH$20,2+ROW(A525)/25)</f>
        <v>110193</v>
      </c>
    </row>
    <row r="527" spans="1:3" x14ac:dyDescent="0.3">
      <c r="A527" s="5">
        <v>3</v>
      </c>
      <c r="B527" s="204">
        <v>1998</v>
      </c>
      <c r="C527" s="205">
        <f>VLOOKUP(A527,$A$3:$AH$20,2+ROW(A525)/25)</f>
        <v>110567</v>
      </c>
    </row>
    <row r="528" spans="1:3" x14ac:dyDescent="0.3">
      <c r="A528" s="5">
        <v>4</v>
      </c>
      <c r="B528" s="204">
        <v>1999</v>
      </c>
      <c r="C528" s="205">
        <f>VLOOKUP(A528,$A$3:$AH$20,2+ROW(A525)/25)</f>
        <v>110339</v>
      </c>
    </row>
    <row r="529" spans="1:3" x14ac:dyDescent="0.3">
      <c r="A529" s="5">
        <v>5</v>
      </c>
      <c r="B529" s="204">
        <v>2000</v>
      </c>
      <c r="C529" s="205">
        <f>VLOOKUP(A529,$A$3:$AH$20,2+ROW(A525)/25)</f>
        <v>110179</v>
      </c>
    </row>
    <row r="530" spans="1:3" x14ac:dyDescent="0.3">
      <c r="A530" s="5">
        <v>6</v>
      </c>
      <c r="B530" s="204">
        <v>2001</v>
      </c>
      <c r="C530" s="205">
        <f>VLOOKUP(A530,$A$3:$AH$20,2+ROW(A525)/25)</f>
        <v>110511</v>
      </c>
    </row>
    <row r="531" spans="1:3" x14ac:dyDescent="0.3">
      <c r="A531" s="5">
        <v>7</v>
      </c>
      <c r="B531" s="204">
        <v>2002</v>
      </c>
      <c r="C531" s="205">
        <f>VLOOKUP(A531,$A$3:$AH$20,2+ROW(A525)/25)</f>
        <v>110390</v>
      </c>
    </row>
    <row r="532" spans="1:3" x14ac:dyDescent="0.3">
      <c r="A532" s="5">
        <v>8</v>
      </c>
      <c r="B532" s="204">
        <v>2003</v>
      </c>
      <c r="C532" s="205">
        <f>VLOOKUP(A532,$A$3:$AH$20,2+ROW(A525)/25)</f>
        <v>110315</v>
      </c>
    </row>
    <row r="533" spans="1:3" x14ac:dyDescent="0.3">
      <c r="A533" s="5">
        <v>9</v>
      </c>
      <c r="B533" s="204">
        <v>2004</v>
      </c>
      <c r="C533" s="205">
        <f>VLOOKUP(A533,$A$3:$AH$20,2+ROW(A525)/25)</f>
        <v>110301</v>
      </c>
    </row>
    <row r="534" spans="1:3" x14ac:dyDescent="0.3">
      <c r="A534" s="5">
        <v>10</v>
      </c>
      <c r="B534" s="204">
        <v>2005</v>
      </c>
      <c r="C534" s="205">
        <f>VLOOKUP(A534,$A$3:$AH$20,2+ROW(A525)/25)</f>
        <v>110724</v>
      </c>
    </row>
    <row r="535" spans="1:3" x14ac:dyDescent="0.3">
      <c r="A535" s="5">
        <v>11</v>
      </c>
      <c r="B535" s="204">
        <v>2006</v>
      </c>
      <c r="C535" s="205">
        <f>VLOOKUP(A535,$A$3:$AH$20,2+ROW(A525)/25)</f>
        <v>106791</v>
      </c>
    </row>
    <row r="536" spans="1:3" x14ac:dyDescent="0.3">
      <c r="A536" s="5">
        <v>12</v>
      </c>
      <c r="B536" s="204">
        <v>2007</v>
      </c>
      <c r="C536" s="205">
        <f>VLOOKUP(A536,$A$3:$AH$20,2+ROW(A525)/25)</f>
        <v>107662</v>
      </c>
    </row>
    <row r="537" spans="1:3" x14ac:dyDescent="0.3">
      <c r="A537" s="5">
        <v>13</v>
      </c>
      <c r="B537" s="204">
        <v>2008</v>
      </c>
      <c r="C537" s="205">
        <f>VLOOKUP(A537,$A$3:$AH$20,2+ROW(A525)/25)</f>
        <v>109088</v>
      </c>
    </row>
    <row r="538" spans="1:3" x14ac:dyDescent="0.3">
      <c r="A538" s="5">
        <v>14</v>
      </c>
      <c r="B538" s="204">
        <v>2009</v>
      </c>
      <c r="C538" s="205">
        <f>VLOOKUP(A538,$A$3:$AH$20,2+ROW(A525)/25)</f>
        <v>110545</v>
      </c>
    </row>
    <row r="539" spans="1:3" x14ac:dyDescent="0.3">
      <c r="A539" s="5">
        <v>15</v>
      </c>
      <c r="B539" s="204">
        <v>2010</v>
      </c>
      <c r="C539" s="205">
        <f>VLOOKUP(A539,$A$3:$AH$20,2+ROW(A525)/25)</f>
        <v>111507</v>
      </c>
    </row>
    <row r="540" spans="1:3" x14ac:dyDescent="0.3">
      <c r="A540" s="5">
        <v>16</v>
      </c>
      <c r="B540" s="204">
        <v>2011</v>
      </c>
      <c r="C540" s="205">
        <f>VLOOKUP(A540,$A$3:$AH$20,2+ROW(A525)/25)</f>
        <v>112270</v>
      </c>
    </row>
    <row r="541" spans="1:3" x14ac:dyDescent="0.3">
      <c r="A541" s="5">
        <v>17</v>
      </c>
      <c r="B541" s="204">
        <v>2012</v>
      </c>
      <c r="C541" s="205">
        <f>VLOOKUP(A541,$A$3:$AH$20,2+ROW(A525)/25)</f>
        <v>113254</v>
      </c>
    </row>
    <row r="542" spans="1:3" x14ac:dyDescent="0.3">
      <c r="A542" s="5">
        <v>18</v>
      </c>
      <c r="B542" s="204">
        <v>2013</v>
      </c>
      <c r="C542" s="205">
        <f>VLOOKUP(A542,$A$3:$AH$20,2+ROW(A525)/25)</f>
        <v>115097</v>
      </c>
    </row>
    <row r="543" spans="1:3" x14ac:dyDescent="0.3">
      <c r="A543" s="5">
        <v>19</v>
      </c>
    </row>
    <row r="544" spans="1:3" x14ac:dyDescent="0.3">
      <c r="A544" s="5">
        <v>20</v>
      </c>
    </row>
    <row r="545" spans="1:3" x14ac:dyDescent="0.3">
      <c r="A545" s="5">
        <v>21</v>
      </c>
    </row>
    <row r="546" spans="1:3" x14ac:dyDescent="0.3">
      <c r="A546" s="5">
        <v>22</v>
      </c>
    </row>
    <row r="547" spans="1:3" x14ac:dyDescent="0.3">
      <c r="A547" s="5">
        <v>23</v>
      </c>
    </row>
    <row r="548" spans="1:3" x14ac:dyDescent="0.3">
      <c r="A548" s="5">
        <v>24</v>
      </c>
    </row>
    <row r="549" spans="1:3" x14ac:dyDescent="0.3">
      <c r="A549" s="5">
        <v>25</v>
      </c>
    </row>
    <row r="550" spans="1:3" x14ac:dyDescent="0.3">
      <c r="A550" s="5">
        <v>1</v>
      </c>
      <c r="B550" s="204">
        <v>1996</v>
      </c>
      <c r="C550" s="205">
        <f>VLOOKUP(A550,$A$3:$AH$20,2+ROW(A550)/25)</f>
        <v>136733</v>
      </c>
    </row>
    <row r="551" spans="1:3" x14ac:dyDescent="0.3">
      <c r="A551" s="5">
        <v>2</v>
      </c>
      <c r="B551" s="204">
        <v>1997</v>
      </c>
      <c r="C551" s="205">
        <f>VLOOKUP(A551,$A$3:$AH$20,2+ROW(A550)/25)</f>
        <v>136632</v>
      </c>
    </row>
    <row r="552" spans="1:3" x14ac:dyDescent="0.3">
      <c r="A552" s="5">
        <v>3</v>
      </c>
      <c r="B552" s="204">
        <v>1998</v>
      </c>
      <c r="C552" s="205">
        <f>VLOOKUP(A552,$A$3:$AH$20,2+ROW(A550)/25)</f>
        <v>136311</v>
      </c>
    </row>
    <row r="553" spans="1:3" x14ac:dyDescent="0.3">
      <c r="A553" s="5">
        <v>4</v>
      </c>
      <c r="B553" s="204">
        <v>1999</v>
      </c>
      <c r="C553" s="205">
        <f>VLOOKUP(A553,$A$3:$AH$20,2+ROW(A550)/25)</f>
        <v>136264</v>
      </c>
    </row>
    <row r="554" spans="1:3" x14ac:dyDescent="0.3">
      <c r="A554" s="5">
        <v>5</v>
      </c>
      <c r="B554" s="204">
        <v>2000</v>
      </c>
      <c r="C554" s="205">
        <f>VLOOKUP(A554,$A$3:$AH$20,2+ROW(A550)/25)</f>
        <v>135765</v>
      </c>
    </row>
    <row r="555" spans="1:3" x14ac:dyDescent="0.3">
      <c r="A555" s="5">
        <v>6</v>
      </c>
      <c r="B555" s="204">
        <v>2001</v>
      </c>
      <c r="C555" s="205">
        <f>VLOOKUP(A555,$A$3:$AH$20,2+ROW(A550)/25)</f>
        <v>136381</v>
      </c>
    </row>
    <row r="556" spans="1:3" x14ac:dyDescent="0.3">
      <c r="A556" s="5">
        <v>7</v>
      </c>
      <c r="B556" s="204">
        <v>2002</v>
      </c>
      <c r="C556" s="205">
        <f>VLOOKUP(A556,$A$3:$AH$20,2+ROW(A550)/25)</f>
        <v>137154</v>
      </c>
    </row>
    <row r="557" spans="1:3" x14ac:dyDescent="0.3">
      <c r="A557" s="5">
        <v>8</v>
      </c>
      <c r="B557" s="204">
        <v>2003</v>
      </c>
      <c r="C557" s="205">
        <f>VLOOKUP(A557,$A$3:$AH$20,2+ROW(A550)/25)</f>
        <v>137839</v>
      </c>
    </row>
    <row r="558" spans="1:3" x14ac:dyDescent="0.3">
      <c r="A558" s="5">
        <v>9</v>
      </c>
      <c r="B558" s="204">
        <v>2004</v>
      </c>
      <c r="C558" s="205">
        <f>VLOOKUP(A558,$A$3:$AH$20,2+ROW(A550)/25)</f>
        <v>138977</v>
      </c>
    </row>
    <row r="559" spans="1:3" x14ac:dyDescent="0.3">
      <c r="A559" s="5">
        <v>10</v>
      </c>
      <c r="B559" s="204">
        <v>2005</v>
      </c>
      <c r="C559" s="205">
        <f>VLOOKUP(A559,$A$3:$AH$20,2+ROW(A550)/25)</f>
        <v>140385</v>
      </c>
    </row>
    <row r="560" spans="1:3" x14ac:dyDescent="0.3">
      <c r="A560" s="5">
        <v>11</v>
      </c>
      <c r="B560" s="204">
        <v>2006</v>
      </c>
      <c r="C560" s="205">
        <f>VLOOKUP(A560,$A$3:$AH$20,2+ROW(A550)/25)</f>
        <v>142306</v>
      </c>
    </row>
    <row r="561" spans="1:3" x14ac:dyDescent="0.3">
      <c r="A561" s="5">
        <v>12</v>
      </c>
      <c r="B561" s="204">
        <v>2007</v>
      </c>
      <c r="C561" s="205">
        <f>VLOOKUP(A561,$A$3:$AH$20,2+ROW(A550)/25)</f>
        <v>145011</v>
      </c>
    </row>
    <row r="562" spans="1:3" x14ac:dyDescent="0.3">
      <c r="A562" s="5">
        <v>13</v>
      </c>
      <c r="B562" s="204">
        <v>2008</v>
      </c>
      <c r="C562" s="205">
        <f>VLOOKUP(A562,$A$3:$AH$20,2+ROW(A550)/25)</f>
        <v>147406</v>
      </c>
    </row>
    <row r="563" spans="1:3" x14ac:dyDescent="0.3">
      <c r="A563" s="5">
        <v>14</v>
      </c>
      <c r="B563" s="204">
        <v>2009</v>
      </c>
      <c r="C563" s="205">
        <f>VLOOKUP(A563,$A$3:$AH$20,2+ROW(A550)/25)</f>
        <v>150973</v>
      </c>
    </row>
    <row r="564" spans="1:3" x14ac:dyDescent="0.3">
      <c r="A564" s="5">
        <v>15</v>
      </c>
      <c r="B564" s="204">
        <v>2010</v>
      </c>
      <c r="C564" s="205">
        <f>VLOOKUP(A564,$A$3:$AH$20,2+ROW(A550)/25)</f>
        <v>152868</v>
      </c>
    </row>
    <row r="565" spans="1:3" x14ac:dyDescent="0.3">
      <c r="A565" s="5">
        <v>16</v>
      </c>
      <c r="B565" s="204">
        <v>2011</v>
      </c>
      <c r="C565" s="205">
        <f>VLOOKUP(A565,$A$3:$AH$20,2+ROW(A550)/25)</f>
        <v>155087</v>
      </c>
    </row>
    <row r="566" spans="1:3" x14ac:dyDescent="0.3">
      <c r="A566" s="5">
        <v>17</v>
      </c>
      <c r="B566" s="204">
        <v>2012</v>
      </c>
      <c r="C566" s="205">
        <f>VLOOKUP(A566,$A$3:$AH$20,2+ROW(A550)/25)</f>
        <v>156163</v>
      </c>
    </row>
    <row r="567" spans="1:3" x14ac:dyDescent="0.3">
      <c r="A567" s="5">
        <v>18</v>
      </c>
      <c r="B567" s="204">
        <v>2013</v>
      </c>
      <c r="C567" s="205">
        <f>VLOOKUP(A567,$A$3:$AH$20,2+ROW(A550)/25)</f>
        <v>160029</v>
      </c>
    </row>
    <row r="568" spans="1:3" x14ac:dyDescent="0.3">
      <c r="A568" s="5">
        <v>19</v>
      </c>
    </row>
    <row r="569" spans="1:3" x14ac:dyDescent="0.3">
      <c r="A569" s="5">
        <v>20</v>
      </c>
    </row>
    <row r="570" spans="1:3" x14ac:dyDescent="0.3">
      <c r="A570" s="5">
        <v>21</v>
      </c>
    </row>
    <row r="571" spans="1:3" x14ac:dyDescent="0.3">
      <c r="A571" s="5">
        <v>22</v>
      </c>
    </row>
    <row r="572" spans="1:3" x14ac:dyDescent="0.3">
      <c r="A572" s="5">
        <v>23</v>
      </c>
    </row>
    <row r="573" spans="1:3" x14ac:dyDescent="0.3">
      <c r="A573" s="5">
        <v>24</v>
      </c>
    </row>
    <row r="574" spans="1:3" x14ac:dyDescent="0.3">
      <c r="A574" s="5">
        <v>25</v>
      </c>
    </row>
    <row r="575" spans="1:3" x14ac:dyDescent="0.3">
      <c r="A575" s="5">
        <v>1</v>
      </c>
      <c r="B575" s="204">
        <v>1996</v>
      </c>
      <c r="C575" s="205">
        <f>VLOOKUP(A575,$A$3:$AH$20,2+ROW(A575)/25)</f>
        <v>117800</v>
      </c>
    </row>
    <row r="576" spans="1:3" x14ac:dyDescent="0.3">
      <c r="A576" s="5">
        <v>2</v>
      </c>
      <c r="B576" s="204">
        <v>1997</v>
      </c>
      <c r="C576" s="205">
        <f>VLOOKUP(A576,$A$3:$AH$20,2+ROW(A575)/25)</f>
        <v>119483</v>
      </c>
    </row>
    <row r="577" spans="1:3" x14ac:dyDescent="0.3">
      <c r="A577" s="5">
        <v>3</v>
      </c>
      <c r="B577" s="204">
        <v>1998</v>
      </c>
      <c r="C577" s="205">
        <f>VLOOKUP(A577,$A$3:$AH$20,2+ROW(A575)/25)</f>
        <v>121793</v>
      </c>
    </row>
    <row r="578" spans="1:3" x14ac:dyDescent="0.3">
      <c r="A578" s="5">
        <v>4</v>
      </c>
      <c r="B578" s="204">
        <v>1999</v>
      </c>
      <c r="C578" s="205">
        <f>VLOOKUP(A578,$A$3:$AH$20,2+ROW(A575)/25)</f>
        <v>125069</v>
      </c>
    </row>
    <row r="579" spans="1:3" x14ac:dyDescent="0.3">
      <c r="A579" s="5">
        <v>5</v>
      </c>
      <c r="B579" s="204">
        <v>2000</v>
      </c>
      <c r="C579" s="205">
        <f>VLOOKUP(A579,$A$3:$AH$20,2+ROW(A575)/25)</f>
        <v>128660</v>
      </c>
    </row>
    <row r="580" spans="1:3" x14ac:dyDescent="0.3">
      <c r="A580" s="5">
        <v>6</v>
      </c>
      <c r="B580" s="204">
        <v>2001</v>
      </c>
      <c r="C580" s="205">
        <f>VLOOKUP(A580,$A$3:$AH$20,2+ROW(A575)/25)</f>
        <v>132387</v>
      </c>
    </row>
    <row r="581" spans="1:3" x14ac:dyDescent="0.3">
      <c r="A581" s="5">
        <v>7</v>
      </c>
      <c r="B581" s="204">
        <v>2002</v>
      </c>
      <c r="C581" s="205">
        <f>VLOOKUP(A581,$A$3:$AH$20,2+ROW(A575)/25)</f>
        <v>135117</v>
      </c>
    </row>
    <row r="582" spans="1:3" x14ac:dyDescent="0.3">
      <c r="A582" s="5">
        <v>8</v>
      </c>
      <c r="B582" s="204">
        <v>2003</v>
      </c>
      <c r="C582" s="205">
        <f>VLOOKUP(A582,$A$3:$AH$20,2+ROW(A575)/25)</f>
        <v>136879</v>
      </c>
    </row>
    <row r="583" spans="1:3" x14ac:dyDescent="0.3">
      <c r="A583" s="5">
        <v>9</v>
      </c>
      <c r="B583" s="204">
        <v>2004</v>
      </c>
      <c r="C583" s="205">
        <f>VLOOKUP(A583,$A$3:$AH$20,2+ROW(A575)/25)</f>
        <v>137907</v>
      </c>
    </row>
    <row r="584" spans="1:3" x14ac:dyDescent="0.3">
      <c r="A584" s="5">
        <v>10</v>
      </c>
      <c r="B584" s="204">
        <v>2005</v>
      </c>
      <c r="C584" s="205">
        <f>VLOOKUP(A584,$A$3:$AH$20,2+ROW(A575)/25)</f>
        <v>139245</v>
      </c>
    </row>
    <row r="585" spans="1:3" x14ac:dyDescent="0.3">
      <c r="A585" s="5">
        <v>11</v>
      </c>
      <c r="B585" s="204">
        <v>2006</v>
      </c>
      <c r="C585" s="205">
        <f>VLOOKUP(A585,$A$3:$AH$20,2+ROW(A575)/25)</f>
        <v>140734</v>
      </c>
    </row>
    <row r="586" spans="1:3" x14ac:dyDescent="0.3">
      <c r="A586" s="5">
        <v>12</v>
      </c>
      <c r="B586" s="204">
        <v>2007</v>
      </c>
      <c r="C586" s="205">
        <f>VLOOKUP(A586,$A$3:$AH$20,2+ROW(A575)/25)</f>
        <v>142716</v>
      </c>
    </row>
    <row r="587" spans="1:3" x14ac:dyDescent="0.3">
      <c r="A587" s="5">
        <v>13</v>
      </c>
      <c r="B587" s="204">
        <v>2008</v>
      </c>
      <c r="C587" s="205">
        <f>VLOOKUP(A587,$A$3:$AH$20,2+ROW(A575)/25)</f>
        <v>145113</v>
      </c>
    </row>
    <row r="588" spans="1:3" x14ac:dyDescent="0.3">
      <c r="A588" s="5">
        <v>14</v>
      </c>
      <c r="B588" s="204">
        <v>2009</v>
      </c>
      <c r="C588" s="205">
        <f>VLOOKUP(A588,$A$3:$AH$20,2+ROW(A575)/25)</f>
        <v>147504</v>
      </c>
    </row>
    <row r="589" spans="1:3" x14ac:dyDescent="0.3">
      <c r="A589" s="5">
        <v>15</v>
      </c>
      <c r="B589" s="204">
        <v>2010</v>
      </c>
      <c r="C589" s="205">
        <f>VLOOKUP(A589,$A$3:$AH$20,2+ROW(A575)/25)</f>
        <v>148757</v>
      </c>
    </row>
    <row r="590" spans="1:3" x14ac:dyDescent="0.3">
      <c r="A590" s="5">
        <v>16</v>
      </c>
      <c r="B590" s="204">
        <v>2011</v>
      </c>
      <c r="C590" s="205">
        <f>VLOOKUP(A590,$A$3:$AH$20,2+ROW(A575)/25)</f>
        <v>149156</v>
      </c>
    </row>
    <row r="591" spans="1:3" x14ac:dyDescent="0.3">
      <c r="A591" s="5">
        <v>17</v>
      </c>
      <c r="B591" s="204">
        <v>2012</v>
      </c>
      <c r="C591" s="205">
        <f>VLOOKUP(A591,$A$3:$AH$20,2+ROW(A575)/25)</f>
        <v>150777</v>
      </c>
    </row>
    <row r="592" spans="1:3" x14ac:dyDescent="0.3">
      <c r="A592" s="5">
        <v>18</v>
      </c>
      <c r="B592" s="204">
        <v>2013</v>
      </c>
      <c r="C592" s="205">
        <f>VLOOKUP(A592,$A$3:$AH$20,2+ROW(A575)/25)</f>
        <v>152260</v>
      </c>
    </row>
    <row r="593" spans="1:3" x14ac:dyDescent="0.3">
      <c r="A593" s="5">
        <v>19</v>
      </c>
    </row>
    <row r="594" spans="1:3" x14ac:dyDescent="0.3">
      <c r="A594" s="5">
        <v>20</v>
      </c>
    </row>
    <row r="595" spans="1:3" x14ac:dyDescent="0.3">
      <c r="A595" s="5">
        <v>21</v>
      </c>
    </row>
    <row r="596" spans="1:3" x14ac:dyDescent="0.3">
      <c r="A596" s="5">
        <v>22</v>
      </c>
    </row>
    <row r="597" spans="1:3" x14ac:dyDescent="0.3">
      <c r="A597" s="5">
        <v>23</v>
      </c>
    </row>
    <row r="598" spans="1:3" x14ac:dyDescent="0.3">
      <c r="A598" s="5">
        <v>24</v>
      </c>
    </row>
    <row r="599" spans="1:3" x14ac:dyDescent="0.3">
      <c r="A599" s="5">
        <v>25</v>
      </c>
    </row>
    <row r="600" spans="1:3" x14ac:dyDescent="0.3">
      <c r="A600" s="5">
        <v>1</v>
      </c>
      <c r="B600" s="204">
        <v>1996</v>
      </c>
      <c r="C600" s="205">
        <f>VLOOKUP(A600,$A$3:$AH$20,2+ROW(A600)/25)</f>
        <v>57219</v>
      </c>
    </row>
    <row r="601" spans="1:3" x14ac:dyDescent="0.3">
      <c r="A601" s="5">
        <v>2</v>
      </c>
      <c r="B601" s="204">
        <v>1997</v>
      </c>
      <c r="C601" s="205">
        <f>VLOOKUP(A601,$A$3:$AH$20,2+ROW(A600)/25)</f>
        <v>57765</v>
      </c>
    </row>
    <row r="602" spans="1:3" x14ac:dyDescent="0.3">
      <c r="A602" s="5">
        <v>3</v>
      </c>
      <c r="B602" s="204">
        <v>1998</v>
      </c>
      <c r="C602" s="205">
        <f>VLOOKUP(A602,$A$3:$AH$20,2+ROW(A600)/25)</f>
        <v>58507</v>
      </c>
    </row>
    <row r="603" spans="1:3" x14ac:dyDescent="0.3">
      <c r="A603" s="5">
        <v>4</v>
      </c>
      <c r="B603" s="204">
        <v>1999</v>
      </c>
      <c r="C603" s="205">
        <f>VLOOKUP(A603,$A$3:$AH$20,2+ROW(A600)/25)</f>
        <v>59315</v>
      </c>
    </row>
    <row r="604" spans="1:3" x14ac:dyDescent="0.3">
      <c r="A604" s="5">
        <v>5</v>
      </c>
      <c r="B604" s="204">
        <v>2000</v>
      </c>
      <c r="C604" s="205">
        <f>VLOOKUP(A604,$A$3:$AH$20,2+ROW(A600)/25)</f>
        <v>60149</v>
      </c>
    </row>
    <row r="605" spans="1:3" x14ac:dyDescent="0.3">
      <c r="A605" s="5">
        <v>6</v>
      </c>
      <c r="B605" s="204">
        <v>2001</v>
      </c>
      <c r="C605" s="205">
        <f>VLOOKUP(A605,$A$3:$AH$20,2+ROW(A600)/25)</f>
        <v>60818</v>
      </c>
    </row>
    <row r="606" spans="1:3" x14ac:dyDescent="0.3">
      <c r="A606" s="5">
        <v>7</v>
      </c>
      <c r="B606" s="204">
        <v>2002</v>
      </c>
      <c r="C606" s="205">
        <f>VLOOKUP(A606,$A$3:$AH$20,2+ROW(A600)/25)</f>
        <v>60983</v>
      </c>
    </row>
    <row r="607" spans="1:3" x14ac:dyDescent="0.3">
      <c r="A607" s="5">
        <v>8</v>
      </c>
      <c r="B607" s="204">
        <v>2003</v>
      </c>
      <c r="C607" s="205">
        <f>VLOOKUP(A607,$A$3:$AH$20,2+ROW(A600)/25)</f>
        <v>60861</v>
      </c>
    </row>
    <row r="608" spans="1:3" x14ac:dyDescent="0.3">
      <c r="A608" s="5">
        <v>9</v>
      </c>
      <c r="B608" s="204">
        <v>2004</v>
      </c>
      <c r="C608" s="205">
        <f>VLOOKUP(A608,$A$3:$AH$20,2+ROW(A600)/25)</f>
        <v>61044</v>
      </c>
    </row>
    <row r="609" spans="1:3" x14ac:dyDescent="0.3">
      <c r="A609" s="5">
        <v>10</v>
      </c>
      <c r="B609" s="204">
        <v>2005</v>
      </c>
      <c r="C609" s="205">
        <f>VLOOKUP(A609,$A$3:$AH$20,2+ROW(A600)/25)</f>
        <v>61542</v>
      </c>
    </row>
    <row r="610" spans="1:3" x14ac:dyDescent="0.3">
      <c r="A610" s="5">
        <v>11</v>
      </c>
      <c r="B610" s="204">
        <v>2006</v>
      </c>
      <c r="C610" s="205">
        <f>VLOOKUP(A610,$A$3:$AH$20,2+ROW(A600)/25)</f>
        <v>62142</v>
      </c>
    </row>
    <row r="611" spans="1:3" x14ac:dyDescent="0.3">
      <c r="A611" s="5">
        <v>12</v>
      </c>
      <c r="B611" s="204">
        <v>2007</v>
      </c>
      <c r="C611" s="205">
        <f>VLOOKUP(A611,$A$3:$AH$20,2+ROW(A600)/25)</f>
        <v>62300</v>
      </c>
    </row>
    <row r="612" spans="1:3" x14ac:dyDescent="0.3">
      <c r="A612" s="5">
        <v>13</v>
      </c>
      <c r="B612" s="204">
        <v>2008</v>
      </c>
      <c r="C612" s="205">
        <f>VLOOKUP(A612,$A$3:$AH$20,2+ROW(A600)/25)</f>
        <v>62634</v>
      </c>
    </row>
    <row r="613" spans="1:3" x14ac:dyDescent="0.3">
      <c r="A613" s="5">
        <v>14</v>
      </c>
      <c r="B613" s="204">
        <v>2009</v>
      </c>
      <c r="C613" s="205">
        <f>VLOOKUP(A613,$A$3:$AH$20,2+ROW(A600)/25)</f>
        <v>62905</v>
      </c>
    </row>
    <row r="614" spans="1:3" x14ac:dyDescent="0.3">
      <c r="A614" s="5">
        <v>15</v>
      </c>
      <c r="B614" s="204">
        <v>2010</v>
      </c>
      <c r="C614" s="205">
        <f>VLOOKUP(A614,$A$3:$AH$20,2+ROW(A600)/25)</f>
        <v>62794</v>
      </c>
    </row>
    <row r="615" spans="1:3" x14ac:dyDescent="0.3">
      <c r="A615" s="5">
        <v>16</v>
      </c>
      <c r="B615" s="204">
        <v>2011</v>
      </c>
      <c r="C615" s="205">
        <f>VLOOKUP(A615,$A$3:$AH$20,2+ROW(A600)/25)</f>
        <v>62596</v>
      </c>
    </row>
    <row r="616" spans="1:3" x14ac:dyDescent="0.3">
      <c r="A616" s="5">
        <v>17</v>
      </c>
      <c r="B616" s="204">
        <v>2012</v>
      </c>
      <c r="C616" s="205">
        <f>VLOOKUP(A616,$A$3:$AH$20,2+ROW(A600)/25)</f>
        <v>62651</v>
      </c>
    </row>
    <row r="617" spans="1:3" x14ac:dyDescent="0.3">
      <c r="A617" s="5">
        <v>18</v>
      </c>
      <c r="B617" s="204">
        <v>2013</v>
      </c>
      <c r="C617" s="205">
        <f>VLOOKUP(A617,$A$3:$AH$20,2+ROW(A600)/25)</f>
        <v>62724</v>
      </c>
    </row>
    <row r="618" spans="1:3" x14ac:dyDescent="0.3">
      <c r="A618" s="5">
        <v>19</v>
      </c>
    </row>
    <row r="619" spans="1:3" x14ac:dyDescent="0.3">
      <c r="A619" s="5">
        <v>20</v>
      </c>
    </row>
    <row r="620" spans="1:3" x14ac:dyDescent="0.3">
      <c r="A620" s="5">
        <v>21</v>
      </c>
    </row>
    <row r="621" spans="1:3" x14ac:dyDescent="0.3">
      <c r="A621" s="5">
        <v>22</v>
      </c>
    </row>
    <row r="622" spans="1:3" x14ac:dyDescent="0.3">
      <c r="A622" s="5">
        <v>23</v>
      </c>
    </row>
    <row r="623" spans="1:3" x14ac:dyDescent="0.3">
      <c r="A623" s="5">
        <v>24</v>
      </c>
    </row>
    <row r="624" spans="1:3" x14ac:dyDescent="0.3">
      <c r="A624" s="5">
        <v>25</v>
      </c>
    </row>
    <row r="625" spans="1:3" x14ac:dyDescent="0.3">
      <c r="A625" s="5">
        <v>1</v>
      </c>
      <c r="B625" s="204">
        <v>1996</v>
      </c>
      <c r="C625" s="205">
        <f>VLOOKUP(A625,$A$3:$AH$20,2+ROW(A625)/25)</f>
        <v>76089</v>
      </c>
    </row>
    <row r="626" spans="1:3" x14ac:dyDescent="0.3">
      <c r="A626" s="5">
        <v>2</v>
      </c>
      <c r="B626" s="204">
        <v>1997</v>
      </c>
      <c r="C626" s="205">
        <f>VLOOKUP(A626,$A$3:$AH$20,2+ROW(A625)/25)</f>
        <v>76204</v>
      </c>
    </row>
    <row r="627" spans="1:3" x14ac:dyDescent="0.3">
      <c r="A627" s="5">
        <v>3</v>
      </c>
      <c r="B627" s="204">
        <v>1998</v>
      </c>
      <c r="C627" s="205">
        <f>VLOOKUP(A627,$A$3:$AH$20,2+ROW(A625)/25)</f>
        <v>76838</v>
      </c>
    </row>
    <row r="628" spans="1:3" x14ac:dyDescent="0.3">
      <c r="A628" s="5">
        <v>4</v>
      </c>
      <c r="B628" s="204">
        <v>1999</v>
      </c>
      <c r="C628" s="205">
        <f>VLOOKUP(A628,$A$3:$AH$20,2+ROW(A625)/25)</f>
        <v>77415</v>
      </c>
    </row>
    <row r="629" spans="1:3" x14ac:dyDescent="0.3">
      <c r="A629" s="5">
        <v>5</v>
      </c>
      <c r="B629" s="204">
        <v>2000</v>
      </c>
      <c r="C629" s="205">
        <f>VLOOKUP(A629,$A$3:$AH$20,2+ROW(A625)/25)</f>
        <v>78206</v>
      </c>
    </row>
    <row r="630" spans="1:3" x14ac:dyDescent="0.3">
      <c r="A630" s="5">
        <v>6</v>
      </c>
      <c r="B630" s="204">
        <v>2001</v>
      </c>
      <c r="C630" s="205">
        <f>VLOOKUP(A630,$A$3:$AH$20,2+ROW(A625)/25)</f>
        <v>80552</v>
      </c>
    </row>
    <row r="631" spans="1:3" x14ac:dyDescent="0.3">
      <c r="A631" s="5">
        <v>7</v>
      </c>
      <c r="B631" s="204">
        <v>2002</v>
      </c>
      <c r="C631" s="205">
        <f>VLOOKUP(A631,$A$3:$AH$20,2+ROW(A625)/25)</f>
        <v>82839</v>
      </c>
    </row>
    <row r="632" spans="1:3" x14ac:dyDescent="0.3">
      <c r="A632" s="5">
        <v>8</v>
      </c>
      <c r="B632" s="204">
        <v>2003</v>
      </c>
      <c r="C632" s="205">
        <f>VLOOKUP(A632,$A$3:$AH$20,2+ROW(A625)/25)</f>
        <v>84727</v>
      </c>
    </row>
    <row r="633" spans="1:3" x14ac:dyDescent="0.3">
      <c r="A633" s="5">
        <v>9</v>
      </c>
      <c r="B633" s="204">
        <v>2004</v>
      </c>
      <c r="C633" s="205">
        <f>VLOOKUP(A633,$A$3:$AH$20,2+ROW(A625)/25)</f>
        <v>86464</v>
      </c>
    </row>
    <row r="634" spans="1:3" x14ac:dyDescent="0.3">
      <c r="A634" s="5">
        <v>10</v>
      </c>
      <c r="B634" s="204">
        <v>2005</v>
      </c>
      <c r="C634" s="205">
        <f>VLOOKUP(A634,$A$3:$AH$20,2+ROW(A625)/25)</f>
        <v>88499</v>
      </c>
    </row>
    <row r="635" spans="1:3" x14ac:dyDescent="0.3">
      <c r="A635" s="5">
        <v>11</v>
      </c>
      <c r="B635" s="204">
        <v>2006</v>
      </c>
      <c r="C635" s="205">
        <f>VLOOKUP(A635,$A$3:$AH$20,2+ROW(A625)/25)</f>
        <v>90553</v>
      </c>
    </row>
    <row r="636" spans="1:3" x14ac:dyDescent="0.3">
      <c r="A636" s="5">
        <v>12</v>
      </c>
      <c r="B636" s="204">
        <v>2007</v>
      </c>
      <c r="C636" s="205">
        <f>VLOOKUP(A636,$A$3:$AH$20,2+ROW(A625)/25)</f>
        <v>92232</v>
      </c>
    </row>
    <row r="637" spans="1:3" x14ac:dyDescent="0.3">
      <c r="A637" s="5">
        <v>13</v>
      </c>
      <c r="B637" s="204">
        <v>2008</v>
      </c>
      <c r="C637" s="205">
        <f>VLOOKUP(A637,$A$3:$AH$20,2+ROW(A625)/25)</f>
        <v>93760</v>
      </c>
    </row>
    <row r="638" spans="1:3" x14ac:dyDescent="0.3">
      <c r="A638" s="5">
        <v>14</v>
      </c>
      <c r="B638" s="204">
        <v>2009</v>
      </c>
      <c r="C638" s="205">
        <f>VLOOKUP(A638,$A$3:$AH$20,2+ROW(A625)/25)</f>
        <v>95856</v>
      </c>
    </row>
    <row r="639" spans="1:3" x14ac:dyDescent="0.3">
      <c r="A639" s="5">
        <v>15</v>
      </c>
      <c r="B639" s="204">
        <v>2010</v>
      </c>
      <c r="C639" s="205">
        <f>VLOOKUP(A639,$A$3:$AH$20,2+ROW(A625)/25)</f>
        <v>96956</v>
      </c>
    </row>
    <row r="640" spans="1:3" x14ac:dyDescent="0.3">
      <c r="A640" s="5">
        <v>16</v>
      </c>
      <c r="B640" s="204">
        <v>2011</v>
      </c>
      <c r="C640" s="205">
        <f>VLOOKUP(A640,$A$3:$AH$20,2+ROW(A625)/25)</f>
        <v>97854</v>
      </c>
    </row>
    <row r="641" spans="1:3" x14ac:dyDescent="0.3">
      <c r="A641" s="5">
        <v>17</v>
      </c>
      <c r="B641" s="204">
        <v>2012</v>
      </c>
      <c r="C641" s="205">
        <f>VLOOKUP(A641,$A$3:$AH$20,2+ROW(A625)/25)</f>
        <v>99891</v>
      </c>
    </row>
    <row r="642" spans="1:3" x14ac:dyDescent="0.3">
      <c r="A642" s="5">
        <v>18</v>
      </c>
      <c r="B642" s="204">
        <v>2013</v>
      </c>
      <c r="C642" s="205">
        <f>VLOOKUP(A642,$A$3:$AH$20,2+ROW(A625)/25)</f>
        <v>102501</v>
      </c>
    </row>
    <row r="643" spans="1:3" x14ac:dyDescent="0.3">
      <c r="A643" s="5">
        <v>19</v>
      </c>
    </row>
    <row r="644" spans="1:3" x14ac:dyDescent="0.3">
      <c r="A644" s="5">
        <v>20</v>
      </c>
    </row>
    <row r="645" spans="1:3" x14ac:dyDescent="0.3">
      <c r="A645" s="5">
        <v>21</v>
      </c>
    </row>
    <row r="646" spans="1:3" x14ac:dyDescent="0.3">
      <c r="A646" s="5">
        <v>22</v>
      </c>
    </row>
    <row r="647" spans="1:3" x14ac:dyDescent="0.3">
      <c r="A647" s="5">
        <v>23</v>
      </c>
    </row>
    <row r="648" spans="1:3" x14ac:dyDescent="0.3">
      <c r="A648" s="5">
        <v>24</v>
      </c>
    </row>
    <row r="649" spans="1:3" x14ac:dyDescent="0.3">
      <c r="A649" s="5">
        <v>25</v>
      </c>
    </row>
    <row r="650" spans="1:3" x14ac:dyDescent="0.3">
      <c r="A650" s="5">
        <v>1</v>
      </c>
      <c r="B650" s="204">
        <v>1996</v>
      </c>
      <c r="C650" s="205">
        <f>VLOOKUP(A650,$A$3:$AH$20,2+ROW(A650)/25)</f>
        <v>88562</v>
      </c>
    </row>
    <row r="651" spans="1:3" x14ac:dyDescent="0.3">
      <c r="A651" s="5">
        <v>2</v>
      </c>
      <c r="B651" s="204">
        <v>1997</v>
      </c>
      <c r="C651" s="205">
        <f>VLOOKUP(A651,$A$3:$AH$20,2+ROW(A650)/25)</f>
        <v>89085</v>
      </c>
    </row>
    <row r="652" spans="1:3" x14ac:dyDescent="0.3">
      <c r="A652" s="5">
        <v>3</v>
      </c>
      <c r="B652" s="204">
        <v>1998</v>
      </c>
      <c r="C652" s="205">
        <f>VLOOKUP(A652,$A$3:$AH$20,2+ROW(A650)/25)</f>
        <v>88786</v>
      </c>
    </row>
    <row r="653" spans="1:3" x14ac:dyDescent="0.3">
      <c r="A653" s="5">
        <v>4</v>
      </c>
      <c r="B653" s="204">
        <v>1999</v>
      </c>
      <c r="C653" s="205">
        <f>VLOOKUP(A653,$A$3:$AH$20,2+ROW(A650)/25)</f>
        <v>88721</v>
      </c>
    </row>
    <row r="654" spans="1:3" x14ac:dyDescent="0.3">
      <c r="A654" s="5">
        <v>5</v>
      </c>
      <c r="B654" s="204">
        <v>2000</v>
      </c>
      <c r="C654" s="205">
        <f>VLOOKUP(A654,$A$3:$AH$20,2+ROW(A650)/25)</f>
        <v>89457</v>
      </c>
    </row>
    <row r="655" spans="1:3" x14ac:dyDescent="0.3">
      <c r="A655" s="5">
        <v>6</v>
      </c>
      <c r="B655" s="204">
        <v>2001</v>
      </c>
      <c r="C655" s="205">
        <f>VLOOKUP(A655,$A$3:$AH$20,2+ROW(A650)/25)</f>
        <v>89978</v>
      </c>
    </row>
    <row r="656" spans="1:3" x14ac:dyDescent="0.3">
      <c r="A656" s="5">
        <v>7</v>
      </c>
      <c r="B656" s="204">
        <v>2002</v>
      </c>
      <c r="C656" s="205">
        <f>VLOOKUP(A656,$A$3:$AH$20,2+ROW(A650)/25)</f>
        <v>91096</v>
      </c>
    </row>
    <row r="657" spans="1:3" x14ac:dyDescent="0.3">
      <c r="A657" s="5">
        <v>8</v>
      </c>
      <c r="B657" s="204">
        <v>2003</v>
      </c>
      <c r="C657" s="205">
        <f>VLOOKUP(A657,$A$3:$AH$20,2+ROW(A650)/25)</f>
        <v>91910</v>
      </c>
    </row>
    <row r="658" spans="1:3" x14ac:dyDescent="0.3">
      <c r="A658" s="5">
        <v>9</v>
      </c>
      <c r="B658" s="204">
        <v>2004</v>
      </c>
      <c r="C658" s="205">
        <f>VLOOKUP(A658,$A$3:$AH$20,2+ROW(A650)/25)</f>
        <v>93485</v>
      </c>
    </row>
    <row r="659" spans="1:3" x14ac:dyDescent="0.3">
      <c r="A659" s="5">
        <v>10</v>
      </c>
      <c r="B659" s="204">
        <v>2005</v>
      </c>
      <c r="C659" s="205">
        <f>VLOOKUP(A659,$A$3:$AH$20,2+ROW(A650)/25)</f>
        <v>93965</v>
      </c>
    </row>
    <row r="660" spans="1:3" x14ac:dyDescent="0.3">
      <c r="A660" s="5">
        <v>11</v>
      </c>
      <c r="B660" s="204">
        <v>2006</v>
      </c>
      <c r="C660" s="205">
        <f>VLOOKUP(A660,$A$3:$AH$20,2+ROW(A650)/25)</f>
        <v>95011</v>
      </c>
    </row>
    <row r="661" spans="1:3" x14ac:dyDescent="0.3">
      <c r="A661" s="5">
        <v>12</v>
      </c>
      <c r="B661" s="204">
        <v>2007</v>
      </c>
      <c r="C661" s="205">
        <f>VLOOKUP(A661,$A$3:$AH$20,2+ROW(A650)/25)</f>
        <v>96039</v>
      </c>
    </row>
    <row r="662" spans="1:3" x14ac:dyDescent="0.3">
      <c r="A662" s="5">
        <v>13</v>
      </c>
      <c r="B662" s="204">
        <v>2008</v>
      </c>
      <c r="C662" s="205">
        <f>VLOOKUP(A662,$A$3:$AH$20,2+ROW(A650)/25)</f>
        <v>97523</v>
      </c>
    </row>
    <row r="663" spans="1:3" x14ac:dyDescent="0.3">
      <c r="A663" s="5">
        <v>14</v>
      </c>
      <c r="B663" s="204">
        <v>2009</v>
      </c>
      <c r="C663" s="205">
        <f>VLOOKUP(A663,$A$3:$AH$20,2+ROW(A650)/25)</f>
        <v>98622</v>
      </c>
    </row>
    <row r="664" spans="1:3" x14ac:dyDescent="0.3">
      <c r="A664" s="5">
        <v>15</v>
      </c>
      <c r="B664" s="204">
        <v>2010</v>
      </c>
      <c r="C664" s="205">
        <f>VLOOKUP(A664,$A$3:$AH$20,2+ROW(A650)/25)</f>
        <v>99114</v>
      </c>
    </row>
    <row r="665" spans="1:3" x14ac:dyDescent="0.3">
      <c r="A665" s="5">
        <v>16</v>
      </c>
      <c r="B665" s="204">
        <v>2011</v>
      </c>
      <c r="C665" s="205">
        <f>VLOOKUP(A665,$A$3:$AH$20,2+ROW(A650)/25)</f>
        <v>99118</v>
      </c>
    </row>
    <row r="666" spans="1:3" x14ac:dyDescent="0.3">
      <c r="A666" s="5">
        <v>17</v>
      </c>
      <c r="B666" s="204">
        <v>2012</v>
      </c>
      <c r="C666" s="205">
        <f>VLOOKUP(A666,$A$3:$AH$20,2+ROW(A650)/25)</f>
        <v>100682</v>
      </c>
    </row>
    <row r="667" spans="1:3" x14ac:dyDescent="0.3">
      <c r="A667" s="5">
        <v>18</v>
      </c>
      <c r="B667" s="204">
        <v>2013</v>
      </c>
      <c r="C667" s="205">
        <f>VLOOKUP(A667,$A$3:$AH$20,2+ROW(A650)/25)</f>
        <v>103187</v>
      </c>
    </row>
    <row r="668" spans="1:3" x14ac:dyDescent="0.3">
      <c r="A668" s="5">
        <v>19</v>
      </c>
    </row>
    <row r="669" spans="1:3" x14ac:dyDescent="0.3">
      <c r="A669" s="5">
        <v>20</v>
      </c>
    </row>
    <row r="670" spans="1:3" x14ac:dyDescent="0.3">
      <c r="A670" s="5">
        <v>21</v>
      </c>
    </row>
    <row r="671" spans="1:3" x14ac:dyDescent="0.3">
      <c r="A671" s="5">
        <v>22</v>
      </c>
    </row>
    <row r="672" spans="1:3" x14ac:dyDescent="0.3">
      <c r="A672" s="5">
        <v>23</v>
      </c>
    </row>
    <row r="673" spans="1:3" x14ac:dyDescent="0.3">
      <c r="A673" s="5">
        <v>24</v>
      </c>
    </row>
    <row r="674" spans="1:3" x14ac:dyDescent="0.3">
      <c r="A674" s="5">
        <v>25</v>
      </c>
    </row>
    <row r="675" spans="1:3" x14ac:dyDescent="0.3">
      <c r="A675" s="5">
        <v>1</v>
      </c>
      <c r="B675" s="204">
        <v>1996</v>
      </c>
      <c r="C675" s="205">
        <f>VLOOKUP(A675,$A$3:$AH$20,2+ROW(A675)/25)</f>
        <v>143013</v>
      </c>
    </row>
    <row r="676" spans="1:3" x14ac:dyDescent="0.3">
      <c r="A676" s="5">
        <v>2</v>
      </c>
      <c r="B676" s="204">
        <v>1997</v>
      </c>
      <c r="C676" s="205">
        <f>VLOOKUP(A676,$A$3:$AH$20,2+ROW(A675)/25)</f>
        <v>143718</v>
      </c>
    </row>
    <row r="677" spans="1:3" x14ac:dyDescent="0.3">
      <c r="A677" s="5">
        <v>3</v>
      </c>
      <c r="B677" s="204">
        <v>1998</v>
      </c>
      <c r="C677" s="205">
        <f>VLOOKUP(A677,$A$3:$AH$20,2+ROW(A675)/25)</f>
        <v>144953</v>
      </c>
    </row>
    <row r="678" spans="1:3" x14ac:dyDescent="0.3">
      <c r="A678" s="5">
        <v>4</v>
      </c>
      <c r="B678" s="204">
        <v>1999</v>
      </c>
      <c r="C678" s="205">
        <f>VLOOKUP(A678,$A$3:$AH$20,2+ROW(A675)/25)</f>
        <v>146275</v>
      </c>
    </row>
    <row r="679" spans="1:3" x14ac:dyDescent="0.3">
      <c r="A679" s="5">
        <v>5</v>
      </c>
      <c r="B679" s="204">
        <v>2000</v>
      </c>
      <c r="C679" s="205">
        <f>VLOOKUP(A679,$A$3:$AH$20,2+ROW(A675)/25)</f>
        <v>146649</v>
      </c>
    </row>
    <row r="680" spans="1:3" x14ac:dyDescent="0.3">
      <c r="A680" s="5">
        <v>6</v>
      </c>
      <c r="B680" s="204">
        <v>2001</v>
      </c>
      <c r="C680" s="205">
        <f>VLOOKUP(A680,$A$3:$AH$20,2+ROW(A675)/25)</f>
        <v>147085</v>
      </c>
    </row>
    <row r="681" spans="1:3" x14ac:dyDescent="0.3">
      <c r="A681" s="5">
        <v>7</v>
      </c>
      <c r="B681" s="204">
        <v>2002</v>
      </c>
      <c r="C681" s="205">
        <f>VLOOKUP(A681,$A$3:$AH$20,2+ROW(A675)/25)</f>
        <v>147477</v>
      </c>
    </row>
    <row r="682" spans="1:3" x14ac:dyDescent="0.3">
      <c r="A682" s="5">
        <v>8</v>
      </c>
      <c r="B682" s="204">
        <v>2003</v>
      </c>
      <c r="C682" s="205">
        <f>VLOOKUP(A682,$A$3:$AH$20,2+ROW(A675)/25)</f>
        <v>147658</v>
      </c>
    </row>
    <row r="683" spans="1:3" x14ac:dyDescent="0.3">
      <c r="A683" s="5">
        <v>9</v>
      </c>
      <c r="B683" s="204">
        <v>2004</v>
      </c>
      <c r="C683" s="205">
        <f>VLOOKUP(A683,$A$3:$AH$20,2+ROW(A675)/25)</f>
        <v>148261</v>
      </c>
    </row>
    <row r="684" spans="1:3" x14ac:dyDescent="0.3">
      <c r="A684" s="5">
        <v>10</v>
      </c>
      <c r="B684" s="204">
        <v>2005</v>
      </c>
      <c r="C684" s="205">
        <f>VLOOKUP(A684,$A$3:$AH$20,2+ROW(A675)/25)</f>
        <v>149353</v>
      </c>
    </row>
    <row r="685" spans="1:3" x14ac:dyDescent="0.3">
      <c r="A685" s="5">
        <v>11</v>
      </c>
      <c r="B685" s="204">
        <v>2006</v>
      </c>
      <c r="C685" s="205">
        <f>VLOOKUP(A685,$A$3:$AH$20,2+ROW(A675)/25)</f>
        <v>150532</v>
      </c>
    </row>
    <row r="686" spans="1:3" x14ac:dyDescent="0.3">
      <c r="A686" s="5">
        <v>12</v>
      </c>
      <c r="B686" s="204">
        <v>2007</v>
      </c>
      <c r="C686" s="205">
        <f>VLOOKUP(A686,$A$3:$AH$20,2+ROW(A675)/25)</f>
        <v>152368</v>
      </c>
    </row>
    <row r="687" spans="1:3" x14ac:dyDescent="0.3">
      <c r="A687" s="5">
        <v>13</v>
      </c>
      <c r="B687" s="204">
        <v>2008</v>
      </c>
      <c r="C687" s="205">
        <f>VLOOKUP(A687,$A$3:$AH$20,2+ROW(A675)/25)</f>
        <v>154207</v>
      </c>
    </row>
    <row r="688" spans="1:3" x14ac:dyDescent="0.3">
      <c r="A688" s="5">
        <v>14</v>
      </c>
      <c r="B688" s="204">
        <v>2009</v>
      </c>
      <c r="C688" s="205">
        <f>VLOOKUP(A688,$A$3:$AH$20,2+ROW(A675)/25)</f>
        <v>156542</v>
      </c>
    </row>
    <row r="689" spans="1:3" x14ac:dyDescent="0.3">
      <c r="A689" s="5">
        <v>15</v>
      </c>
      <c r="B689" s="204">
        <v>2010</v>
      </c>
      <c r="C689" s="205">
        <f>VLOOKUP(A689,$A$3:$AH$20,2+ROW(A675)/25)</f>
        <v>157416</v>
      </c>
    </row>
    <row r="690" spans="1:3" x14ac:dyDescent="0.3">
      <c r="A690" s="5">
        <v>16</v>
      </c>
      <c r="B690" s="204">
        <v>2011</v>
      </c>
      <c r="C690" s="205">
        <f>VLOOKUP(A690,$A$3:$AH$20,2+ROW(A675)/25)</f>
        <v>157740</v>
      </c>
    </row>
    <row r="691" spans="1:3" x14ac:dyDescent="0.3">
      <c r="A691" s="5">
        <v>17</v>
      </c>
      <c r="B691" s="204">
        <v>2012</v>
      </c>
      <c r="C691" s="205">
        <f>VLOOKUP(A691,$A$3:$AH$20,2+ROW(A675)/25)</f>
        <v>158992</v>
      </c>
    </row>
    <row r="692" spans="1:3" x14ac:dyDescent="0.3">
      <c r="A692" s="5">
        <v>18</v>
      </c>
      <c r="B692" s="204">
        <v>2013</v>
      </c>
      <c r="C692" s="205">
        <f>VLOOKUP(A692,$A$3:$AH$20,2+ROW(A675)/25)</f>
        <v>161724</v>
      </c>
    </row>
    <row r="693" spans="1:3" x14ac:dyDescent="0.3">
      <c r="A693" s="5">
        <v>19</v>
      </c>
    </row>
    <row r="694" spans="1:3" x14ac:dyDescent="0.3">
      <c r="A694" s="5">
        <v>20</v>
      </c>
    </row>
    <row r="695" spans="1:3" x14ac:dyDescent="0.3">
      <c r="A695" s="5">
        <v>21</v>
      </c>
    </row>
    <row r="696" spans="1:3" x14ac:dyDescent="0.3">
      <c r="A696" s="5">
        <v>22</v>
      </c>
    </row>
    <row r="697" spans="1:3" x14ac:dyDescent="0.3">
      <c r="A697" s="5">
        <v>23</v>
      </c>
    </row>
    <row r="698" spans="1:3" x14ac:dyDescent="0.3">
      <c r="A698" s="5">
        <v>24</v>
      </c>
    </row>
    <row r="699" spans="1:3" x14ac:dyDescent="0.3">
      <c r="A699" s="5">
        <v>25</v>
      </c>
    </row>
    <row r="700" spans="1:3" x14ac:dyDescent="0.3">
      <c r="A700" s="5">
        <v>1</v>
      </c>
      <c r="B700" s="204">
        <v>1996</v>
      </c>
      <c r="C700" s="205">
        <f>VLOOKUP(A700,$A$3:$AH$20,2+ROW(A700)/25)</f>
        <v>106212</v>
      </c>
    </row>
    <row r="701" spans="1:3" x14ac:dyDescent="0.3">
      <c r="A701" s="5">
        <v>2</v>
      </c>
      <c r="B701" s="204">
        <v>1997</v>
      </c>
      <c r="C701" s="205">
        <f>VLOOKUP(A701,$A$3:$AH$20,2+ROW(A700)/25)</f>
        <v>107765</v>
      </c>
    </row>
    <row r="702" spans="1:3" x14ac:dyDescent="0.3">
      <c r="A702" s="5">
        <v>3</v>
      </c>
      <c r="B702" s="204">
        <v>1998</v>
      </c>
      <c r="C702" s="205">
        <f>VLOOKUP(A702,$A$3:$AH$20,2+ROW(A700)/25)</f>
        <v>110456</v>
      </c>
    </row>
    <row r="703" spans="1:3" x14ac:dyDescent="0.3">
      <c r="A703" s="5">
        <v>4</v>
      </c>
      <c r="B703" s="204">
        <v>1999</v>
      </c>
      <c r="C703" s="205">
        <f>VLOOKUP(A703,$A$3:$AH$20,2+ROW(A700)/25)</f>
        <v>113036</v>
      </c>
    </row>
    <row r="704" spans="1:3" x14ac:dyDescent="0.3">
      <c r="A704" s="5">
        <v>5</v>
      </c>
      <c r="B704" s="204">
        <v>2000</v>
      </c>
      <c r="C704" s="205">
        <f>VLOOKUP(A704,$A$3:$AH$20,2+ROW(A700)/25)</f>
        <v>115182</v>
      </c>
    </row>
    <row r="705" spans="1:3" x14ac:dyDescent="0.3">
      <c r="A705" s="5">
        <v>6</v>
      </c>
      <c r="B705" s="204">
        <v>2001</v>
      </c>
      <c r="C705" s="205">
        <f>VLOOKUP(A705,$A$3:$AH$20,2+ROW(A700)/25)</f>
        <v>118118</v>
      </c>
    </row>
    <row r="706" spans="1:3" x14ac:dyDescent="0.3">
      <c r="A706" s="5">
        <v>7</v>
      </c>
      <c r="B706" s="204">
        <v>2002</v>
      </c>
      <c r="C706" s="205">
        <f>VLOOKUP(A706,$A$3:$AH$20,2+ROW(A700)/25)</f>
        <v>120353</v>
      </c>
    </row>
    <row r="707" spans="1:3" x14ac:dyDescent="0.3">
      <c r="A707" s="5">
        <v>8</v>
      </c>
      <c r="B707" s="204">
        <v>2003</v>
      </c>
      <c r="C707" s="205">
        <f>VLOOKUP(A707,$A$3:$AH$20,2+ROW(A700)/25)</f>
        <v>122948</v>
      </c>
    </row>
    <row r="708" spans="1:3" x14ac:dyDescent="0.3">
      <c r="A708" s="5">
        <v>9</v>
      </c>
      <c r="B708" s="204">
        <v>2004</v>
      </c>
      <c r="C708" s="205">
        <f>VLOOKUP(A708,$A$3:$AH$20,2+ROW(A700)/25)</f>
        <v>124732</v>
      </c>
    </row>
    <row r="709" spans="1:3" x14ac:dyDescent="0.3">
      <c r="A709" s="5">
        <v>10</v>
      </c>
      <c r="B709" s="204">
        <v>2005</v>
      </c>
      <c r="C709" s="205">
        <f>VLOOKUP(A709,$A$3:$AH$20,2+ROW(A700)/25)</f>
        <v>127309</v>
      </c>
    </row>
    <row r="710" spans="1:3" x14ac:dyDescent="0.3">
      <c r="A710" s="5">
        <v>11</v>
      </c>
      <c r="B710" s="204">
        <v>2006</v>
      </c>
      <c r="C710" s="205">
        <f>VLOOKUP(A710,$A$3:$AH$20,2+ROW(A700)/25)</f>
        <v>129793</v>
      </c>
    </row>
    <row r="711" spans="1:3" x14ac:dyDescent="0.3">
      <c r="A711" s="5">
        <v>12</v>
      </c>
      <c r="B711" s="204">
        <v>2007</v>
      </c>
      <c r="C711" s="205">
        <f>VLOOKUP(A711,$A$3:$AH$20,2+ROW(A700)/25)</f>
        <v>133675</v>
      </c>
    </row>
    <row r="712" spans="1:3" x14ac:dyDescent="0.3">
      <c r="A712" s="5">
        <v>13</v>
      </c>
      <c r="B712" s="204">
        <v>2008</v>
      </c>
      <c r="C712" s="205">
        <f>VLOOKUP(A712,$A$3:$AH$20,2+ROW(A700)/25)</f>
        <v>138806</v>
      </c>
    </row>
    <row r="713" spans="1:3" x14ac:dyDescent="0.3">
      <c r="A713" s="5">
        <v>14</v>
      </c>
      <c r="B713" s="204">
        <v>2009</v>
      </c>
      <c r="C713" s="205">
        <f>VLOOKUP(A713,$A$3:$AH$20,2+ROW(A700)/25)</f>
        <v>145187</v>
      </c>
    </row>
    <row r="714" spans="1:3" x14ac:dyDescent="0.3">
      <c r="A714" s="5">
        <v>15</v>
      </c>
      <c r="B714" s="204">
        <v>2010</v>
      </c>
      <c r="C714" s="205">
        <f>VLOOKUP(A714,$A$3:$AH$20,2+ROW(A700)/25)</f>
        <v>152564</v>
      </c>
    </row>
    <row r="715" spans="1:3" x14ac:dyDescent="0.3">
      <c r="A715" s="5">
        <v>16</v>
      </c>
      <c r="B715" s="204">
        <v>2011</v>
      </c>
      <c r="C715" s="205">
        <f>VLOOKUP(A715,$A$3:$AH$20,2+ROW(A700)/25)</f>
        <v>160371</v>
      </c>
    </row>
    <row r="716" spans="1:3" x14ac:dyDescent="0.3">
      <c r="A716" s="5">
        <v>17</v>
      </c>
      <c r="B716" s="204">
        <v>2012</v>
      </c>
      <c r="C716" s="205">
        <f>VLOOKUP(A716,$A$3:$AH$20,2+ROW(A700)/25)</f>
        <v>169471</v>
      </c>
    </row>
    <row r="717" spans="1:3" x14ac:dyDescent="0.3">
      <c r="A717" s="5">
        <v>18</v>
      </c>
      <c r="B717" s="204">
        <v>2013</v>
      </c>
      <c r="C717" s="205">
        <f>VLOOKUP(A717,$A$3:$AH$20,2+ROW(A700)/25)</f>
        <v>179261</v>
      </c>
    </row>
    <row r="718" spans="1:3" x14ac:dyDescent="0.3">
      <c r="A718" s="5">
        <v>19</v>
      </c>
    </row>
    <row r="719" spans="1:3" x14ac:dyDescent="0.3">
      <c r="A719" s="5">
        <v>20</v>
      </c>
    </row>
    <row r="720" spans="1:3" x14ac:dyDescent="0.3">
      <c r="A720" s="5">
        <v>21</v>
      </c>
    </row>
    <row r="721" spans="1:3" x14ac:dyDescent="0.3">
      <c r="A721" s="5">
        <v>22</v>
      </c>
    </row>
    <row r="722" spans="1:3" x14ac:dyDescent="0.3">
      <c r="A722" s="5">
        <v>23</v>
      </c>
    </row>
    <row r="723" spans="1:3" x14ac:dyDescent="0.3">
      <c r="A723" s="5">
        <v>24</v>
      </c>
    </row>
    <row r="724" spans="1:3" x14ac:dyDescent="0.3">
      <c r="A724" s="5">
        <v>25</v>
      </c>
    </row>
    <row r="725" spans="1:3" x14ac:dyDescent="0.3">
      <c r="A725" s="5">
        <v>1</v>
      </c>
      <c r="B725" s="204">
        <v>1996</v>
      </c>
      <c r="C725" s="205">
        <f>VLOOKUP(A725,$A$3:$AH$20,2+ROW(A725)/25)</f>
        <v>76239</v>
      </c>
    </row>
    <row r="726" spans="1:3" x14ac:dyDescent="0.3">
      <c r="A726" s="5">
        <v>2</v>
      </c>
      <c r="B726" s="204">
        <v>1997</v>
      </c>
      <c r="C726" s="205">
        <f>VLOOKUP(A726,$A$3:$AH$20,2+ROW(A725)/25)</f>
        <v>78061</v>
      </c>
    </row>
    <row r="727" spans="1:3" x14ac:dyDescent="0.3">
      <c r="A727" s="5">
        <v>3</v>
      </c>
      <c r="B727" s="204">
        <v>1998</v>
      </c>
      <c r="C727" s="205">
        <f>VLOOKUP(A727,$A$3:$AH$20,2+ROW(A725)/25)</f>
        <v>80296</v>
      </c>
    </row>
    <row r="728" spans="1:3" x14ac:dyDescent="0.3">
      <c r="A728" s="5">
        <v>4</v>
      </c>
      <c r="B728" s="204">
        <v>1999</v>
      </c>
      <c r="C728" s="205">
        <f>VLOOKUP(A728,$A$3:$AH$20,2+ROW(A725)/25)</f>
        <v>82069</v>
      </c>
    </row>
    <row r="729" spans="1:3" x14ac:dyDescent="0.3">
      <c r="A729" s="5">
        <v>5</v>
      </c>
      <c r="B729" s="204">
        <v>2000</v>
      </c>
      <c r="C729" s="205">
        <f>VLOOKUP(A729,$A$3:$AH$20,2+ROW(A725)/25)</f>
        <v>85195</v>
      </c>
    </row>
    <row r="730" spans="1:3" x14ac:dyDescent="0.3">
      <c r="A730" s="5">
        <v>6</v>
      </c>
      <c r="B730" s="204">
        <v>2001</v>
      </c>
      <c r="C730" s="205">
        <f>VLOOKUP(A730,$A$3:$AH$20,2+ROW(A725)/25)</f>
        <v>87141</v>
      </c>
    </row>
    <row r="731" spans="1:3" x14ac:dyDescent="0.3">
      <c r="A731" s="5">
        <v>7</v>
      </c>
      <c r="B731" s="204">
        <v>2002</v>
      </c>
      <c r="C731" s="205">
        <f>VLOOKUP(A731,$A$3:$AH$20,2+ROW(A725)/25)</f>
        <v>90982</v>
      </c>
    </row>
    <row r="732" spans="1:3" x14ac:dyDescent="0.3">
      <c r="A732" s="5">
        <v>8</v>
      </c>
      <c r="B732" s="204">
        <v>2003</v>
      </c>
      <c r="C732" s="205">
        <f>VLOOKUP(A732,$A$3:$AH$20,2+ROW(A725)/25)</f>
        <v>96830</v>
      </c>
    </row>
    <row r="733" spans="1:3" x14ac:dyDescent="0.3">
      <c r="A733" s="5">
        <v>9</v>
      </c>
      <c r="B733" s="204">
        <v>2004</v>
      </c>
      <c r="C733" s="205">
        <f>VLOOKUP(A733,$A$3:$AH$20,2+ROW(A725)/25)</f>
        <v>103684</v>
      </c>
    </row>
    <row r="734" spans="1:3" x14ac:dyDescent="0.3">
      <c r="A734" s="5">
        <v>10</v>
      </c>
      <c r="B734" s="204">
        <v>2005</v>
      </c>
      <c r="C734" s="205">
        <f>VLOOKUP(A734,$A$3:$AH$20,2+ROW(A725)/25)</f>
        <v>110598</v>
      </c>
    </row>
    <row r="735" spans="1:3" x14ac:dyDescent="0.3">
      <c r="A735" s="5">
        <v>11</v>
      </c>
      <c r="B735" s="204">
        <v>2006</v>
      </c>
      <c r="C735" s="205">
        <f>VLOOKUP(A735,$A$3:$AH$20,2+ROW(A725)/25)</f>
        <v>116332</v>
      </c>
    </row>
    <row r="736" spans="1:3" x14ac:dyDescent="0.3">
      <c r="A736" s="5">
        <v>12</v>
      </c>
      <c r="B736" s="204">
        <v>2007</v>
      </c>
      <c r="C736" s="205">
        <f>VLOOKUP(A736,$A$3:$AH$20,2+ROW(A725)/25)</f>
        <v>124663</v>
      </c>
    </row>
    <row r="737" spans="1:3" x14ac:dyDescent="0.3">
      <c r="A737" s="5">
        <v>13</v>
      </c>
      <c r="B737" s="204">
        <v>2008</v>
      </c>
      <c r="C737" s="205">
        <f>VLOOKUP(A737,$A$3:$AH$20,2+ROW(A725)/25)</f>
        <v>133654</v>
      </c>
    </row>
    <row r="738" spans="1:3" x14ac:dyDescent="0.3">
      <c r="A738" s="5">
        <v>14</v>
      </c>
      <c r="B738" s="204">
        <v>2009</v>
      </c>
      <c r="C738" s="205">
        <f>VLOOKUP(A738,$A$3:$AH$20,2+ROW(A725)/25)</f>
        <v>143313</v>
      </c>
    </row>
    <row r="739" spans="1:3" x14ac:dyDescent="0.3">
      <c r="A739" s="5">
        <v>15</v>
      </c>
      <c r="B739" s="204">
        <v>2010</v>
      </c>
      <c r="C739" s="205">
        <f>VLOOKUP(A739,$A$3:$AH$20,2+ROW(A725)/25)</f>
        <v>154747</v>
      </c>
    </row>
    <row r="740" spans="1:3" x14ac:dyDescent="0.3">
      <c r="A740" s="5">
        <v>16</v>
      </c>
      <c r="B740" s="204">
        <v>2011</v>
      </c>
      <c r="C740" s="205">
        <f>VLOOKUP(A740,$A$3:$AH$20,2+ROW(A725)/25)</f>
        <v>166038</v>
      </c>
    </row>
    <row r="741" spans="1:3" x14ac:dyDescent="0.3">
      <c r="A741" s="5">
        <v>17</v>
      </c>
      <c r="B741" s="204">
        <v>2012</v>
      </c>
      <c r="C741" s="205">
        <f>VLOOKUP(A741,$A$3:$AH$20,2+ROW(A725)/25)</f>
        <v>179438</v>
      </c>
    </row>
    <row r="742" spans="1:3" x14ac:dyDescent="0.3">
      <c r="A742" s="5">
        <v>18</v>
      </c>
      <c r="B742" s="204">
        <v>2013</v>
      </c>
      <c r="C742" s="205">
        <f>VLOOKUP(A742,$A$3:$AH$20,2+ROW(A725)/25)</f>
        <v>189618</v>
      </c>
    </row>
    <row r="743" spans="1:3" x14ac:dyDescent="0.3">
      <c r="A743" s="5">
        <v>19</v>
      </c>
    </row>
    <row r="744" spans="1:3" x14ac:dyDescent="0.3">
      <c r="A744" s="5">
        <v>20</v>
      </c>
    </row>
    <row r="745" spans="1:3" x14ac:dyDescent="0.3">
      <c r="A745" s="5">
        <v>21</v>
      </c>
    </row>
    <row r="746" spans="1:3" x14ac:dyDescent="0.3">
      <c r="A746" s="5">
        <v>22</v>
      </c>
    </row>
    <row r="747" spans="1:3" x14ac:dyDescent="0.3">
      <c r="A747" s="5">
        <v>23</v>
      </c>
    </row>
    <row r="748" spans="1:3" x14ac:dyDescent="0.3">
      <c r="A748" s="5">
        <v>24</v>
      </c>
    </row>
    <row r="749" spans="1:3" x14ac:dyDescent="0.3">
      <c r="A749" s="5">
        <v>25</v>
      </c>
    </row>
    <row r="750" spans="1:3" x14ac:dyDescent="0.3">
      <c r="A750" s="5">
        <v>1</v>
      </c>
      <c r="B750" s="204">
        <v>1996</v>
      </c>
      <c r="C750" s="205">
        <f>VLOOKUP(A750,$A$3:$AH$20,2+ROW(A750)/25)</f>
        <v>67136</v>
      </c>
    </row>
    <row r="751" spans="1:3" x14ac:dyDescent="0.3">
      <c r="A751" s="5">
        <v>2</v>
      </c>
      <c r="B751" s="204">
        <v>1997</v>
      </c>
      <c r="C751" s="205">
        <f>VLOOKUP(A751,$A$3:$AH$20,2+ROW(A750)/25)</f>
        <v>67716</v>
      </c>
    </row>
    <row r="752" spans="1:3" x14ac:dyDescent="0.3">
      <c r="A752" s="5">
        <v>3</v>
      </c>
      <c r="B752" s="204">
        <v>1998</v>
      </c>
      <c r="C752" s="205">
        <f>VLOOKUP(A752,$A$3:$AH$20,2+ROW(A750)/25)</f>
        <v>67740</v>
      </c>
    </row>
    <row r="753" spans="1:3" x14ac:dyDescent="0.3">
      <c r="A753" s="5">
        <v>4</v>
      </c>
      <c r="B753" s="204">
        <v>1999</v>
      </c>
      <c r="C753" s="205">
        <f>VLOOKUP(A753,$A$3:$AH$20,2+ROW(A750)/25)</f>
        <v>68015</v>
      </c>
    </row>
    <row r="754" spans="1:3" x14ac:dyDescent="0.3">
      <c r="A754" s="5">
        <v>5</v>
      </c>
      <c r="B754" s="204">
        <v>2000</v>
      </c>
      <c r="C754" s="205">
        <f>VLOOKUP(A754,$A$3:$AH$20,2+ROW(A750)/25)</f>
        <v>68410</v>
      </c>
    </row>
    <row r="755" spans="1:3" x14ac:dyDescent="0.3">
      <c r="A755" s="5">
        <v>6</v>
      </c>
      <c r="B755" s="204">
        <v>2001</v>
      </c>
      <c r="C755" s="205">
        <f>VLOOKUP(A755,$A$3:$AH$20,2+ROW(A750)/25)</f>
        <v>68947</v>
      </c>
    </row>
    <row r="756" spans="1:3" x14ac:dyDescent="0.3">
      <c r="A756" s="5">
        <v>7</v>
      </c>
      <c r="B756" s="204">
        <v>2002</v>
      </c>
      <c r="C756" s="205">
        <f>VLOOKUP(A756,$A$3:$AH$20,2+ROW(A750)/25)</f>
        <v>69835</v>
      </c>
    </row>
    <row r="757" spans="1:3" x14ac:dyDescent="0.3">
      <c r="A757" s="5">
        <v>8</v>
      </c>
      <c r="B757" s="204">
        <v>2003</v>
      </c>
      <c r="C757" s="205">
        <f>VLOOKUP(A757,$A$3:$AH$20,2+ROW(A750)/25)</f>
        <v>70595</v>
      </c>
    </row>
    <row r="758" spans="1:3" x14ac:dyDescent="0.3">
      <c r="A758" s="5">
        <v>9</v>
      </c>
      <c r="B758" s="204">
        <v>2004</v>
      </c>
      <c r="C758" s="205">
        <f>VLOOKUP(A758,$A$3:$AH$20,2+ROW(A750)/25)</f>
        <v>71348</v>
      </c>
    </row>
    <row r="759" spans="1:3" x14ac:dyDescent="0.3">
      <c r="A759" s="5">
        <v>10</v>
      </c>
      <c r="B759" s="204">
        <v>2005</v>
      </c>
      <c r="C759" s="205">
        <f>VLOOKUP(A759,$A$3:$AH$20,2+ROW(A750)/25)</f>
        <v>72230</v>
      </c>
    </row>
    <row r="760" spans="1:3" x14ac:dyDescent="0.3">
      <c r="A760" s="5">
        <v>11</v>
      </c>
      <c r="B760" s="204">
        <v>2006</v>
      </c>
      <c r="C760" s="205">
        <f>VLOOKUP(A760,$A$3:$AH$20,2+ROW(A750)/25)</f>
        <v>73548</v>
      </c>
    </row>
    <row r="761" spans="1:3" x14ac:dyDescent="0.3">
      <c r="A761" s="5">
        <v>12</v>
      </c>
      <c r="B761" s="204">
        <v>2007</v>
      </c>
      <c r="C761" s="205">
        <f>VLOOKUP(A761,$A$3:$AH$20,2+ROW(A750)/25)</f>
        <v>74846</v>
      </c>
    </row>
    <row r="762" spans="1:3" x14ac:dyDescent="0.3">
      <c r="A762" s="5">
        <v>13</v>
      </c>
      <c r="B762" s="204">
        <v>2008</v>
      </c>
      <c r="C762" s="205">
        <f>VLOOKUP(A762,$A$3:$AH$20,2+ROW(A750)/25)</f>
        <v>76125</v>
      </c>
    </row>
    <row r="763" spans="1:3" x14ac:dyDescent="0.3">
      <c r="A763" s="5">
        <v>14</v>
      </c>
      <c r="B763" s="204">
        <v>2009</v>
      </c>
      <c r="C763" s="205">
        <f>VLOOKUP(A763,$A$3:$AH$20,2+ROW(A750)/25)</f>
        <v>77341</v>
      </c>
    </row>
    <row r="764" spans="1:3" x14ac:dyDescent="0.3">
      <c r="A764" s="5">
        <v>15</v>
      </c>
      <c r="B764" s="204">
        <v>2010</v>
      </c>
      <c r="C764" s="205">
        <f>VLOOKUP(A764,$A$3:$AH$20,2+ROW(A750)/25)</f>
        <v>78521</v>
      </c>
    </row>
    <row r="765" spans="1:3" x14ac:dyDescent="0.3">
      <c r="A765" s="5">
        <v>16</v>
      </c>
      <c r="B765" s="204">
        <v>2011</v>
      </c>
      <c r="C765" s="205">
        <f>VLOOKUP(A765,$A$3:$AH$20,2+ROW(A750)/25)</f>
        <v>79015</v>
      </c>
    </row>
    <row r="766" spans="1:3" x14ac:dyDescent="0.3">
      <c r="A766" s="5">
        <v>17</v>
      </c>
      <c r="B766" s="204">
        <v>2012</v>
      </c>
      <c r="C766" s="205">
        <f>VLOOKUP(A766,$A$3:$AH$20,2+ROW(A750)/25)</f>
        <v>80607</v>
      </c>
    </row>
    <row r="767" spans="1:3" x14ac:dyDescent="0.3">
      <c r="A767" s="5">
        <v>18</v>
      </c>
      <c r="B767" s="204">
        <v>2013</v>
      </c>
      <c r="C767" s="205">
        <f>VLOOKUP(A767,$A$3:$AH$20,2+ROW(A750)/25)</f>
        <v>83593</v>
      </c>
    </row>
    <row r="768" spans="1:3" x14ac:dyDescent="0.3">
      <c r="A768" s="5">
        <v>19</v>
      </c>
    </row>
    <row r="769" spans="1:3" x14ac:dyDescent="0.3">
      <c r="A769" s="5">
        <v>20</v>
      </c>
    </row>
    <row r="770" spans="1:3" x14ac:dyDescent="0.3">
      <c r="A770" s="5">
        <v>21</v>
      </c>
    </row>
    <row r="771" spans="1:3" x14ac:dyDescent="0.3">
      <c r="A771" s="5">
        <v>22</v>
      </c>
    </row>
    <row r="772" spans="1:3" x14ac:dyDescent="0.3">
      <c r="A772" s="5">
        <v>23</v>
      </c>
    </row>
    <row r="773" spans="1:3" x14ac:dyDescent="0.3">
      <c r="A773" s="5">
        <v>24</v>
      </c>
    </row>
    <row r="774" spans="1:3" x14ac:dyDescent="0.3">
      <c r="A774" s="5">
        <v>25</v>
      </c>
    </row>
    <row r="775" spans="1:3" x14ac:dyDescent="0.3">
      <c r="A775" s="5">
        <v>1</v>
      </c>
      <c r="B775" s="204">
        <v>1996</v>
      </c>
      <c r="C775" s="205">
        <f>VLOOKUP(A775,$A$3:$AH$20,2+ROW(A775)/25)</f>
        <v>137173</v>
      </c>
    </row>
    <row r="776" spans="1:3" x14ac:dyDescent="0.3">
      <c r="A776" s="5">
        <v>2</v>
      </c>
      <c r="B776" s="204">
        <v>1997</v>
      </c>
      <c r="C776" s="205">
        <f>VLOOKUP(A776,$A$3:$AH$20,2+ROW(A775)/25)</f>
        <v>137642</v>
      </c>
    </row>
    <row r="777" spans="1:3" x14ac:dyDescent="0.3">
      <c r="A777" s="5">
        <v>3</v>
      </c>
      <c r="B777" s="204">
        <v>1998</v>
      </c>
      <c r="C777" s="205">
        <f>VLOOKUP(A777,$A$3:$AH$20,2+ROW(A775)/25)</f>
        <v>138262</v>
      </c>
    </row>
    <row r="778" spans="1:3" x14ac:dyDescent="0.3">
      <c r="A778" s="5">
        <v>4</v>
      </c>
      <c r="B778" s="204">
        <v>1999</v>
      </c>
      <c r="C778" s="205">
        <f>VLOOKUP(A778,$A$3:$AH$20,2+ROW(A775)/25)</f>
        <v>139860</v>
      </c>
    </row>
    <row r="779" spans="1:3" x14ac:dyDescent="0.3">
      <c r="A779" s="5">
        <v>5</v>
      </c>
      <c r="B779" s="204">
        <v>2000</v>
      </c>
      <c r="C779" s="205">
        <f>VLOOKUP(A779,$A$3:$AH$20,2+ROW(A775)/25)</f>
        <v>141605</v>
      </c>
    </row>
    <row r="780" spans="1:3" x14ac:dyDescent="0.3">
      <c r="A780" s="5">
        <v>6</v>
      </c>
      <c r="B780" s="204">
        <v>2001</v>
      </c>
      <c r="C780" s="205">
        <f>VLOOKUP(A780,$A$3:$AH$20,2+ROW(A775)/25)</f>
        <v>142553</v>
      </c>
    </row>
    <row r="781" spans="1:3" x14ac:dyDescent="0.3">
      <c r="A781" s="5">
        <v>7</v>
      </c>
      <c r="B781" s="204">
        <v>2002</v>
      </c>
      <c r="C781" s="205">
        <f>VLOOKUP(A781,$A$3:$AH$20,2+ROW(A775)/25)</f>
        <v>143731</v>
      </c>
    </row>
    <row r="782" spans="1:3" x14ac:dyDescent="0.3">
      <c r="A782" s="5">
        <v>8</v>
      </c>
      <c r="B782" s="204">
        <v>2003</v>
      </c>
      <c r="C782" s="205">
        <f>VLOOKUP(A782,$A$3:$AH$20,2+ROW(A775)/25)</f>
        <v>144330</v>
      </c>
    </row>
    <row r="783" spans="1:3" x14ac:dyDescent="0.3">
      <c r="A783" s="5">
        <v>9</v>
      </c>
      <c r="B783" s="204">
        <v>2004</v>
      </c>
      <c r="C783" s="205">
        <f>VLOOKUP(A783,$A$3:$AH$20,2+ROW(A775)/25)</f>
        <v>144287</v>
      </c>
    </row>
    <row r="784" spans="1:3" x14ac:dyDescent="0.3">
      <c r="A784" s="5">
        <v>10</v>
      </c>
      <c r="B784" s="204">
        <v>2005</v>
      </c>
      <c r="C784" s="205">
        <f>VLOOKUP(A784,$A$3:$AH$20,2+ROW(A775)/25)</f>
        <v>144428</v>
      </c>
    </row>
    <row r="785" spans="1:3" x14ac:dyDescent="0.3">
      <c r="A785" s="5">
        <v>11</v>
      </c>
      <c r="B785" s="204">
        <v>2006</v>
      </c>
      <c r="C785" s="205">
        <f>VLOOKUP(A785,$A$3:$AH$20,2+ROW(A775)/25)</f>
        <v>144848</v>
      </c>
    </row>
    <row r="786" spans="1:3" x14ac:dyDescent="0.3">
      <c r="A786" s="5">
        <v>12</v>
      </c>
      <c r="B786" s="204">
        <v>2007</v>
      </c>
      <c r="C786" s="205">
        <f>VLOOKUP(A786,$A$3:$AH$20,2+ROW(A775)/25)</f>
        <v>145569</v>
      </c>
    </row>
    <row r="787" spans="1:3" x14ac:dyDescent="0.3">
      <c r="A787" s="5">
        <v>13</v>
      </c>
      <c r="B787" s="204">
        <v>2008</v>
      </c>
      <c r="C787" s="205">
        <f>VLOOKUP(A787,$A$3:$AH$20,2+ROW(A775)/25)</f>
        <v>146596</v>
      </c>
    </row>
    <row r="788" spans="1:3" x14ac:dyDescent="0.3">
      <c r="A788" s="5">
        <v>14</v>
      </c>
      <c r="B788" s="204">
        <v>2009</v>
      </c>
      <c r="C788" s="205">
        <f>VLOOKUP(A788,$A$3:$AH$20,2+ROW(A775)/25)</f>
        <v>148008</v>
      </c>
    </row>
    <row r="789" spans="1:3" x14ac:dyDescent="0.3">
      <c r="A789" s="5">
        <v>15</v>
      </c>
      <c r="B789" s="204">
        <v>2010</v>
      </c>
      <c r="C789" s="205">
        <f>VLOOKUP(A789,$A$3:$AH$20,2+ROW(A775)/25)</f>
        <v>148512</v>
      </c>
    </row>
    <row r="790" spans="1:3" x14ac:dyDescent="0.3">
      <c r="A790" s="5">
        <v>16</v>
      </c>
      <c r="B790" s="204">
        <v>2011</v>
      </c>
      <c r="C790" s="205">
        <f>VLOOKUP(A790,$A$3:$AH$20,2+ROW(A775)/25)</f>
        <v>148754</v>
      </c>
    </row>
    <row r="791" spans="1:3" x14ac:dyDescent="0.3">
      <c r="A791" s="5">
        <v>17</v>
      </c>
      <c r="B791" s="204">
        <v>2012</v>
      </c>
      <c r="C791" s="205">
        <f>VLOOKUP(A791,$A$3:$AH$20,2+ROW(A775)/25)</f>
        <v>149031</v>
      </c>
    </row>
    <row r="792" spans="1:3" x14ac:dyDescent="0.3">
      <c r="A792" s="5">
        <v>18</v>
      </c>
      <c r="B792" s="204">
        <v>2013</v>
      </c>
      <c r="C792" s="205">
        <f>VLOOKUP(A792,$A$3:$AH$20,2+ROW(A775)/25)</f>
        <v>149538</v>
      </c>
    </row>
    <row r="793" spans="1:3" x14ac:dyDescent="0.3">
      <c r="A793" s="5">
        <v>19</v>
      </c>
    </row>
    <row r="794" spans="1:3" x14ac:dyDescent="0.3">
      <c r="A794" s="5">
        <v>20</v>
      </c>
    </row>
    <row r="795" spans="1:3" x14ac:dyDescent="0.3">
      <c r="A795" s="5">
        <v>21</v>
      </c>
    </row>
    <row r="796" spans="1:3" x14ac:dyDescent="0.3">
      <c r="A796" s="5">
        <v>22</v>
      </c>
    </row>
    <row r="797" spans="1:3" x14ac:dyDescent="0.3">
      <c r="A797" s="5">
        <v>23</v>
      </c>
    </row>
    <row r="798" spans="1:3" x14ac:dyDescent="0.3">
      <c r="A798" s="5">
        <v>24</v>
      </c>
    </row>
    <row r="799" spans="1:3" x14ac:dyDescent="0.3">
      <c r="A799" s="5">
        <v>25</v>
      </c>
    </row>
    <row r="800" spans="1:3" x14ac:dyDescent="0.3">
      <c r="A800" s="5">
        <v>1</v>
      </c>
      <c r="B800" s="204">
        <v>1996</v>
      </c>
      <c r="C800" s="205">
        <f>VLOOKUP(A800,$A$3:$AH$20,2+ROW(A800)/25)</f>
        <v>3284007</v>
      </c>
    </row>
    <row r="801" spans="1:3" x14ac:dyDescent="0.3">
      <c r="A801" s="5">
        <v>2</v>
      </c>
      <c r="B801" s="204">
        <v>1997</v>
      </c>
      <c r="C801" s="205">
        <f>VLOOKUP(A801,$A$3:$AH$20,2+ROW(A800)/25)</f>
        <v>3310310</v>
      </c>
    </row>
    <row r="802" spans="1:3" x14ac:dyDescent="0.3">
      <c r="A802" s="5">
        <v>3</v>
      </c>
      <c r="B802" s="204">
        <v>1998</v>
      </c>
      <c r="C802" s="205">
        <f>VLOOKUP(A802,$A$3:$AH$20,2+ROW(A800)/25)</f>
        <v>3342914</v>
      </c>
    </row>
    <row r="803" spans="1:3" x14ac:dyDescent="0.3">
      <c r="A803" s="5">
        <v>4</v>
      </c>
      <c r="B803" s="204">
        <v>1999</v>
      </c>
      <c r="C803" s="205">
        <f>VLOOKUP(A803,$A$3:$AH$20,2+ROW(A800)/25)</f>
        <v>3380363</v>
      </c>
    </row>
    <row r="804" spans="1:3" x14ac:dyDescent="0.3">
      <c r="A804" s="5">
        <v>5</v>
      </c>
      <c r="B804" s="204">
        <v>2000</v>
      </c>
      <c r="C804" s="205">
        <f>VLOOKUP(A804,$A$3:$AH$20,2+ROW(A800)/25)</f>
        <v>3423338</v>
      </c>
    </row>
    <row r="805" spans="1:3" x14ac:dyDescent="0.3">
      <c r="A805" s="5">
        <v>6</v>
      </c>
      <c r="B805" s="204">
        <v>2001</v>
      </c>
      <c r="C805" s="205">
        <f>VLOOKUP(A805,$A$3:$AH$20,2+ROW(A800)/25)</f>
        <v>3472207</v>
      </c>
    </row>
    <row r="806" spans="1:3" x14ac:dyDescent="0.3">
      <c r="A806" s="5">
        <v>7</v>
      </c>
      <c r="B806" s="204">
        <v>2002</v>
      </c>
      <c r="C806" s="205">
        <f>VLOOKUP(A806,$A$3:$AH$20,2+ROW(A800)/25)</f>
        <v>3524887</v>
      </c>
    </row>
    <row r="807" spans="1:3" x14ac:dyDescent="0.3">
      <c r="A807" s="5">
        <v>8</v>
      </c>
      <c r="B807" s="204">
        <v>2003</v>
      </c>
      <c r="C807" s="205">
        <f>VLOOKUP(A807,$A$3:$AH$20,2+ROW(A800)/25)</f>
        <v>3578749</v>
      </c>
    </row>
    <row r="808" spans="1:3" x14ac:dyDescent="0.3">
      <c r="A808" s="5">
        <v>9</v>
      </c>
      <c r="B808" s="204">
        <v>2004</v>
      </c>
      <c r="C808" s="205">
        <f>VLOOKUP(A808,$A$3:$AH$20,2+ROW(A800)/25)</f>
        <v>3627801</v>
      </c>
    </row>
    <row r="809" spans="1:3" x14ac:dyDescent="0.3">
      <c r="A809" s="5">
        <v>10</v>
      </c>
      <c r="B809" s="204">
        <v>2005</v>
      </c>
      <c r="C809" s="205">
        <f>VLOOKUP(A809,$A$3:$AH$20,2+ROW(A800)/25)</f>
        <v>3682675</v>
      </c>
    </row>
    <row r="810" spans="1:3" x14ac:dyDescent="0.3">
      <c r="A810" s="5">
        <v>11</v>
      </c>
      <c r="B810" s="204">
        <v>2006</v>
      </c>
      <c r="C810" s="205">
        <f>VLOOKUP(A810,$A$3:$AH$20,2+ROW(A800)/25)</f>
        <v>3743635</v>
      </c>
    </row>
    <row r="811" spans="1:3" x14ac:dyDescent="0.3">
      <c r="A811" s="5">
        <v>12</v>
      </c>
      <c r="B811" s="204">
        <v>2007</v>
      </c>
      <c r="C811" s="205">
        <f>VLOOKUP(A811,$A$3:$AH$20,2+ROW(A800)/25)</f>
        <v>3813957</v>
      </c>
    </row>
    <row r="812" spans="1:3" x14ac:dyDescent="0.3">
      <c r="A812" s="5">
        <v>13</v>
      </c>
      <c r="B812" s="204">
        <v>2008</v>
      </c>
      <c r="C812" s="205">
        <f>VLOOKUP(A812,$A$3:$AH$20,2+ROW(A800)/25)</f>
        <v>3893304</v>
      </c>
    </row>
    <row r="813" spans="1:3" x14ac:dyDescent="0.3">
      <c r="A813" s="5">
        <v>14</v>
      </c>
      <c r="B813" s="204">
        <v>2009</v>
      </c>
      <c r="C813" s="205">
        <f>VLOOKUP(A813,$A$3:$AH$20,2+ROW(A800)/25)</f>
        <v>3983773</v>
      </c>
    </row>
    <row r="814" spans="1:3" x14ac:dyDescent="0.3">
      <c r="A814" s="5">
        <v>15</v>
      </c>
      <c r="B814" s="204">
        <v>2010</v>
      </c>
      <c r="C814" s="205">
        <f>VLOOKUP(A814,$A$3:$AH$20,2+ROW(A800)/25)</f>
        <v>4049442</v>
      </c>
    </row>
    <row r="815" spans="1:3" x14ac:dyDescent="0.3">
      <c r="A815" s="5">
        <v>16</v>
      </c>
      <c r="B815" s="204">
        <v>2011</v>
      </c>
      <c r="C815" s="205">
        <f>VLOOKUP(A815,$A$3:$AH$20,2+ROW(A800)/25)</f>
        <v>4108541</v>
      </c>
    </row>
    <row r="816" spans="1:3" x14ac:dyDescent="0.3">
      <c r="A816" s="5">
        <v>17</v>
      </c>
      <c r="B816" s="204">
        <v>2012</v>
      </c>
      <c r="C816" s="205">
        <f>VLOOKUP(A816,$A$3:$AH$20,2+ROW(A800)/25)</f>
        <v>4185982</v>
      </c>
    </row>
    <row r="817" spans="1:3" x14ac:dyDescent="0.3">
      <c r="A817" s="5">
        <v>18</v>
      </c>
      <c r="B817" s="204">
        <v>2013</v>
      </c>
      <c r="C817" s="205">
        <f>VLOOKUP(A817,$A$3:$AH$20,2+ROW(A800)/25)</f>
        <v>4283405</v>
      </c>
    </row>
    <row r="818" spans="1:3" x14ac:dyDescent="0.3">
      <c r="A818" s="5">
        <v>19</v>
      </c>
    </row>
    <row r="819" spans="1:3" x14ac:dyDescent="0.3">
      <c r="A819" s="5">
        <v>20</v>
      </c>
    </row>
    <row r="820" spans="1:3" x14ac:dyDescent="0.3">
      <c r="A820" s="5">
        <v>21</v>
      </c>
    </row>
    <row r="821" spans="1:3" x14ac:dyDescent="0.3">
      <c r="A821" s="5">
        <v>22</v>
      </c>
    </row>
    <row r="822" spans="1:3" x14ac:dyDescent="0.3">
      <c r="A822" s="5">
        <v>23</v>
      </c>
    </row>
    <row r="823" spans="1:3" x14ac:dyDescent="0.3">
      <c r="A823" s="5">
        <v>24</v>
      </c>
    </row>
    <row r="824" spans="1:3" x14ac:dyDescent="0.3">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A11481550</value>
    </field>
    <field name="Objective-Title">
      <value order="0">2024 Time Series Trends</value>
    </field>
    <field name="Objective-Description">
      <value order="0"/>
    </field>
    <field name="Objective-CreationStamp">
      <value order="0">2024-11-04T02:26:53Z</value>
    </field>
    <field name="Objective-IsApproved">
      <value order="0">false</value>
    </field>
    <field name="Objective-IsPublished">
      <value order="0">true</value>
    </field>
    <field name="Objective-DatePublished">
      <value order="0">2024-11-04T02:36:58Z</value>
    </field>
    <field name="Objective-ModificationStamp">
      <value order="0">2025-01-16T00:15:14Z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vA14507016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2024-11-04T01:06:49Z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A11481550</vt:lpwstr>
  </property>
  <property fmtid="{D5CDD505-2E9C-101B-9397-08002B2CF9AE}" pid="4" name="Objective-Title">
    <vt:lpwstr>2024 Time Series Trends</vt:lpwstr>
  </property>
  <property fmtid="{D5CDD505-2E9C-101B-9397-08002B2CF9AE}" pid="5" name="Objective-Description">
    <vt:lpwstr/>
  </property>
  <property fmtid="{D5CDD505-2E9C-101B-9397-08002B2CF9AE}" pid="6" name="Objective-CreationStamp">
    <vt:filetime>2024-11-04T02:26:53Z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2024-11-04T02:36:58Z</vt:filetime>
  </property>
  <property fmtid="{D5CDD505-2E9C-101B-9397-08002B2CF9AE}" pid="10" name="Objective-ModificationStamp">
    <vt:filetime>2025-01-16T00:15:14Z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vA14507016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