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132" windowHeight="8532" tabRatio="914" activeTab="13"/>
  </bookViews>
  <sheets>
    <sheet name="2016-17 YTD" sheetId="1" r:id="rId1"/>
    <sheet name="2016-17 MONTHLY" sheetId="2" r:id="rId2"/>
    <sheet name="JUL 16" sheetId="3" r:id="rId3"/>
    <sheet name="AUG 16" sheetId="4" r:id="rId4"/>
    <sheet name="SEPT 16" sheetId="5" r:id="rId5"/>
    <sheet name="OCT 16" sheetId="6" r:id="rId6"/>
    <sheet name="NOV 16" sheetId="7" r:id="rId7"/>
    <sheet name="DEC 16" sheetId="8" r:id="rId8"/>
    <sheet name="JAN 17" sheetId="9" r:id="rId9"/>
    <sheet name="FEB 17" sheetId="10" r:id="rId10"/>
    <sheet name="MAR 17" sheetId="11" r:id="rId11"/>
    <sheet name="APR 17" sheetId="12" r:id="rId12"/>
    <sheet name="MAY 17" sheetId="13" r:id="rId13"/>
    <sheet name="JUN 17" sheetId="14" r:id="rId14"/>
  </sheets>
  <calcPr calcId="145621"/>
</workbook>
</file>

<file path=xl/calcChain.xml><?xml version="1.0" encoding="utf-8"?>
<calcChain xmlns="http://schemas.openxmlformats.org/spreadsheetml/2006/main">
  <c r="C24" i="1" l="1"/>
  <c r="I14" i="2" l="1"/>
  <c r="H12" i="2"/>
  <c r="K11" i="2"/>
  <c r="F11" i="2"/>
  <c r="F7" i="1"/>
  <c r="F8" i="1"/>
  <c r="F9" i="1"/>
  <c r="F10" i="1"/>
  <c r="F11" i="1"/>
  <c r="F12" i="1"/>
  <c r="F13" i="1"/>
  <c r="F14" i="1"/>
  <c r="F6" i="1"/>
  <c r="C9" i="1"/>
  <c r="C10" i="1"/>
  <c r="C11" i="1"/>
  <c r="C12" i="1"/>
  <c r="C13" i="1"/>
  <c r="C14" i="1"/>
  <c r="C8" i="1"/>
  <c r="C7" i="1"/>
  <c r="C6" i="1"/>
  <c r="B21" i="1"/>
  <c r="B22" i="1"/>
  <c r="B23" i="1"/>
  <c r="B24" i="1"/>
  <c r="B25" i="1"/>
  <c r="B26" i="1"/>
  <c r="B27" i="1"/>
  <c r="B28" i="1"/>
  <c r="E7" i="1"/>
  <c r="E8" i="1"/>
  <c r="E9" i="1"/>
  <c r="E10" i="1"/>
  <c r="E11" i="1"/>
  <c r="E12" i="1"/>
  <c r="E13" i="1"/>
  <c r="E14" i="1"/>
  <c r="G28" i="1"/>
  <c r="G27" i="1"/>
  <c r="G26" i="1"/>
  <c r="G25" i="1"/>
  <c r="G24" i="1"/>
  <c r="G23" i="1"/>
  <c r="G22" i="1"/>
  <c r="G21" i="1"/>
  <c r="G20" i="1"/>
  <c r="F28" i="1"/>
  <c r="F27" i="1"/>
  <c r="F26" i="1"/>
  <c r="F25" i="1"/>
  <c r="F24" i="1"/>
  <c r="F23" i="1"/>
  <c r="F22" i="1"/>
  <c r="F21" i="1"/>
  <c r="F20" i="1"/>
  <c r="E28" i="1"/>
  <c r="E27" i="1"/>
  <c r="E26" i="1"/>
  <c r="E25" i="1"/>
  <c r="E24" i="1"/>
  <c r="E23" i="1"/>
  <c r="E22" i="1"/>
  <c r="E21" i="1"/>
  <c r="E20" i="1"/>
  <c r="D28" i="1"/>
  <c r="D27" i="1"/>
  <c r="D26" i="1"/>
  <c r="D25" i="1"/>
  <c r="D24" i="1"/>
  <c r="D23" i="1"/>
  <c r="D22" i="1"/>
  <c r="D21" i="1"/>
  <c r="D20" i="1"/>
  <c r="C28" i="1"/>
  <c r="C27" i="1"/>
  <c r="C26" i="1"/>
  <c r="C25" i="1"/>
  <c r="C23" i="1"/>
  <c r="C22" i="1"/>
  <c r="C21" i="1"/>
  <c r="C20" i="1"/>
  <c r="B20" i="1"/>
  <c r="E6" i="1"/>
  <c r="F29" i="14"/>
  <c r="M16" i="2" s="1"/>
  <c r="E29" i="14"/>
  <c r="M15" i="2" s="1"/>
  <c r="D29" i="14"/>
  <c r="M14" i="2" s="1"/>
  <c r="C29" i="14"/>
  <c r="M13" i="2" s="1"/>
  <c r="B29" i="14"/>
  <c r="M12" i="2" s="1"/>
  <c r="G15" i="14"/>
  <c r="M11" i="2" s="1"/>
  <c r="F29" i="13"/>
  <c r="L16" i="2" s="1"/>
  <c r="E29" i="13"/>
  <c r="L15" i="2" s="1"/>
  <c r="D29" i="13"/>
  <c r="L14" i="2" s="1"/>
  <c r="C29" i="13"/>
  <c r="L13" i="2" s="1"/>
  <c r="B29" i="13"/>
  <c r="L12" i="2" s="1"/>
  <c r="G15" i="13"/>
  <c r="L11" i="2" s="1"/>
  <c r="F29" i="12"/>
  <c r="K16" i="2" s="1"/>
  <c r="E29" i="12"/>
  <c r="K15" i="2" s="1"/>
  <c r="D29" i="12"/>
  <c r="K14" i="2" s="1"/>
  <c r="C29" i="12"/>
  <c r="K13" i="2" s="1"/>
  <c r="B29" i="12"/>
  <c r="K12" i="2" s="1"/>
  <c r="G15" i="12"/>
  <c r="F29" i="11"/>
  <c r="J16" i="2" s="1"/>
  <c r="E29" i="11"/>
  <c r="J15" i="2" s="1"/>
  <c r="D29" i="11"/>
  <c r="J14" i="2" s="1"/>
  <c r="C29" i="11"/>
  <c r="J13" i="2" s="1"/>
  <c r="B29" i="11"/>
  <c r="J12" i="2" s="1"/>
  <c r="G15" i="11"/>
  <c r="J11" i="2" s="1"/>
  <c r="F29" i="10"/>
  <c r="I16" i="2" s="1"/>
  <c r="E29" i="10"/>
  <c r="I15" i="2" s="1"/>
  <c r="D29" i="10"/>
  <c r="C29" i="10"/>
  <c r="I13" i="2" s="1"/>
  <c r="B29" i="10"/>
  <c r="I12" i="2" s="1"/>
  <c r="G15" i="10"/>
  <c r="I11" i="2" s="1"/>
  <c r="F29" i="9"/>
  <c r="H16" i="2" s="1"/>
  <c r="E29" i="9"/>
  <c r="H15" i="2" s="1"/>
  <c r="D29" i="9"/>
  <c r="H14" i="2" s="1"/>
  <c r="C29" i="9"/>
  <c r="H13" i="2" s="1"/>
  <c r="B29" i="9"/>
  <c r="G15" i="9"/>
  <c r="H11" i="2" s="1"/>
  <c r="F29" i="8"/>
  <c r="G16" i="2" s="1"/>
  <c r="E29" i="8"/>
  <c r="G15" i="2" s="1"/>
  <c r="D29" i="8"/>
  <c r="G14" i="2" s="1"/>
  <c r="C29" i="8"/>
  <c r="G13" i="2" s="1"/>
  <c r="B29" i="8"/>
  <c r="G12" i="2" s="1"/>
  <c r="G15" i="8"/>
  <c r="G11" i="2" s="1"/>
  <c r="G15" i="7"/>
  <c r="H29" i="6"/>
  <c r="E11" i="2" s="1"/>
  <c r="G29" i="6"/>
  <c r="E7" i="2" s="1"/>
  <c r="B15" i="8"/>
  <c r="G4" i="2" s="1"/>
  <c r="F15" i="7"/>
  <c r="F10" i="2" s="1"/>
  <c r="E15" i="7"/>
  <c r="D15" i="7"/>
  <c r="F7" i="2" s="1"/>
  <c r="C15" i="7"/>
  <c r="F6" i="2" s="1"/>
  <c r="B15" i="7"/>
  <c r="F4" i="2" s="1"/>
  <c r="C29" i="5"/>
  <c r="B29" i="5"/>
  <c r="D12" i="2" s="1"/>
  <c r="G15" i="5"/>
  <c r="D10" i="2" s="1"/>
  <c r="F15" i="5"/>
  <c r="E15" i="5"/>
  <c r="D15" i="5"/>
  <c r="C15" i="5"/>
  <c r="D5" i="2" s="1"/>
  <c r="B15" i="5"/>
  <c r="F15" i="13"/>
  <c r="C15" i="13"/>
  <c r="L6" i="2" s="1"/>
  <c r="B15" i="13"/>
  <c r="L4" i="2" s="1"/>
  <c r="F15" i="12"/>
  <c r="K10" i="2" s="1"/>
  <c r="E15" i="12"/>
  <c r="K9" i="2" s="1"/>
  <c r="B15" i="12"/>
  <c r="F15" i="11"/>
  <c r="J10" i="2" s="1"/>
  <c r="E15" i="11"/>
  <c r="J9" i="2" s="1"/>
  <c r="B15" i="11"/>
  <c r="F15" i="10"/>
  <c r="B15" i="10"/>
  <c r="I4" i="2" s="1"/>
  <c r="F15" i="9"/>
  <c r="H10" i="2" s="1"/>
  <c r="C15" i="9"/>
  <c r="F15" i="8"/>
  <c r="G10" i="2" s="1"/>
  <c r="E15" i="8"/>
  <c r="C15" i="8"/>
  <c r="F29" i="4"/>
  <c r="C16" i="2" s="1"/>
  <c r="E29" i="4"/>
  <c r="D29" i="4"/>
  <c r="C14" i="2" s="1"/>
  <c r="G15" i="4"/>
  <c r="C10" i="2" s="1"/>
  <c r="F15" i="4"/>
  <c r="E15" i="4"/>
  <c r="D15" i="4"/>
  <c r="C6" i="2" s="1"/>
  <c r="C15" i="4"/>
  <c r="B15" i="4"/>
  <c r="C4" i="2" s="1"/>
  <c r="D14" i="1"/>
  <c r="G13" i="1"/>
  <c r="H14" i="1"/>
  <c r="H13" i="1"/>
  <c r="H12" i="1"/>
  <c r="H10" i="1"/>
  <c r="H9" i="1"/>
  <c r="G10" i="1"/>
  <c r="G8" i="1"/>
  <c r="G7" i="1"/>
  <c r="D10" i="1"/>
  <c r="D8" i="1"/>
  <c r="D7" i="1"/>
  <c r="B9" i="1"/>
  <c r="B8" i="1"/>
  <c r="B7" i="1"/>
  <c r="H8" i="1"/>
  <c r="H7" i="1"/>
  <c r="H6" i="1"/>
  <c r="G6" i="1"/>
  <c r="D6" i="1"/>
  <c r="B6" i="1"/>
  <c r="D9" i="1"/>
  <c r="G9" i="1"/>
  <c r="B10" i="1"/>
  <c r="B11" i="1"/>
  <c r="D11" i="1"/>
  <c r="G11" i="1"/>
  <c r="H11" i="1"/>
  <c r="B12" i="1"/>
  <c r="D12" i="1"/>
  <c r="G12" i="1"/>
  <c r="B13" i="1"/>
  <c r="D13" i="1"/>
  <c r="B14" i="1"/>
  <c r="G14" i="1"/>
  <c r="K4" i="2"/>
  <c r="C15" i="12"/>
  <c r="K6" i="2" s="1"/>
  <c r="D15" i="12"/>
  <c r="K7" i="2" s="1"/>
  <c r="C5" i="2"/>
  <c r="C8" i="2"/>
  <c r="C9" i="2"/>
  <c r="B29" i="4"/>
  <c r="C12" i="2" s="1"/>
  <c r="C29" i="4"/>
  <c r="C13" i="2" s="1"/>
  <c r="C15" i="2"/>
  <c r="G6" i="2"/>
  <c r="D15" i="8"/>
  <c r="G7" i="2" s="1"/>
  <c r="G9" i="2"/>
  <c r="C15" i="10"/>
  <c r="I6" i="2" s="1"/>
  <c r="D15" i="10"/>
  <c r="I7" i="2" s="1"/>
  <c r="E15" i="10"/>
  <c r="I9" i="2" s="1"/>
  <c r="I10" i="2"/>
  <c r="B15" i="9"/>
  <c r="H4" i="2" s="1"/>
  <c r="H6" i="2"/>
  <c r="D15" i="9"/>
  <c r="H7" i="2" s="1"/>
  <c r="E15" i="9"/>
  <c r="H9" i="2" s="1"/>
  <c r="B15" i="3"/>
  <c r="B4" i="2" s="1"/>
  <c r="C15" i="3"/>
  <c r="B5" i="2" s="1"/>
  <c r="D15" i="3"/>
  <c r="B6" i="2" s="1"/>
  <c r="E15" i="3"/>
  <c r="B8" i="2" s="1"/>
  <c r="F15" i="3"/>
  <c r="B9" i="2" s="1"/>
  <c r="G15" i="3"/>
  <c r="B10" i="2" s="1"/>
  <c r="B29" i="3"/>
  <c r="B12" i="2" s="1"/>
  <c r="C29" i="3"/>
  <c r="B13" i="2" s="1"/>
  <c r="D29" i="3"/>
  <c r="B14" i="2" s="1"/>
  <c r="E29" i="3"/>
  <c r="B15" i="2" s="1"/>
  <c r="F29" i="3"/>
  <c r="B16" i="2" s="1"/>
  <c r="B15" i="14"/>
  <c r="M4" i="2" s="1"/>
  <c r="C15" i="14"/>
  <c r="M6" i="2" s="1"/>
  <c r="D15" i="14"/>
  <c r="M7" i="2" s="1"/>
  <c r="E15" i="14"/>
  <c r="M9" i="2" s="1"/>
  <c r="F15" i="14"/>
  <c r="M10" i="2" s="1"/>
  <c r="J4" i="2"/>
  <c r="C15" i="11"/>
  <c r="J6" i="2" s="1"/>
  <c r="D15" i="11"/>
  <c r="J7" i="2" s="1"/>
  <c r="D15" i="13"/>
  <c r="L7" i="2" s="1"/>
  <c r="E15" i="13"/>
  <c r="L9" i="2" s="1"/>
  <c r="L10" i="2"/>
  <c r="F9" i="2"/>
  <c r="B29" i="7"/>
  <c r="F12" i="2" s="1"/>
  <c r="C29" i="7"/>
  <c r="F13" i="2" s="1"/>
  <c r="D29" i="7"/>
  <c r="F14" i="2" s="1"/>
  <c r="E29" i="7"/>
  <c r="F15" i="2" s="1"/>
  <c r="F29" i="7"/>
  <c r="F16" i="2" s="1"/>
  <c r="B15" i="6"/>
  <c r="E4" i="2" s="1"/>
  <c r="C15" i="6"/>
  <c r="E5" i="2" s="1"/>
  <c r="D15" i="6"/>
  <c r="E6" i="2" s="1"/>
  <c r="E15" i="6"/>
  <c r="E8" i="2" s="1"/>
  <c r="F15" i="6"/>
  <c r="E9" i="2" s="1"/>
  <c r="G15" i="6"/>
  <c r="E10" i="2" s="1"/>
  <c r="B29" i="6"/>
  <c r="E12" i="2" s="1"/>
  <c r="C29" i="6"/>
  <c r="E13" i="2" s="1"/>
  <c r="D29" i="6"/>
  <c r="E14" i="2" s="1"/>
  <c r="E29" i="6"/>
  <c r="E15" i="2" s="1"/>
  <c r="F29" i="6"/>
  <c r="E16" i="2" s="1"/>
  <c r="D4" i="2"/>
  <c r="D6" i="2"/>
  <c r="D8" i="2"/>
  <c r="D9" i="2"/>
  <c r="D13" i="2"/>
  <c r="D29" i="5"/>
  <c r="D14" i="2" s="1"/>
  <c r="E29" i="5"/>
  <c r="D15" i="2" s="1"/>
  <c r="F29" i="5"/>
  <c r="D16" i="2" s="1"/>
  <c r="N11" i="2" l="1"/>
  <c r="N7" i="2"/>
  <c r="B29" i="1"/>
  <c r="E15" i="1"/>
  <c r="H15" i="1"/>
  <c r="C15" i="1"/>
  <c r="G15" i="1"/>
  <c r="F15" i="1"/>
  <c r="D15" i="1"/>
  <c r="F29" i="1"/>
  <c r="G29" i="1"/>
  <c r="B15" i="1"/>
  <c r="C29" i="1"/>
  <c r="D29" i="1"/>
  <c r="E29" i="1"/>
  <c r="N4" i="2"/>
  <c r="N16" i="2"/>
  <c r="N12" i="2"/>
  <c r="N6" i="2"/>
  <c r="N15" i="2"/>
  <c r="N10" i="2"/>
  <c r="N14" i="2"/>
  <c r="N9" i="2"/>
  <c r="N13" i="2"/>
  <c r="N8" i="2"/>
  <c r="N5" i="2"/>
</calcChain>
</file>

<file path=xl/sharedStrings.xml><?xml version="1.0" encoding="utf-8"?>
<sst xmlns="http://schemas.openxmlformats.org/spreadsheetml/2006/main" count="685" uniqueCount="81">
  <si>
    <t xml:space="preserve">CITY OF GREATER DANDENONG - ATA CHARTER- MAYOR &amp; COUNCILLOR EXPENSES </t>
  </si>
  <si>
    <t>Cr Roz Blades</t>
  </si>
  <si>
    <t>Cr Peter Brown</t>
  </si>
  <si>
    <t>Cr Youhorn Chea</t>
  </si>
  <si>
    <t>Cr John Kelly</t>
  </si>
  <si>
    <t>Cr Matthew Kirwan</t>
  </si>
  <si>
    <t>Cr Angela Long</t>
  </si>
  <si>
    <t>Paperbark Ward</t>
  </si>
  <si>
    <t>Lightwood Ward</t>
  </si>
  <si>
    <t>Silverleaf Ward</t>
  </si>
  <si>
    <t>Red Gum Ward</t>
  </si>
  <si>
    <t xml:space="preserve"> </t>
  </si>
  <si>
    <t>Mobile</t>
  </si>
  <si>
    <t>Training &amp; Conferences</t>
  </si>
  <si>
    <t>Airfares</t>
  </si>
  <si>
    <t>Taxi/Train Fares</t>
  </si>
  <si>
    <t>Accommodation &amp; Meals</t>
  </si>
  <si>
    <t>Childcare</t>
  </si>
  <si>
    <t>Vehicle/Mileage</t>
  </si>
  <si>
    <t>Functions</t>
  </si>
  <si>
    <t>Other</t>
  </si>
  <si>
    <t>TOTAL</t>
  </si>
  <si>
    <t>Cr Jim Memeti</t>
  </si>
  <si>
    <t>Cr Sean O'Reilly</t>
  </si>
  <si>
    <t>Cr Maria Sampey</t>
  </si>
  <si>
    <t>Cr Heang Tak</t>
  </si>
  <si>
    <t>Cr Loi Truong</t>
  </si>
  <si>
    <t>Councillor</t>
  </si>
  <si>
    <t>Blades, Cr Roz</t>
  </si>
  <si>
    <t>Brown, Cr Peter</t>
  </si>
  <si>
    <t>Chea, Cr Youhorn</t>
  </si>
  <si>
    <t>Kelly, Cr John</t>
  </si>
  <si>
    <t>Kirwan, Cr Matthew</t>
  </si>
  <si>
    <t>Long, Cr Angela</t>
  </si>
  <si>
    <t>Memeti, Cr Jim</t>
  </si>
  <si>
    <t>O'Reilly, Cr Sean</t>
  </si>
  <si>
    <t>Sampey, Cr Maria</t>
  </si>
  <si>
    <t>Tak, Cr Heang</t>
  </si>
  <si>
    <t>Truong, Cr Loi</t>
  </si>
  <si>
    <t>All figures accurate at time of publishing but may be subject to updating and change</t>
  </si>
  <si>
    <t xml:space="preserve">CITY OF GREATER DANDENONG - MAYOR &amp; COUNCILLOR EXPENSES </t>
  </si>
  <si>
    <t>Child/Family Care</t>
  </si>
  <si>
    <t xml:space="preserve">CITY OF GREATER DANDENONG -  MAYOR &amp; COUNCILLOR EXPENSES </t>
  </si>
  <si>
    <t>July 2016</t>
  </si>
  <si>
    <t>Aug 2016</t>
  </si>
  <si>
    <t>Sept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</si>
  <si>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</si>
  <si>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</si>
  <si>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</si>
  <si>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</si>
  <si>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</si>
  <si>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</si>
  <si>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</si>
  <si>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</si>
  <si>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June 2017</t>
  </si>
  <si>
    <t>2016/2017 TOTAL</t>
  </si>
  <si>
    <t>2016-17 YTD</t>
  </si>
  <si>
    <t>JUL 2016</t>
  </si>
  <si>
    <t>AUG 2016</t>
  </si>
  <si>
    <t>SEPT 2016</t>
  </si>
  <si>
    <t>OCT 2016</t>
  </si>
  <si>
    <t>NOV 2016</t>
  </si>
  <si>
    <t>DEC 2016</t>
  </si>
  <si>
    <t>JAN 2017</t>
  </si>
  <si>
    <t>FEB 2017</t>
  </si>
  <si>
    <t>MARCH 2017</t>
  </si>
  <si>
    <t>APRIL 2017</t>
  </si>
  <si>
    <t>MAY 2017</t>
  </si>
  <si>
    <t>JUNE 2017</t>
  </si>
  <si>
    <t>Local Government Election: 22 October 2016</t>
  </si>
  <si>
    <t>John Kelly ceased being a Councillor on 22-10-16</t>
  </si>
  <si>
    <t>Peter Brown ceased being a Councillor on 22-10-16</t>
  </si>
  <si>
    <t>Tim Dark elected as a Councillor on 22-10-16</t>
  </si>
  <si>
    <t>Zaynoun Melhem elected as a Councillor on 22-10-16</t>
  </si>
  <si>
    <t>Cr Tim Dark</t>
  </si>
  <si>
    <t>Cr Zaynoun Melhem</t>
  </si>
  <si>
    <t>Dark, Cr Tim</t>
  </si>
  <si>
    <t>Melhem, Cr Zaynoun</t>
  </si>
  <si>
    <t>Cr Tim  Dark</t>
  </si>
  <si>
    <t>Tim Dark elected as Paperbark Ward Councillor on 22-10-16</t>
  </si>
  <si>
    <t>Zaynoun Melhem elected as Silverleaf Councillor on 22-10-16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</si>
</sst>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0.00_ ;\-0.00\ "/>
    <numFmt numFmtId="165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56"/>
      <name val="Arial"/>
      <family val="2"/>
    </font>
    <font>
      <b/>
      <sz val="9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7" fontId="2" fillId="2" borderId="2" xfId="0" applyNumberFormat="1" applyFont="1" applyFill="1" applyBorder="1" applyAlignment="1">
      <alignment horizontal="right"/>
    </xf>
    <xf numFmtId="7" fontId="2" fillId="2" borderId="1" xfId="0" applyNumberFormat="1" applyFont="1" applyFill="1" applyBorder="1" applyAlignment="1">
      <alignment horizontal="right"/>
    </xf>
    <xf numFmtId="0" fontId="0" fillId="0" borderId="1" xfId="0" applyBorder="1"/>
    <xf numFmtId="7" fontId="0" fillId="0" borderId="2" xfId="0" applyNumberFormat="1" applyBorder="1" applyAlignment="1">
      <alignment horizontal="right"/>
    </xf>
    <xf numFmtId="7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7" fontId="3" fillId="0" borderId="1" xfId="0" applyNumberFormat="1" applyFont="1" applyBorder="1" applyAlignment="1">
      <alignment horizontal="right"/>
    </xf>
    <xf numFmtId="0" fontId="0" fillId="3" borderId="1" xfId="0" applyFill="1" applyBorder="1"/>
    <xf numFmtId="7" fontId="0" fillId="3" borderId="2" xfId="0" applyNumberFormat="1" applyFill="1" applyBorder="1" applyAlignment="1">
      <alignment horizontal="right"/>
    </xf>
    <xf numFmtId="7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/>
    <xf numFmtId="7" fontId="0" fillId="0" borderId="1" xfId="0" applyNumberFormat="1" applyBorder="1" applyAlignment="1">
      <alignment horizontal="left"/>
    </xf>
    <xf numFmtId="7" fontId="0" fillId="0" borderId="0" xfId="0" applyNumberFormat="1"/>
    <xf numFmtId="165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0" xfId="0" applyNumberFormat="1"/>
    <xf numFmtId="7" fontId="2" fillId="3" borderId="3" xfId="0" applyNumberFormat="1" applyFont="1" applyFill="1" applyBorder="1" applyAlignment="1">
      <alignment horizontal="right"/>
    </xf>
    <xf numFmtId="7" fontId="2" fillId="3" borderId="4" xfId="0" applyNumberFormat="1" applyFont="1" applyFill="1" applyBorder="1" applyAlignment="1">
      <alignment horizontal="right"/>
    </xf>
    <xf numFmtId="7" fontId="3" fillId="3" borderId="5" xfId="0" applyNumberFormat="1" applyFont="1" applyFill="1" applyBorder="1" applyAlignment="1">
      <alignment horizontal="right"/>
    </xf>
    <xf numFmtId="7" fontId="3" fillId="3" borderId="6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2" borderId="1" xfId="0" applyFont="1" applyFill="1" applyBorder="1"/>
    <xf numFmtId="0" fontId="5" fillId="0" borderId="7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/>
    <xf numFmtId="0" fontId="5" fillId="0" borderId="7" xfId="0" applyFont="1" applyBorder="1" applyAlignment="1"/>
    <xf numFmtId="0" fontId="6" fillId="0" borderId="0" xfId="0" applyFont="1" applyAlignment="1"/>
    <xf numFmtId="0" fontId="3" fillId="3" borderId="1" xfId="0" applyFont="1" applyFill="1" applyBorder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2" fontId="0" fillId="0" borderId="0" xfId="0" applyNumberFormat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/>
    <xf numFmtId="7" fontId="0" fillId="0" borderId="1" xfId="0" applyNumberFormat="1" applyBorder="1" applyAlignment="1" applyProtection="1">
      <alignment horizontal="right"/>
      <protection locked="0"/>
    </xf>
    <xf numFmtId="7" fontId="0" fillId="0" borderId="1" xfId="0" applyNumberFormat="1" applyBorder="1" applyAlignment="1" applyProtection="1">
      <alignment horizontal="right"/>
    </xf>
    <xf numFmtId="7" fontId="3" fillId="3" borderId="1" xfId="0" applyNumberFormat="1" applyFont="1" applyFill="1" applyBorder="1" applyAlignment="1" applyProtection="1">
      <alignment horizontal="right"/>
    </xf>
    <xf numFmtId="7" fontId="3" fillId="3" borderId="1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5" fontId="1" fillId="0" borderId="1" xfId="1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3" fillId="0" borderId="1" xfId="1" applyNumberFormat="1" applyFont="1" applyBorder="1" applyAlignment="1" applyProtection="1">
      <alignment horizontal="right"/>
    </xf>
    <xf numFmtId="49" fontId="8" fillId="3" borderId="4" xfId="0" applyNumberFormat="1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left" vertical="center"/>
    </xf>
    <xf numFmtId="165" fontId="2" fillId="0" borderId="2" xfId="1" applyNumberFormat="1" applyFont="1" applyBorder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5" fillId="0" borderId="0" xfId="0" applyNumberFormat="1" applyFont="1" applyAlignment="1">
      <alignment horizontal="left" wrapText="1"/>
    </xf>
    <xf numFmtId="49" fontId="9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8" fillId="3" borderId="6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7" fontId="1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7" fontId="1" fillId="3" borderId="6" xfId="0" applyNumberFormat="1" applyFont="1" applyFill="1" applyBorder="1" applyAlignment="1">
      <alignment horizontal="right"/>
    </xf>
    <xf numFmtId="165" fontId="1" fillId="4" borderId="1" xfId="1" applyNumberFormat="1" applyFont="1" applyFill="1" applyBorder="1" applyAlignment="1" applyProtection="1">
      <alignment horizontal="right"/>
    </xf>
    <xf numFmtId="165" fontId="0" fillId="4" borderId="1" xfId="0" applyNumberFormat="1" applyFill="1" applyBorder="1" applyAlignment="1" applyProtection="1">
      <alignment horizontal="right"/>
    </xf>
    <xf numFmtId="165" fontId="3" fillId="4" borderId="1" xfId="1" applyNumberFormat="1" applyFont="1" applyFill="1" applyBorder="1" applyAlignment="1" applyProtection="1">
      <alignment horizontal="right"/>
    </xf>
    <xf numFmtId="7" fontId="1" fillId="3" borderId="5" xfId="0" applyNumberFormat="1" applyFont="1" applyFill="1" applyBorder="1" applyAlignment="1">
      <alignment horizontal="right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calcChain" Target="calcChain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haredStrings" Target="sharedStrings.xml" Id="rId17" /><Relationship Type="http://schemas.openxmlformats.org/officeDocument/2006/relationships/worksheet" Target="worksheets/sheet2.xml" Id="rId2" /><Relationship Type="http://schemas.openxmlformats.org/officeDocument/2006/relationships/styles" Target="style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063c624546ac4e7b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0" workbookViewId="0">
      <selection activeCell="C24" sqref="C24"/>
    </sheetView>
  </sheetViews>
  <sheetFormatPr defaultRowHeight="13.2" x14ac:dyDescent="0.25"/>
  <cols>
    <col min="1" max="1" width="22" customWidth="1"/>
    <col min="2" max="2" width="19.44140625" style="12" customWidth="1"/>
    <col min="3" max="6" width="17" style="12" customWidth="1"/>
    <col min="7" max="7" width="18.5546875" style="12" customWidth="1"/>
    <col min="8" max="8" width="17.6640625" style="12" customWidth="1"/>
    <col min="9" max="9" width="19" customWidth="1"/>
    <col min="10" max="10" width="14.33203125" customWidth="1"/>
    <col min="11" max="11" width="16.88671875" customWidth="1"/>
    <col min="12" max="12" width="14.33203125" customWidth="1"/>
    <col min="13" max="13" width="16.88671875" customWidth="1"/>
    <col min="14" max="14" width="22.6640625" customWidth="1"/>
    <col min="15" max="15" width="17" customWidth="1"/>
  </cols>
  <sheetData>
    <row r="1" spans="1:8" ht="21" x14ac:dyDescent="0.4">
      <c r="A1" s="39" t="s">
        <v>0</v>
      </c>
      <c r="B1" s="39"/>
      <c r="C1" s="39"/>
      <c r="D1" s="39"/>
      <c r="E1" s="39"/>
      <c r="F1" s="40"/>
      <c r="G1" s="40"/>
      <c r="H1" s="40"/>
    </row>
    <row r="3" spans="1:8" ht="17.399999999999999" x14ac:dyDescent="0.25">
      <c r="A3" s="55" t="s">
        <v>56</v>
      </c>
      <c r="B3" s="20" t="s">
        <v>1</v>
      </c>
      <c r="C3" s="20" t="s">
        <v>2</v>
      </c>
      <c r="D3" s="20" t="s">
        <v>3</v>
      </c>
      <c r="E3" s="21" t="s">
        <v>74</v>
      </c>
      <c r="F3" s="21" t="s">
        <v>4</v>
      </c>
      <c r="G3" s="20" t="s">
        <v>5</v>
      </c>
      <c r="H3" s="21" t="s">
        <v>6</v>
      </c>
    </row>
    <row r="4" spans="1:8" ht="17.399999999999999" x14ac:dyDescent="0.25">
      <c r="A4" s="56"/>
      <c r="B4" s="22" t="s">
        <v>7</v>
      </c>
      <c r="C4" s="22" t="s">
        <v>7</v>
      </c>
      <c r="D4" s="22" t="s">
        <v>8</v>
      </c>
      <c r="E4" s="74" t="s">
        <v>7</v>
      </c>
      <c r="F4" s="23" t="s">
        <v>9</v>
      </c>
      <c r="G4" s="22" t="s">
        <v>10</v>
      </c>
      <c r="H4" s="23" t="s">
        <v>10</v>
      </c>
    </row>
    <row r="5" spans="1:8" x14ac:dyDescent="0.25">
      <c r="A5" s="1"/>
      <c r="B5" s="3"/>
      <c r="C5" s="3"/>
      <c r="D5" s="3"/>
      <c r="E5" s="3"/>
      <c r="F5" s="3"/>
      <c r="G5" s="3" t="s">
        <v>11</v>
      </c>
      <c r="H5" s="3"/>
    </row>
    <row r="6" spans="1:8" x14ac:dyDescent="0.25">
      <c r="A6" s="36" t="s">
        <v>12</v>
      </c>
      <c r="B6" s="46">
        <f>SUM('JUL 16'!B6,'AUG 16'!B6,'SEPT 16'!B6,'OCT 16'!B6,'NOV 16'!B6,'DEC 16'!B6,'JAN 17'!B6,'FEB 17'!B6,'MAR 17'!B6,'APR 17'!B6,'MAY 17'!B6,'JUN 17'!B6)</f>
        <v>4.3600000000000003</v>
      </c>
      <c r="C6" s="46">
        <f>SUM('JUL 16'!C6,'AUG 16'!C6,'SEPT 16'!C6,'OCT 16'!C6)</f>
        <v>0</v>
      </c>
      <c r="D6" s="46">
        <f>SUM('JUL 16'!D6,'AUG 16'!D6,'SEPT 16'!D6,'OCT 16'!D6,'NOV 16'!C6,'DEC 16'!C6,'JAN 17'!C6,'FEB 17'!C6,'MAR 17'!C6,'APR 17'!C6,'MAY 17'!C6,'JUN 17'!C6)</f>
        <v>0.46</v>
      </c>
      <c r="E6" s="6">
        <f>SUM('OCT 16'!G20,'NOV 16'!D6,'DEC 16'!D6,'JAN 17'!D6,'FEB 17'!D6,'MAR 17'!D6,'APR 17'!D6,'MAY 17'!D6,'JUN 17'!D6)</f>
        <v>0</v>
      </c>
      <c r="F6" s="46">
        <f>SUM('JUL 16'!E6,'AUG 16'!E6,'SEPT 16'!E6,'OCT 16'!E6)</f>
        <v>0</v>
      </c>
      <c r="G6" s="45">
        <f>SUM('JUL 16'!F6,'AUG 16'!F6,'SEPT 16'!F6,'OCT 16'!F6,'NOV 16'!E6,'DEC 16'!E6,'JAN 17'!E6,'FEB 17'!E6,'MAR 17'!E6,'APR 17'!E6,'MAY 17'!E6,'JUN 17'!E6)</f>
        <v>0</v>
      </c>
      <c r="H6" s="45">
        <f>SUM('JUL 16'!G6,'AUG 16'!G6,'SEPT 16'!G6,'OCT 16'!G6,'NOV 16'!F6,'DEC 16'!F6,'JAN 17'!F6,'FEB 17'!F6,'MAR 17'!F6,'APR 17'!F6,'MAY 17'!F6,'JUN 17'!F6)</f>
        <v>173.44</v>
      </c>
    </row>
    <row r="7" spans="1:8" x14ac:dyDescent="0.25">
      <c r="A7" s="4" t="s">
        <v>13</v>
      </c>
      <c r="B7" s="46">
        <f>SUM('JUL 16'!B7,'AUG 16'!B7,'SEPT 16'!B7,'OCT 16'!B7,'NOV 16'!B7,'DEC 16'!B7,'JAN 17'!B7,'FEB 17'!B7,'MAR 17'!B7,'APR 17'!B7,'MAY 17'!B7,'JUN 17'!B7)</f>
        <v>0</v>
      </c>
      <c r="C7" s="46">
        <f>SUM('JUL 16'!C7,'AUG 16'!C7,'SEPT 16'!C7,'OCT 16'!C7)</f>
        <v>0</v>
      </c>
      <c r="D7" s="46">
        <f>SUM('JUL 16'!D7,'AUG 16'!D7,'SEPT 16'!D7,'OCT 16'!D7,'NOV 16'!C7,'DEC 16'!C7,'JAN 17'!C7,'FEB 17'!C7,'MAR 17'!C7,'APR 17'!C7,'MAY 17'!C7,'JUN 17'!C7)</f>
        <v>1029</v>
      </c>
      <c r="E7" s="6">
        <f>SUM('OCT 16'!G21,'NOV 16'!D7,'DEC 16'!D7,'JAN 17'!D7,'FEB 17'!D7,'MAR 17'!D7,'APR 17'!D7,'MAY 17'!D7,'JUN 17'!D7)</f>
        <v>1029</v>
      </c>
      <c r="F7" s="46">
        <f>SUM('JUL 16'!E7,'AUG 16'!E7,'SEPT 16'!E7,'OCT 16'!E7)</f>
        <v>0</v>
      </c>
      <c r="G7" s="46">
        <f>SUM('JUL 16'!F7,'AUG 16'!F7,'SEPT 16'!F7,'OCT 16'!F7,'NOV 16'!E7,'DEC 16'!E7,'JAN 17'!E7,'FEB 17'!E7,'MAR 17'!E7,'APR 17'!E7,'MAY 17'!E7,'JUN 17'!E7)</f>
        <v>251.5</v>
      </c>
      <c r="H7" s="45">
        <f>SUM('JUL 16'!G7,'AUG 16'!G7,'SEPT 16'!G7,'OCT 16'!G7,'NOV 16'!F7,'DEC 16'!F7,'JAN 17'!F7,'FEB 17'!F7,'MAR 17'!F7,'APR 17'!F7,'MAY 17'!F7,'JUN 17'!F7)</f>
        <v>0</v>
      </c>
    </row>
    <row r="8" spans="1:8" x14ac:dyDescent="0.25">
      <c r="A8" s="4" t="s">
        <v>14</v>
      </c>
      <c r="B8" s="46">
        <f>SUM('JUL 16'!B8,'AUG 16'!B8,'SEPT 16'!B8,'OCT 16'!B8,'NOV 16'!B8,'DEC 16'!B8,'JAN 17'!B8,'FEB 17'!B8,'MAR 17'!B8,'APR 17'!B8,'MAY 17'!B8,'JUN 17'!B8)</f>
        <v>0</v>
      </c>
      <c r="C8" s="46">
        <f>SUM('JUL 16'!C8,'AUG 16'!C8,'SEPT 16'!C8,'OCT 16'!C8)</f>
        <v>0</v>
      </c>
      <c r="D8" s="46">
        <f>SUM('JUL 16'!D8,'AUG 16'!D8,'SEPT 16'!D8,'OCT 16'!D8,'NOV 16'!C8,'DEC 16'!C8,'JAN 17'!C8,'FEB 17'!C8,'MAR 17'!C8,'APR 17'!C8,'MAY 17'!C8,'JUN 17'!C8)</f>
        <v>387</v>
      </c>
      <c r="E8" s="6">
        <f>SUM('OCT 16'!G22,'NOV 16'!D8,'DEC 16'!D8,'JAN 17'!D8,'FEB 17'!D8,'MAR 17'!D8,'APR 17'!D8,'MAY 17'!D8,'JUN 17'!D8)</f>
        <v>0</v>
      </c>
      <c r="F8" s="46">
        <f>SUM('JUL 16'!E8,'AUG 16'!E8,'SEPT 16'!E8,'OCT 16'!E8)</f>
        <v>0</v>
      </c>
      <c r="G8" s="46">
        <f>SUM('JUL 16'!F8,'AUG 16'!F8,'SEPT 16'!F8,'OCT 16'!F8,'NOV 16'!E8,'DEC 16'!E8,'JAN 17'!E8,'FEB 17'!E8,'MAR 17'!E8,'APR 17'!E8,'MAY 17'!E8,'JUN 17'!E8)</f>
        <v>584</v>
      </c>
      <c r="H8" s="45">
        <f>SUM('JUL 16'!G8,'AUG 16'!G8,'SEPT 16'!G8,'OCT 16'!G8,'NOV 16'!F8,'DEC 16'!F8,'JAN 17'!F8,'FEB 17'!F8,'MAR 17'!F8,'APR 17'!F8,'MAY 17'!F8,'JUN 17'!F8)</f>
        <v>0</v>
      </c>
    </row>
    <row r="9" spans="1:8" x14ac:dyDescent="0.25">
      <c r="A9" s="4" t="s">
        <v>15</v>
      </c>
      <c r="B9" s="46">
        <f>SUM('JUL 16'!B9,'AUG 16'!B9,'SEPT 16'!B9,'OCT 16'!B9,'NOV 16'!B9,'DEC 16'!B9,'JAN 17'!B9,'FEB 17'!B9,'MAR 17'!B9,'APR 17'!B9,'MAY 17'!B9,'JUN 17'!B9)</f>
        <v>0</v>
      </c>
      <c r="C9" s="46">
        <f>SUM('JUL 16'!C9,'AUG 16'!C9,'SEPT 16'!C9,'OCT 16'!C9)</f>
        <v>0</v>
      </c>
      <c r="D9" s="46">
        <f>SUM('JUL 16'!D9+'AUG 16'!D9+'SEPT 16'!D9+'OCT 16'!D9+'NOV 16'!C9+'DEC 16'!C9+'JAN 17'!C9+'FEB 17'!C9+'MAR 17'!C9+'APR 17'!C9+'MAY 17'!C9+'JUN 17'!C9)</f>
        <v>0</v>
      </c>
      <c r="E9" s="6">
        <f>SUM('OCT 16'!G23,'NOV 16'!D9,'DEC 16'!D9,'JAN 17'!D9,'FEB 17'!D9,'MAR 17'!D9,'APR 17'!D9,'MAY 17'!D9,'JUN 17'!D9)</f>
        <v>0</v>
      </c>
      <c r="F9" s="46">
        <f>SUM('JUL 16'!E9,'AUG 16'!E9,'SEPT 16'!E9,'OCT 16'!E9)</f>
        <v>0</v>
      </c>
      <c r="G9" s="45">
        <f>SUM('JUL 16'!F9,'AUG 16'!F9,'SEPT 16'!F9,'OCT 16'!F9,'NOV 16'!E9,'DEC 16'!E9,'JAN 17'!E9,'FEB 17'!E9,'MAR 17'!E9,'APR 17'!E9,'MAY 17'!E9,'JUN 17'!E9)</f>
        <v>0</v>
      </c>
      <c r="H9" s="45">
        <f>SUM('JUL 16'!G9,'AUG 16'!G9,'SEPT 16'!G9,'OCT 16'!G9,'NOV 16'!F9,'DEC 16'!F9,'JAN 17'!F9,'FEB 17'!F9,'MAR 17'!F9,'APR 17'!F9,'MAY 17'!F9,'JUN 17'!F9)</f>
        <v>0</v>
      </c>
    </row>
    <row r="10" spans="1:8" x14ac:dyDescent="0.25">
      <c r="A10" s="4" t="s">
        <v>16</v>
      </c>
      <c r="B10" s="46">
        <f>SUM('JUL 16'!B10+'AUG 16'!B10+'SEPT 16'!B10+'OCT 16'!B10+'NOV 16'!B10+'DEC 16'!B10+'JAN 17'!B10+'FEB 17'!B10+'MAR 17'!B10+'APR 17'!B10+'MAY 17'!B10+'JUN 17'!B10)</f>
        <v>0</v>
      </c>
      <c r="C10" s="46">
        <f>SUM('JUL 16'!C10,'AUG 16'!C10,'SEPT 16'!C10,'OCT 16'!C10)</f>
        <v>0</v>
      </c>
      <c r="D10" s="46">
        <f>SUM('JUL 16'!D10+'AUG 16'!D10+'SEPT 16'!D10+'OCT 16'!D10+'NOV 16'!C10+'DEC 16'!C10+'JAN 17'!C10+'FEB 17'!C10+'MAR 17'!C10+'APR 17'!C10+'MAY 17'!C10+'JUN 17'!C10)</f>
        <v>910</v>
      </c>
      <c r="E10" s="6">
        <f>SUM('OCT 16'!G24,'NOV 16'!D10,'DEC 16'!D10,'JAN 17'!D10,'FEB 17'!D10,'MAR 17'!D10,'APR 17'!D10,'MAY 17'!D10,'JUN 17'!D10)</f>
        <v>1147.23</v>
      </c>
      <c r="F10" s="46">
        <f>SUM('JUL 16'!E10,'AUG 16'!E10,'SEPT 16'!E10,'OCT 16'!E10)</f>
        <v>0</v>
      </c>
      <c r="G10" s="45">
        <f>SUM('JUL 16'!F10,'AUG 16'!F10,'SEPT 16'!F10,'OCT 16'!F10,'NOV 16'!E10,'DEC 16'!E10,'JAN 17'!E10,'FEB 17'!E10,'MAR 17'!E10,'APR 17'!E10,'MAY 17'!E10,'JUN 17'!E10)</f>
        <v>0</v>
      </c>
      <c r="H10" s="45">
        <f>SUM('JUL 16'!G10,'AUG 16'!G10,'SEPT 16'!G10,'OCT 16'!G10,'NOV 16'!F10,'DEC 16'!F10,'JAN 17'!F10,'FEB 17'!F10,'MAR 17'!F10,'APR 17'!F10,'MAY 17'!F10,'JUN 17'!F10)</f>
        <v>0</v>
      </c>
    </row>
    <row r="11" spans="1:8" x14ac:dyDescent="0.25">
      <c r="A11" s="4" t="s">
        <v>17</v>
      </c>
      <c r="B11" s="46">
        <f>SUM('JUL 16'!B11+'AUG 16'!B11+'SEPT 16'!B11+'OCT 16'!B11+'NOV 16'!B11+'DEC 16'!B11+'JAN 17'!B11+'FEB 17'!B11+'MAR 17'!B11+'APR 17'!B11+'MAY 17'!B11+'JUN 17'!B11)</f>
        <v>0</v>
      </c>
      <c r="C11" s="46">
        <f>SUM('JUL 16'!C11,'AUG 16'!C11,'SEPT 16'!C11,'OCT 16'!C11)</f>
        <v>0</v>
      </c>
      <c r="D11" s="46">
        <f>SUM('JUL 16'!D11+'AUG 16'!D11+'SEPT 16'!D11+'OCT 16'!D11+'NOV 16'!C11+'DEC 16'!C11+'JAN 17'!C11+'FEB 17'!C11+'MAR 17'!C11+'APR 17'!C11+'MAY 17'!C11+'JUN 17'!C11)</f>
        <v>0</v>
      </c>
      <c r="E11" s="6">
        <f>SUM('OCT 16'!G25,'NOV 16'!D11,'DEC 16'!D11,'JAN 17'!D11,'FEB 17'!D11,'MAR 17'!D11,'APR 17'!D11,'MAY 17'!D11,'JUN 17'!D11)</f>
        <v>0</v>
      </c>
      <c r="F11" s="46">
        <f>SUM('JUL 16'!E11,'AUG 16'!E11,'SEPT 16'!E11,'OCT 16'!E11)</f>
        <v>0</v>
      </c>
      <c r="G11" s="45">
        <f>SUM('JUL 16'!F11,'AUG 16'!F11,'SEPT 16'!F11,'OCT 16'!F11,'NOV 16'!E11,'DEC 16'!E11,'JAN 17'!E11,'FEB 17'!E11,'MAR 17'!E11,'APR 17'!E11,'MAY 17'!E11,'JUN 17'!E11)</f>
        <v>0</v>
      </c>
      <c r="H11" s="45">
        <f>SUM('JUL 16'!G11,'AUG 16'!G11,'SEPT 16'!G11,'OCT 16'!G11,'NOV 16'!F11,'DEC 16'!F11,'JAN 17'!F11,'FEB 17'!F11,'MAR 17'!F11,'APR 17'!F11,'MAY 17'!F11,'JUN 17'!F11)</f>
        <v>0</v>
      </c>
    </row>
    <row r="12" spans="1:8" x14ac:dyDescent="0.25">
      <c r="A12" s="7" t="s">
        <v>18</v>
      </c>
      <c r="B12" s="46">
        <f>SUM('JUL 16'!B12,'AUG 16'!B12+'SEPT 16'!B12+'OCT 16'!B12+'NOV 16'!B12+'DEC 16'!B12+'JAN 17'!B12+'FEB 17'!B12+'MAR 17'!B12+'APR 17'!B12+'MAY 17'!B12+'JUN 17'!B12)</f>
        <v>0</v>
      </c>
      <c r="C12" s="46">
        <f>SUM('JUL 16'!C12,'AUG 16'!C12,'SEPT 16'!C12,'OCT 16'!C12)</f>
        <v>0</v>
      </c>
      <c r="D12" s="46">
        <f>SUM('JUL 16'!D12+'AUG 16'!D12+'SEPT 16'!D12+'OCT 16'!D12+'NOV 16'!C12+'DEC 16'!C12+'JAN 17'!C12+'FEB 17'!C12+'MAR 17'!C12+'APR 17'!C12+'MAY 17'!C12+'JUN 17'!C12)</f>
        <v>0</v>
      </c>
      <c r="E12" s="6">
        <f>SUM('OCT 16'!G26,'NOV 16'!D12,'DEC 16'!D12,'JAN 17'!D12,'FEB 17'!D12,'MAR 17'!D12,'APR 17'!D12,'MAY 17'!D12,'JUN 17'!D12)</f>
        <v>0</v>
      </c>
      <c r="F12" s="46">
        <f>SUM('JUL 16'!E12,'AUG 16'!E12,'SEPT 16'!E12,'OCT 16'!E12)</f>
        <v>0</v>
      </c>
      <c r="G12" s="45">
        <f>SUM('JUL 16'!F12,'AUG 16'!F12,'SEPT 16'!F12,'OCT 16'!F12,'NOV 16'!E12,'DEC 16'!E12,'JAN 17'!E12,'FEB 17'!E12,'MAR 17'!E12,'APR 17'!E12,'MAY 17'!E12,'JUN 17'!E12)</f>
        <v>0</v>
      </c>
      <c r="H12" s="45">
        <f>SUM('JUL 16'!G12,'AUG 16'!G12,'SEPT 16'!G12,'OCT 16'!G12,'NOV 16'!F12,'DEC 16'!F12,'JAN 17'!F12,'FEB 17'!F12,'MAR 17'!F12,'APR 17'!F12,'MAY 17'!F12,'JUN 17'!F12)</f>
        <v>2753.6600000000003</v>
      </c>
    </row>
    <row r="13" spans="1:8" x14ac:dyDescent="0.25">
      <c r="A13" s="4" t="s">
        <v>19</v>
      </c>
      <c r="B13" s="46">
        <f>SUM('JUL 16'!B13,'AUG 16'!B13,'SEPT 16'!B13,'OCT 16'!B13,'NOV 16'!B13,'DEC 16'!B13,'JAN 17'!B13,'FEB 17'!B13,'MAR 17'!B13,'APR 17'!B13,'MAY 17'!B13,'JUN 17'!B13)</f>
        <v>317</v>
      </c>
      <c r="C13" s="46">
        <f>SUM('JUL 16'!C13,'AUG 16'!C13,'SEPT 16'!C13,'OCT 16'!C13)</f>
        <v>135</v>
      </c>
      <c r="D13" s="46">
        <f>SUM('JUL 16'!D13,'AUG 16'!D13,'SEPT 16'!D13,'OCT 16'!D13,'NOV 16'!C13,'DEC 16'!C13,'JAN 17'!C13,'FEB 17'!C13,'MAR 17'!C13,'APR 17'!C13,'MAY 17'!C13,'JUN 17'!C13)</f>
        <v>250</v>
      </c>
      <c r="E13" s="6">
        <f>SUM('OCT 16'!G27,'NOV 16'!D13,'DEC 16'!D13,'JAN 17'!D13,'FEB 17'!D13,'MAR 17'!D13,'APR 17'!D13,'MAY 17'!D13,'JUN 17'!D13)</f>
        <v>815.3</v>
      </c>
      <c r="F13" s="46">
        <f>SUM('JUL 16'!E13,'AUG 16'!E13,'SEPT 16'!E13,'OCT 16'!E13)</f>
        <v>0</v>
      </c>
      <c r="G13" s="46">
        <f>SUM('JUL 16'!F13,'AUG 16'!F13,'SEPT 16'!F13,'OCT 16'!F13,'NOV 16'!E13,'DEC 16'!E13,'JAN 17'!E13,'FEB 17'!E13,'MAR 17'!E13,'APR 17'!E13,'MAY 17'!E13,'JUN 17'!E13)</f>
        <v>988.51</v>
      </c>
      <c r="H13" s="45">
        <f>SUM('JUL 16'!G13,'AUG 16'!G13,'SEPT 16'!G13,'OCT 16'!G13,'NOV 16'!F13,'DEC 16'!F13,'JAN 17'!F13,'FEB 17'!F13,'MAR 17'!F13,'APR 17'!F13,'MAY 17'!F13,'JUN 17'!F13)</f>
        <v>1105</v>
      </c>
    </row>
    <row r="14" spans="1:8" x14ac:dyDescent="0.25">
      <c r="A14" s="4" t="s">
        <v>20</v>
      </c>
      <c r="B14" s="46">
        <f>SUM('JUL 16'!B14+'AUG 16'!B14+'SEPT 16'!B14+'OCT 16'!B14+'NOV 16'!B14+'DEC 16'!B14+'JAN 17'!B14+'FEB 17'!B14+'MAR 17'!B14+'APR 17'!B14+'MAY 17'!B14+'JUN 17'!B14)</f>
        <v>38</v>
      </c>
      <c r="C14" s="46">
        <f>SUM('JUL 16'!C14,'AUG 16'!C14,'SEPT 16'!C14,'OCT 16'!C14)</f>
        <v>0</v>
      </c>
      <c r="D14" s="46">
        <f>SUM('JUL 16'!D14,'AUG 16'!D14,'SEPT 16'!D14,'OCT 16'!D14,'NOV 16'!C14,'DEC 16'!C14,'JAN 17'!C14,'FEB 17'!C14,'MAR 17'!C14,'APR 17'!C14,'MAY 17'!C14,'JUN 17'!C14)</f>
        <v>0</v>
      </c>
      <c r="E14" s="6">
        <f>SUM('OCT 16'!G28,'NOV 16'!D14,'DEC 16'!D14,'JAN 17'!D14,'FEB 17'!D14,'MAR 17'!D14,'APR 17'!D14,'MAY 17'!D14,'JUN 17'!D14)</f>
        <v>78</v>
      </c>
      <c r="F14" s="46">
        <f>SUM('JUL 16'!E14,'AUG 16'!E14,'SEPT 16'!E14,'OCT 16'!E14)</f>
        <v>0</v>
      </c>
      <c r="G14" s="45">
        <f>SUM('JUL 16'!F14,'AUG 16'!F14,'SEPT 16'!F14,'OCT 16'!F14,'NOV 16'!E14,'DEC 16'!E14,'JAN 17'!E14,'FEB 17'!E14,'MAR 17'!E14,'APR 17'!E14,'MAY 17'!E14,'JUN 17'!E14)</f>
        <v>550</v>
      </c>
      <c r="H14" s="45">
        <f>SUM('JUL 16'!G14,'AUG 16'!G14,'SEPT 16'!G14,'OCT 16'!G14,'NOV 16'!F14,'DEC 16'!F14,'JAN 17'!F14,'FEB 17'!F14,'MAR 17'!F14,'APR 17'!F14,'MAY 17'!F14,'JUN 17'!F14)</f>
        <v>0</v>
      </c>
    </row>
    <row r="15" spans="1:8" s="34" customFormat="1" x14ac:dyDescent="0.25">
      <c r="A15" s="33" t="s">
        <v>21</v>
      </c>
      <c r="B15" s="47">
        <f t="shared" ref="B15:H15" si="0">SUM(B6:B14)</f>
        <v>359.36</v>
      </c>
      <c r="C15" s="47">
        <f t="shared" si="0"/>
        <v>135</v>
      </c>
      <c r="D15" s="47">
        <f t="shared" si="0"/>
        <v>2576.46</v>
      </c>
      <c r="E15" s="11">
        <f>SUM(E6:E14)</f>
        <v>3069.5299999999997</v>
      </c>
      <c r="F15" s="47">
        <f t="shared" si="0"/>
        <v>0</v>
      </c>
      <c r="G15" s="48">
        <f t="shared" si="0"/>
        <v>2374.0100000000002</v>
      </c>
      <c r="H15" s="48">
        <f t="shared" si="0"/>
        <v>4032.1000000000004</v>
      </c>
    </row>
    <row r="16" spans="1:8" ht="6.75" customHeight="1" x14ac:dyDescent="0.25">
      <c r="G16"/>
      <c r="H16"/>
    </row>
    <row r="17" spans="1:9" ht="17.399999999999999" x14ac:dyDescent="0.25">
      <c r="A17" s="55" t="s">
        <v>56</v>
      </c>
      <c r="B17" s="21" t="s">
        <v>75</v>
      </c>
      <c r="C17" s="21" t="s">
        <v>22</v>
      </c>
      <c r="D17" s="20" t="s">
        <v>23</v>
      </c>
      <c r="E17" s="20" t="s">
        <v>24</v>
      </c>
      <c r="F17" s="21" t="s">
        <v>25</v>
      </c>
      <c r="G17" s="21" t="s">
        <v>26</v>
      </c>
    </row>
    <row r="18" spans="1:9" ht="17.399999999999999" x14ac:dyDescent="0.25">
      <c r="A18" s="56"/>
      <c r="B18" s="74" t="s">
        <v>9</v>
      </c>
      <c r="C18" s="23" t="s">
        <v>10</v>
      </c>
      <c r="D18" s="22" t="s">
        <v>8</v>
      </c>
      <c r="E18" s="22" t="s">
        <v>9</v>
      </c>
      <c r="F18" s="23" t="s">
        <v>7</v>
      </c>
      <c r="G18" s="23" t="s">
        <v>8</v>
      </c>
    </row>
    <row r="19" spans="1:9" x14ac:dyDescent="0.25">
      <c r="A19" s="1"/>
      <c r="B19" s="3"/>
      <c r="C19" s="3"/>
      <c r="D19" s="3"/>
      <c r="E19" s="3"/>
      <c r="F19" s="3"/>
      <c r="G19" s="3"/>
    </row>
    <row r="20" spans="1:9" x14ac:dyDescent="0.25">
      <c r="A20" s="4" t="s">
        <v>12</v>
      </c>
      <c r="B20" s="6">
        <f>SUM('OCT 16'!H20,'NOV 16'!G6,'DEC 16'!G6,'JAN 17'!G6,'FEB 17'!G6,'MAR 17'!G6,'APR 17'!G6,'MAY 17'!G6,'JUN 17'!G6)</f>
        <v>0</v>
      </c>
      <c r="C20" s="45">
        <f>SUM('JUL 16'!B20,'AUG 16'!B20,'SEPT 16'!B20,'OCT 16'!B20,'NOV 16'!B20,'DEC 16'!B20,'JAN 17'!B20,'FEB 17'!B20,'MAR 17'!B20,'APR 17'!B20,'MAY 17'!B20,'JUN 17'!B20)</f>
        <v>0</v>
      </c>
      <c r="D20" s="45">
        <f>SUM('JUL 16'!C20,'AUG 16'!C20,'SEPT 16'!C20,'OCT 16'!C20,'NOV 16'!C20,'DEC 16'!C20,'JAN 17'!C20,'FEB 17'!C20,'MAR 17'!C20,'APR 17'!C20,'MAY 17'!C20,'JUN 17'!C20)</f>
        <v>0.92</v>
      </c>
      <c r="E20" s="45">
        <f>SUM('JUL 16'!D20,'AUG 16'!D20,'SEPT 16'!D20,'OCT 16'!D20,'NOV 16'!D20,'DEC 16'!D20,'JAN 17'!D20,'FEB 17'!D20,'MAR 17'!D20,'APR 17'!D20,'MAY 17'!D20,'JUN 17'!D20)</f>
        <v>0</v>
      </c>
      <c r="F20" s="45">
        <f>SUM('JUL 16'!E20,'AUG 16'!E20,'SEPT 16'!E20,'OCT 16'!E20,'NOV 16'!E20,'DEC 16'!E20,'JAN 17'!E20,'FEB 17'!E20,'MAR 17'!E20,'APR 17'!E20,'MAY 17'!E20,'JUN 17'!E20)</f>
        <v>31.17</v>
      </c>
      <c r="G20" s="45">
        <f>SUM('JUL 16'!F20,'AUG 16'!F20,'SEPT 16'!F20,'OCT 16'!F20,'NOV 16'!F20,'DEC 16'!F20,'JAN 17'!F20,'FEB 17'!F20,'MAR 17'!F20,'APR 17'!F20,'MAY 17'!F20,'JUN 17'!F20)</f>
        <v>100.29000000000002</v>
      </c>
    </row>
    <row r="21" spans="1:9" x14ac:dyDescent="0.25">
      <c r="A21" s="4" t="s">
        <v>13</v>
      </c>
      <c r="B21" s="6">
        <f>SUM('OCT 16'!H21,'NOV 16'!G7,'DEC 16'!G7,'JAN 17'!G7,'FEB 17'!G7,'MAR 17'!G7,'APR 17'!G7,'MAY 17'!G7,'JUN 17'!G7)</f>
        <v>0</v>
      </c>
      <c r="C21" s="45">
        <f>SUM('JUL 16'!B21,'AUG 16'!B21,'SEPT 16'!B21,'OCT 16'!B21,'NOV 16'!B21,'DEC 16'!B21,'JAN 17'!B21,'FEB 17'!B21,'MAR 17'!B21,'APR 17'!B21,'MAY 17'!B21,'JUN 17'!B21)</f>
        <v>1029</v>
      </c>
      <c r="D21" s="45">
        <f>SUM('JUL 16'!C21,'AUG 16'!C21,'SEPT 16'!C21,'OCT 16'!C21,'NOV 16'!C21,'DEC 16'!C21,'JAN 17'!C21,'FEB 17'!C21,'MAR 17'!C21,'APR 17'!C21,'MAY 17'!C21,'JUN 17'!C21)</f>
        <v>1029</v>
      </c>
      <c r="E21" s="45">
        <f>SUM('JUL 16'!D21+'AUG 16'!D21+'SEPT 16'!D21+'OCT 16'!D21+'NOV 16'!D21+'DEC 16'!D21+'JAN 17'!D21+'FEB 17'!D21+'MAR 17'!D21+'APR 17'!D21+'MAY 17'!D21+'JUN 17'!D21)</f>
        <v>0</v>
      </c>
      <c r="F21" s="45">
        <f>SUM('JUL 16'!E21,'AUG 16'!E21,'SEPT 16'!E21,'OCT 16'!E21,'NOV 16'!E21,'DEC 16'!E21,'JAN 17'!E21,'FEB 17'!E21,'MAR 17'!E21,'APR 17'!E21,'MAY 17'!E21,'JUN 17'!E21)</f>
        <v>0</v>
      </c>
      <c r="G21" s="45">
        <f>SUM('JUL 16'!F21,'AUG 16'!F21,'SEPT 16'!F21,'OCT 16'!F21,'NOV 16'!F21,'DEC 16'!F21,'JAN 17'!F21,'FEB 17'!F21,'MAR 17'!F21,'APR 17'!F21,'MAY 17'!F21,'JUN 17'!F21)</f>
        <v>1029</v>
      </c>
    </row>
    <row r="22" spans="1:9" x14ac:dyDescent="0.25">
      <c r="A22" s="4" t="s">
        <v>14</v>
      </c>
      <c r="B22" s="6">
        <f>SUM('OCT 16'!H22,'NOV 16'!G8,'DEC 16'!G8,'JAN 17'!G8,'FEB 17'!G8,'MAR 17'!G8,'APR 17'!G8,'MAY 17'!G8,'JUN 17'!G8)</f>
        <v>0</v>
      </c>
      <c r="C22" s="45">
        <f>SUM('JUL 16'!B22,'AUG 16'!B22,'SEPT 16'!B22,'OCT 16'!B22,'NOV 16'!B22,'DEC 16'!B22,'JAN 17'!B22,'FEB 17'!B22,'MAR 17'!B22,'APR 17'!B22,'MAY 17'!B22,'JUN 17'!B22)</f>
        <v>645.29999999999995</v>
      </c>
      <c r="D22" s="45">
        <f>SUM('JUL 16'!C22,'AUG 16'!C22,'SEPT 16'!C22,'OCT 16'!C22,'NOV 16'!C22,'DEC 16'!C22,'JAN 17'!C22,'FEB 17'!C22,'MAR 17'!C22,'APR 17'!C22,'MAY 17'!C22,'JUN 17'!C22)</f>
        <v>845.9</v>
      </c>
      <c r="E22" s="45">
        <f>SUM('JUL 16'!D22+'AUG 16'!D22+'SEPT 16'!D22+'OCT 16'!D22+'NOV 16'!D22+'DEC 16'!D22+'JAN 17'!D22+'FEB 17'!D22+'MAR 17'!D22+'APR 17'!D22+'MAY 17'!D22+'JUN 17'!D22)</f>
        <v>0</v>
      </c>
      <c r="F22" s="45">
        <f>SUM('JUL 16'!E22,'AUG 16'!E22,'SEPT 16'!E22,'OCT 16'!E22,'NOV 16'!E22,'DEC 16'!E22,'JAN 17'!E22,'FEB 17'!E22,'MAR 17'!E22,'APR 17'!E22,'MAY 17'!E22,'JUN 17'!E22)</f>
        <v>0</v>
      </c>
      <c r="G22" s="45">
        <f>SUM('JUL 16'!F22,'AUG 16'!F22,'SEPT 16'!F22,'OCT 16'!F22,'NOV 16'!F22,'DEC 16'!F22,'JAN 17'!F22,'FEB 17'!F22,'MAR 17'!F22,'APR 17'!F22,'MAY 17'!F22,'JUN 17'!F22)</f>
        <v>858</v>
      </c>
    </row>
    <row r="23" spans="1:9" x14ac:dyDescent="0.25">
      <c r="A23" s="4" t="s">
        <v>15</v>
      </c>
      <c r="B23" s="6">
        <f>SUM('OCT 16'!H23,'NOV 16'!G9,'DEC 16'!G9,'JAN 17'!G9,'FEB 17'!G9,'MAR 17'!G9,'APR 17'!G9,'MAY 17'!G9,'JUN 17'!G9)</f>
        <v>0</v>
      </c>
      <c r="C23" s="45">
        <f>SUM('JUL 16'!B23,'AUG 16'!B23,'SEPT 16'!B23,'OCT 16'!B23,'NOV 16'!B23,'DEC 16'!B23,'JAN 17'!B23,'FEB 17'!B23,'MAR 17'!B23,'APR 17'!B23,'MAY 17'!B23,'JUN 17'!B23)</f>
        <v>0</v>
      </c>
      <c r="D23" s="45">
        <f>SUM('JUL 16'!C23,'AUG 16'!C23,'SEPT 16'!C23,'OCT 16'!C23,'NOV 16'!C23,'DEC 16'!C23,'JAN 17'!C23,'FEB 17'!C23,'MAR 17'!C23,'APR 17'!C23,'MAY 17'!C23,'JUN 17'!C23)</f>
        <v>0</v>
      </c>
      <c r="E23" s="45">
        <f>SUM('JUL 16'!D23+'AUG 16'!D23+'SEPT 16'!D23+'OCT 16'!D23+'NOV 16'!D23+'DEC 16'!D23+'JAN 17'!D23+'FEB 17'!D23+'MAR 17'!D23+'APR 17'!D23+'MAY 17'!D23+'JUN 17'!D23)</f>
        <v>159.9</v>
      </c>
      <c r="F23" s="45">
        <f>SUM('JUL 16'!E23,'AUG 16'!E23,'SEPT 16'!E23,'OCT 16'!E23,'NOV 16'!E23,'DEC 16'!E23,'JAN 17'!E23,'FEB 17'!E23,'MAR 17'!E23,'APR 17'!E23,'MAY 17'!E23,'JUN 17'!E23)</f>
        <v>0</v>
      </c>
      <c r="G23" s="45">
        <f>SUM('JUL 16'!F23,'AUG 16'!F23,'SEPT 16'!F23,'OCT 16'!F23,'NOV 16'!F23,'DEC 16'!F23,'JAN 17'!F23,'FEB 17'!F23,'MAR 17'!F23,'APR 17'!F23,'MAY 17'!F23,'JUN 17'!F23)</f>
        <v>0</v>
      </c>
    </row>
    <row r="24" spans="1:9" x14ac:dyDescent="0.25">
      <c r="A24" s="4" t="s">
        <v>16</v>
      </c>
      <c r="B24" s="6">
        <f>SUM('OCT 16'!H24,'NOV 16'!G10,'DEC 16'!G10,'JAN 17'!G10,'FEB 17'!G10,'MAR 17'!G10,'APR 17'!G10,'MAY 17'!G10,'JUN 17'!G10)</f>
        <v>0</v>
      </c>
      <c r="C24" s="45">
        <f>SUM('JUL 16'!B24,'AUG 16'!B24,'SEPT 16'!B24,'OCT 16'!B24,'NOV 16'!B24,'DEC 16'!B24,'JAN 17'!B24,'FEB 17'!B24,'MAR 17'!B24,'APR 17'!B24,'MAY 17'!B24,'JUN 17'!B24)</f>
        <v>1398.75</v>
      </c>
      <c r="D24" s="45">
        <f>SUM('JUL 16'!C24,'AUG 16'!C24,'SEPT 16'!C24,'OCT 16'!C24,'NOV 16'!C24,'DEC 16'!C24,'JAN 17'!C24,'FEB 17'!C24,'MAR 17'!C24,'APR 17'!C24,'MAY 17'!C24,'JUN 17'!C24)</f>
        <v>1361.71</v>
      </c>
      <c r="E24" s="45">
        <f>SUM('JUL 16'!D24+'AUG 16'!D24+'SEPT 16'!D24+'OCT 16'!D24+'NOV 16'!D24+'DEC 16'!D24+'JAN 17'!D24+'FEB 17'!D24+'MAR 17'!D24+'APR 17'!D24+'MAY 17'!D24+'JUN 17'!D24)</f>
        <v>0</v>
      </c>
      <c r="F24" s="45">
        <f>SUM('JUL 16'!E24,'AUG 16'!E24,'SEPT 16'!E24,'OCT 16'!E24,'NOV 16'!E24,'DEC 16'!E24,'JAN 17'!E24,'FEB 17'!E24,'MAR 17'!E24,'APR 17'!E24,'MAY 17'!E24,'JUN 17'!E24)</f>
        <v>0</v>
      </c>
      <c r="G24" s="45">
        <f>SUM('JUL 16'!F24,'AUG 16'!F24,'SEPT 16'!F24,'OCT 16'!F24,'NOV 16'!F24,'DEC 16'!F24,'JAN 17'!F24,'FEB 17'!F24,'MAR 17'!F24,'APR 17'!F24,'MAY 17'!F24,'JUN 17'!F24)</f>
        <v>1007.73</v>
      </c>
    </row>
    <row r="25" spans="1:9" x14ac:dyDescent="0.25">
      <c r="A25" s="4" t="s">
        <v>17</v>
      </c>
      <c r="B25" s="6">
        <f>SUM('OCT 16'!H25,'NOV 16'!G11,'DEC 16'!G11,'JAN 17'!G11,'FEB 17'!G11,'MAR 17'!G11,'APR 17'!G11,'MAY 17'!G11,'JUN 17'!G11)</f>
        <v>0</v>
      </c>
      <c r="C25" s="45">
        <f>SUM('JUL 16'!B25,'AUG 16'!B25,'SEPT 16'!B25,'OCT 16'!B25,'NOV 16'!B25,'DEC 16'!B25,'JAN 17'!B25,'FEB 17'!B25,'MAR 17'!B25,'APR 17'!B25,'MAY 17'!B25,'JUN 17'!B25)</f>
        <v>0</v>
      </c>
      <c r="D25" s="45">
        <f>SUM('JUL 16'!C25,'AUG 16'!C25,'SEPT 16'!C25,'OCT 16'!C25,'NOV 16'!C25,'DEC 16'!C25,'JAN 17'!C25,'FEB 17'!C25,'MAR 17'!C25,'APR 17'!C25,'MAY 17'!C25,'JUN 17'!C25)</f>
        <v>0</v>
      </c>
      <c r="E25" s="45">
        <f>SUM('JUL 16'!D25+'AUG 16'!D25+'SEPT 16'!D25+'OCT 16'!D25+'NOV 16'!D25+'DEC 16'!D25+'JAN 17'!D25+'FEB 17'!D25+'MAR 17'!D25+'APR 17'!D25+'MAY 17'!D25+'JUN 17'!D25)</f>
        <v>0</v>
      </c>
      <c r="F25" s="45">
        <f>SUM('JUL 16'!E25,'AUG 16'!E25,'SEPT 16'!E25,'OCT 16'!E25,'NOV 16'!E25,'DEC 16'!E25,'JAN 17'!E25,'FEB 17'!E25,'MAR 17'!E25,'APR 17'!E25,'MAY 17'!E25,'JUN 17'!E25)</f>
        <v>0</v>
      </c>
      <c r="G25" s="45">
        <f>SUM('JUL 16'!F25,'AUG 16'!F25,'SEPT 16'!F25,'OCT 16'!F25,'NOV 16'!F25,'DEC 16'!F25,'JAN 17'!F25,'FEB 17'!F25,'MAR 17'!F25,'APR 17'!F25,'MAY 17'!F25,'JUN 17'!F25)</f>
        <v>0</v>
      </c>
    </row>
    <row r="26" spans="1:9" x14ac:dyDescent="0.25">
      <c r="A26" s="7" t="s">
        <v>18</v>
      </c>
      <c r="B26" s="6">
        <f>SUM('OCT 16'!H26,'NOV 16'!G12,'DEC 16'!G12,'JAN 17'!G12,'FEB 17'!G12,'MAR 17'!G12,'APR 17'!G12,'MAY 17'!G12,'JUN 17'!G12)</f>
        <v>0</v>
      </c>
      <c r="C26" s="45">
        <f>SUM('JUL 16'!B26,'AUG 16'!B26,'SEPT 16'!B26,'OCT 16'!B26,'NOV 16'!B26,'DEC 16'!B26,'JAN 17'!B26,'FEB 17'!B26,'MAR 17'!B26,'APR 17'!B26,'MAY 17'!B26,'JUN 17'!B26)</f>
        <v>0</v>
      </c>
      <c r="D26" s="45">
        <f>SUM('JUL 16'!C26,'AUG 16'!C26,'SEPT 16'!C26,'OCT 16'!C26,'NOV 16'!C26,'DEC 16'!C26,'JAN 17'!C26,'FEB 17'!C26,'MAR 17'!C26,'APR 17'!C26,'MAY 17'!C26,'JUN 17'!C26)</f>
        <v>455.39000000000004</v>
      </c>
      <c r="E26" s="45">
        <f>SUM('JUL 16'!D26+'AUG 16'!D26+'SEPT 16'!D26+'OCT 16'!D26+'NOV 16'!D26+'DEC 16'!D26+'JAN 17'!D26+'FEB 17'!D26+'MAR 17'!D26+'APR 17'!D26+'MAY 17'!D26+'JUN 17'!D26)</f>
        <v>1911.2799999999997</v>
      </c>
      <c r="F26" s="45">
        <f>SUM('JUL 16'!E26,'AUG 16'!E26,'SEPT 16'!E26,'OCT 16'!E26,'NOV 16'!E26,'DEC 16'!E26,'JAN 17'!E26,'FEB 17'!E26,'MAR 17'!E26,'APR 17'!E26,'MAY 17'!E26,'JUN 17'!E26)</f>
        <v>0</v>
      </c>
      <c r="G26" s="45">
        <f>SUM('JUL 16'!F26,'AUG 16'!F26,'SEPT 16'!F26,'OCT 16'!F26,'NOV 16'!F26,'DEC 16'!F26,'JAN 17'!F26,'FEB 17'!F26,'MAR 17'!F26,'APR 17'!F26,'MAY 17'!F26,'JUN 17'!F26)</f>
        <v>0</v>
      </c>
    </row>
    <row r="27" spans="1:9" x14ac:dyDescent="0.25">
      <c r="A27" s="4" t="s">
        <v>19</v>
      </c>
      <c r="B27" s="6">
        <f>SUM('OCT 16'!H27,'NOV 16'!G13,'DEC 16'!G13,'JAN 17'!G13,'FEB 17'!G13,'MAR 17'!G13,'APR 17'!G13,'MAY 17'!G13,'JUN 17'!G13)</f>
        <v>845</v>
      </c>
      <c r="C27" s="45">
        <f>SUM('JUL 16'!B27,'AUG 16'!B27,'SEPT 16'!B27,'OCT 16'!B27,'NOV 16'!B27,'DEC 16'!B27,'JAN 17'!B27,'FEB 17'!B27,'MAR 17'!B27,'APR 17'!B27,'MAY 17'!B27,'JUN 17'!B27)</f>
        <v>1475</v>
      </c>
      <c r="D27" s="45">
        <f>SUM('JUL 16'!C27,'AUG 16'!C27,'SEPT 16'!C27,'OCT 16'!C27,'NOV 16'!C27,'DEC 16'!C27,'JAN 17'!C27,'FEB 17'!C27,'MAR 17'!C27,'APR 17'!C27,'MAY 17'!C27,'JUN 17'!C27)</f>
        <v>455</v>
      </c>
      <c r="E27" s="45">
        <f>SUM('JUL 16'!D27,'AUG 16'!D27,'SEPT 16'!D27,'OCT 16'!D27,'NOV 16'!D27,'DEC 16'!D27,'JAN 17'!D27,'FEB 17'!D27,'MAR 17'!D27,'APR 17'!D27,'MAY 17'!D27,'JUN 17'!D27)</f>
        <v>1265</v>
      </c>
      <c r="F27" s="45">
        <f>SUM('JUL 16'!E27,'AUG 16'!E27,'SEPT 16'!E27,'OCT 16'!E27,'NOV 16'!E27,'DEC 16'!E27,'JAN 17'!E27,'FEB 17'!E27,'MAR 17'!E27,'APR 17'!E27,'MAY 17'!E27,'JUN 17'!E27)</f>
        <v>897</v>
      </c>
      <c r="G27" s="45">
        <f>SUM('JUL 16'!F27,'AUG 16'!F27,'SEPT 16'!F27,'OCT 16'!F27,'NOV 16'!F27,'DEC 16'!F27,'JAN 17'!F27,'FEB 17'!F27,'MAR 17'!F27,'APR 17'!F27,'MAY 17'!F27,'JUN 17'!F27)</f>
        <v>0</v>
      </c>
    </row>
    <row r="28" spans="1:9" x14ac:dyDescent="0.25">
      <c r="A28" s="4" t="s">
        <v>20</v>
      </c>
      <c r="B28" s="6">
        <f>SUM('OCT 16'!H28,'NOV 16'!G14,'DEC 16'!G14,'JAN 17'!G14,'FEB 17'!G14,'MAR 17'!G14,'APR 17'!G14,'MAY 17'!G14,'JUN 17'!G14)</f>
        <v>0</v>
      </c>
      <c r="C28" s="45">
        <f>SUM('JUL 16'!B28,'AUG 16'!B28,'SEPT 16'!B28,'OCT 16'!B28,'NOV 16'!B28,'DEC 16'!B28,'JAN 17'!B28,'FEB 17'!B28,'MAR 17'!B28,'APR 17'!B28,'MAY 17'!B28,'JUN 17'!B28)</f>
        <v>124.73</v>
      </c>
      <c r="D28" s="45">
        <f>SUM('JUL 16'!C28,'AUG 16'!C28,'SEPT 16'!C28,'OCT 16'!C28,'NOV 16'!C28,'DEC 16'!C28,'JAN 17'!C28,'FEB 17'!C28,'MAR 17'!C28,'APR 17'!C28,'MAY 17'!C28,'JUN 17'!C28)</f>
        <v>0</v>
      </c>
      <c r="E28" s="45">
        <f>SUM('JUL 16'!D28+'AUG 16'!D28+'SEPT 16'!D28+'OCT 16'!D28+'NOV 16'!D28+'DEC 16'!D28+'JAN 17'!D28+'FEB 17'!D28+'MAR 17'!D28+'APR 17'!D28+'MAY 17'!D28+'JUN 17'!D28)</f>
        <v>0</v>
      </c>
      <c r="F28" s="45">
        <f>SUM('JUL 16'!E28,'AUG 16'!E28,'SEPT 16'!E28,'OCT 16'!E28,'NOV 16'!E28,'DEC 16'!E28,'JAN 17'!E28,'FEB 17'!E28,'MAR 17'!E28,'APR 17'!E28,'MAY 17'!E28,'JUN 17'!E28)</f>
        <v>0</v>
      </c>
      <c r="G28" s="45">
        <f>SUM('JUL 16'!F28,'AUG 16'!F28,'SEPT 16'!F28,'OCT 16'!F28,'NOV 16'!F28,'DEC 16'!F28,'JAN 17'!F28,'FEB 17'!F28,'MAR 17'!F28,'APR 17'!F28,'MAY 17'!F28,'JUN 17'!F28)</f>
        <v>0</v>
      </c>
    </row>
    <row r="29" spans="1:9" x14ac:dyDescent="0.25">
      <c r="A29" s="33" t="s">
        <v>21</v>
      </c>
      <c r="B29" s="11">
        <f>SUM(B20:B28)</f>
        <v>845</v>
      </c>
      <c r="C29" s="48">
        <f>SUM(C20:C28)</f>
        <v>4672.78</v>
      </c>
      <c r="D29" s="48">
        <f>SUM(D20:D28)</f>
        <v>4147.92</v>
      </c>
      <c r="E29" s="48">
        <f>SUM(E20:E28)</f>
        <v>3336.18</v>
      </c>
      <c r="F29" s="48">
        <f t="shared" ref="F29:G29" si="1">SUM(F20:F28)</f>
        <v>928.17</v>
      </c>
      <c r="G29" s="48">
        <f t="shared" si="1"/>
        <v>2995.02</v>
      </c>
    </row>
    <row r="30" spans="1:9" ht="6.75" customHeight="1" x14ac:dyDescent="0.25">
      <c r="I30" s="12"/>
    </row>
    <row r="31" spans="1:9" s="44" customFormat="1" ht="15" customHeight="1" x14ac:dyDescent="0.25">
      <c r="A31" s="79" t="s">
        <v>69</v>
      </c>
      <c r="B31" s="79"/>
      <c r="C31" s="79"/>
      <c r="D31" s="71"/>
      <c r="E31" s="72"/>
      <c r="F31" s="71"/>
      <c r="G31" s="71"/>
      <c r="H31" s="71"/>
    </row>
    <row r="32" spans="1:9" x14ac:dyDescent="0.25">
      <c r="A32" s="64" t="s">
        <v>71</v>
      </c>
      <c r="B32" s="64"/>
      <c r="C32" s="64"/>
      <c r="D32" s="80"/>
      <c r="E32" s="80"/>
      <c r="F32" s="80"/>
      <c r="G32" s="37"/>
      <c r="H32" s="37"/>
    </row>
    <row r="33" spans="1:8" x14ac:dyDescent="0.25">
      <c r="A33" s="64" t="s">
        <v>70</v>
      </c>
      <c r="B33" s="64"/>
      <c r="C33" s="64"/>
    </row>
    <row r="34" spans="1:8" ht="3.75" customHeight="1" x14ac:dyDescent="0.25"/>
    <row r="35" spans="1:8" s="70" customFormat="1" x14ac:dyDescent="0.25">
      <c r="A35" s="73" t="s">
        <v>72</v>
      </c>
      <c r="B35" s="73"/>
      <c r="C35" s="73"/>
      <c r="D35" s="69"/>
      <c r="E35" s="69"/>
      <c r="F35" s="69"/>
      <c r="G35" s="69"/>
      <c r="H35" s="69"/>
    </row>
    <row r="36" spans="1:8" s="70" customFormat="1" x14ac:dyDescent="0.25">
      <c r="A36" s="73" t="s">
        <v>73</v>
      </c>
      <c r="B36" s="73"/>
      <c r="C36" s="73"/>
      <c r="D36" s="69"/>
      <c r="E36" s="69"/>
      <c r="F36" s="69"/>
      <c r="G36" s="69"/>
      <c r="H36" s="69"/>
    </row>
  </sheetData>
  <mergeCells count="2">
    <mergeCell ref="A31:C31"/>
    <mergeCell ref="D32:F32"/>
  </mergeCells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3" workbookViewId="0">
      <selection activeCell="D26" sqref="D26"/>
    </sheetView>
  </sheetViews>
  <sheetFormatPr defaultRowHeight="13.2" x14ac:dyDescent="0.25"/>
  <cols>
    <col min="1" max="1" width="22.6640625" customWidth="1"/>
    <col min="2" max="2" width="18.88671875" style="12" customWidth="1"/>
    <col min="3" max="4" width="16.88671875" style="12" customWidth="1"/>
    <col min="5" max="5" width="18.44140625" style="12" customWidth="1"/>
    <col min="6" max="6" width="18.5546875" style="12" customWidth="1"/>
    <col min="7" max="7" width="19" style="12" customWidth="1"/>
    <col min="8" max="8" width="15.33203125" customWidth="1"/>
    <col min="9" max="9" width="14.33203125" customWidth="1"/>
    <col min="10" max="10" width="16.88671875" customWidth="1"/>
    <col min="11" max="11" width="14.44140625" customWidth="1"/>
    <col min="12" max="12" width="17" customWidth="1"/>
    <col min="13" max="13" width="22.6640625" customWidth="1"/>
  </cols>
  <sheetData>
    <row r="1" spans="1:8" ht="21" x14ac:dyDescent="0.4">
      <c r="A1" s="39" t="s">
        <v>42</v>
      </c>
      <c r="B1" s="39"/>
      <c r="C1" s="39"/>
      <c r="D1" s="39"/>
      <c r="E1" s="40"/>
      <c r="F1" s="40"/>
      <c r="G1" s="40"/>
    </row>
    <row r="2" spans="1:8" ht="12.75" customHeight="1" x14ac:dyDescent="0.4">
      <c r="A2" s="39"/>
      <c r="B2" s="39"/>
      <c r="C2" s="39"/>
      <c r="D2" s="39"/>
      <c r="E2" s="40"/>
      <c r="F2" s="40"/>
      <c r="G2" s="40"/>
    </row>
    <row r="3" spans="1:8" ht="17.399999999999999" x14ac:dyDescent="0.25">
      <c r="A3" s="55" t="s">
        <v>64</v>
      </c>
      <c r="B3" s="20" t="s">
        <v>1</v>
      </c>
      <c r="C3" s="20" t="s">
        <v>3</v>
      </c>
      <c r="D3" s="20" t="s">
        <v>74</v>
      </c>
      <c r="E3" s="21" t="s">
        <v>5</v>
      </c>
      <c r="F3" s="21" t="s">
        <v>6</v>
      </c>
      <c r="G3" s="21" t="s">
        <v>75</v>
      </c>
    </row>
    <row r="4" spans="1:8" ht="17.399999999999999" x14ac:dyDescent="0.25">
      <c r="A4" s="56"/>
      <c r="B4" s="22" t="s">
        <v>7</v>
      </c>
      <c r="C4" s="22" t="s">
        <v>8</v>
      </c>
      <c r="D4" s="78" t="s">
        <v>7</v>
      </c>
      <c r="E4" s="23" t="s">
        <v>10</v>
      </c>
      <c r="F4" s="23" t="s">
        <v>10</v>
      </c>
      <c r="G4" s="74" t="s">
        <v>9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12</v>
      </c>
      <c r="B6" s="38">
        <v>0.46</v>
      </c>
      <c r="C6" s="6">
        <v>0</v>
      </c>
      <c r="D6" s="6">
        <v>0</v>
      </c>
      <c r="E6" s="5">
        <v>0</v>
      </c>
      <c r="F6" s="6">
        <v>0.3</v>
      </c>
      <c r="G6" s="6">
        <v>0</v>
      </c>
      <c r="H6" t="s">
        <v>11</v>
      </c>
    </row>
    <row r="7" spans="1:8" x14ac:dyDescent="0.25">
      <c r="A7" s="4" t="s">
        <v>13</v>
      </c>
      <c r="B7" s="6">
        <v>0</v>
      </c>
      <c r="C7" s="6">
        <v>0</v>
      </c>
      <c r="D7" s="6">
        <v>0</v>
      </c>
      <c r="E7" s="5">
        <v>0</v>
      </c>
      <c r="F7" s="6">
        <v>0</v>
      </c>
      <c r="G7" s="6">
        <v>0</v>
      </c>
    </row>
    <row r="8" spans="1:8" x14ac:dyDescent="0.25">
      <c r="A8" s="4" t="s">
        <v>14</v>
      </c>
      <c r="B8" s="6">
        <v>0</v>
      </c>
      <c r="C8" s="6">
        <v>0</v>
      </c>
      <c r="D8" s="6">
        <v>0</v>
      </c>
      <c r="E8" s="5">
        <v>0</v>
      </c>
      <c r="F8" s="6">
        <v>0</v>
      </c>
      <c r="G8" s="6">
        <v>0</v>
      </c>
    </row>
    <row r="9" spans="1:8" x14ac:dyDescent="0.25">
      <c r="A9" s="4" t="s">
        <v>15</v>
      </c>
      <c r="B9" s="6">
        <v>0</v>
      </c>
      <c r="C9" s="6">
        <v>0</v>
      </c>
      <c r="D9" s="6">
        <v>0</v>
      </c>
      <c r="E9" s="5">
        <v>0</v>
      </c>
      <c r="F9" s="6">
        <v>0</v>
      </c>
      <c r="G9" s="6">
        <v>0</v>
      </c>
    </row>
    <row r="10" spans="1:8" x14ac:dyDescent="0.25">
      <c r="A10" s="4" t="s">
        <v>16</v>
      </c>
      <c r="B10" s="6">
        <v>0</v>
      </c>
      <c r="C10" s="6">
        <v>0</v>
      </c>
      <c r="D10" s="6">
        <v>0</v>
      </c>
      <c r="E10" s="5">
        <v>0</v>
      </c>
      <c r="F10" s="6">
        <v>0</v>
      </c>
      <c r="G10" s="6">
        <v>0</v>
      </c>
    </row>
    <row r="11" spans="1:8" x14ac:dyDescent="0.25">
      <c r="A11" s="4" t="s">
        <v>41</v>
      </c>
      <c r="B11" s="6">
        <v>0</v>
      </c>
      <c r="C11" s="6">
        <v>0</v>
      </c>
      <c r="D11" s="6">
        <v>0</v>
      </c>
      <c r="E11" s="5">
        <v>0</v>
      </c>
      <c r="F11" s="6">
        <v>0</v>
      </c>
      <c r="G11" s="6">
        <v>0</v>
      </c>
    </row>
    <row r="12" spans="1:8" s="19" customFormat="1" x14ac:dyDescent="0.25">
      <c r="A12" s="16" t="s">
        <v>18</v>
      </c>
      <c r="B12" s="17">
        <v>0</v>
      </c>
      <c r="C12" s="17">
        <v>0</v>
      </c>
      <c r="D12" s="17">
        <v>0</v>
      </c>
      <c r="E12" s="18">
        <v>0</v>
      </c>
      <c r="F12" s="17">
        <v>399.65</v>
      </c>
      <c r="G12" s="6">
        <v>0</v>
      </c>
    </row>
    <row r="13" spans="1:8" x14ac:dyDescent="0.25">
      <c r="A13" s="4" t="s">
        <v>19</v>
      </c>
      <c r="B13" s="6">
        <v>0</v>
      </c>
      <c r="C13" s="6">
        <v>0</v>
      </c>
      <c r="D13" s="6">
        <v>0</v>
      </c>
      <c r="E13" s="5">
        <v>0</v>
      </c>
      <c r="F13" s="6">
        <v>0</v>
      </c>
      <c r="G13" s="6">
        <v>0</v>
      </c>
    </row>
    <row r="14" spans="1:8" x14ac:dyDescent="0.25">
      <c r="A14" s="4" t="s">
        <v>20</v>
      </c>
      <c r="B14" s="6">
        <v>0</v>
      </c>
      <c r="C14" s="6">
        <v>0</v>
      </c>
      <c r="D14" s="6">
        <v>0</v>
      </c>
      <c r="E14" s="5">
        <v>0</v>
      </c>
      <c r="F14" s="8">
        <v>0</v>
      </c>
      <c r="G14" s="6">
        <v>0</v>
      </c>
    </row>
    <row r="15" spans="1:8" x14ac:dyDescent="0.25">
      <c r="A15" s="9" t="s">
        <v>21</v>
      </c>
      <c r="B15" s="11">
        <f t="shared" ref="B15:G15" si="0">SUM(B6:B14)</f>
        <v>0.46</v>
      </c>
      <c r="C15" s="11">
        <f t="shared" si="0"/>
        <v>0</v>
      </c>
      <c r="D15" s="11">
        <f t="shared" si="0"/>
        <v>0</v>
      </c>
      <c r="E15" s="10">
        <f t="shared" si="0"/>
        <v>0</v>
      </c>
      <c r="F15" s="11">
        <f t="shared" si="0"/>
        <v>399.95</v>
      </c>
      <c r="G15" s="11">
        <f t="shared" si="0"/>
        <v>0</v>
      </c>
    </row>
    <row r="17" spans="1:256" ht="17.399999999999999" x14ac:dyDescent="0.25">
      <c r="A17" s="55" t="s">
        <v>64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256" ht="17.399999999999999" x14ac:dyDescent="0.25">
      <c r="A18" s="65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12</v>
      </c>
      <c r="B20" s="38">
        <v>0</v>
      </c>
      <c r="C20" s="6">
        <v>0.46</v>
      </c>
      <c r="D20" s="8">
        <v>0</v>
      </c>
      <c r="E20" s="6">
        <v>0</v>
      </c>
      <c r="F20" s="6">
        <v>0</v>
      </c>
    </row>
    <row r="21" spans="1:256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256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256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256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256" x14ac:dyDescent="0.25">
      <c r="A26" s="16" t="s">
        <v>18</v>
      </c>
      <c r="B26" s="6">
        <v>0</v>
      </c>
      <c r="C26" s="6">
        <v>0</v>
      </c>
      <c r="D26" s="6">
        <v>84.56</v>
      </c>
      <c r="E26" s="6">
        <v>0</v>
      </c>
      <c r="F26" s="6">
        <v>0</v>
      </c>
    </row>
    <row r="27" spans="1:256" x14ac:dyDescent="0.25">
      <c r="A27" s="4" t="s">
        <v>19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256" x14ac:dyDescent="0.25">
      <c r="A28" s="4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256" x14ac:dyDescent="0.25">
      <c r="A29" s="9" t="s">
        <v>21</v>
      </c>
      <c r="B29" s="11">
        <f>SUM(B20:B28)</f>
        <v>0</v>
      </c>
      <c r="C29" s="11">
        <f>SUM(C20:C28)</f>
        <v>0.46</v>
      </c>
      <c r="D29" s="11">
        <f>SUM(D20:D28)</f>
        <v>84.56</v>
      </c>
      <c r="E29" s="11">
        <f>SUM(E20:E28)</f>
        <v>0</v>
      </c>
      <c r="F29" s="11">
        <f>SUM(F20:F28)</f>
        <v>0</v>
      </c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6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8" spans="1:7" x14ac:dyDescent="0.25">
      <c r="A38" t="s">
        <v>11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C28" sqref="C28"/>
    </sheetView>
  </sheetViews>
  <sheetFormatPr defaultRowHeight="13.2" x14ac:dyDescent="0.25"/>
  <cols>
    <col min="1" max="1" width="22.6640625" customWidth="1"/>
    <col min="2" max="2" width="20.109375" style="12" customWidth="1"/>
    <col min="3" max="4" width="17.109375" style="12" customWidth="1"/>
    <col min="5" max="5" width="18.6640625" style="12" customWidth="1"/>
    <col min="6" max="6" width="18.5546875" style="12" customWidth="1"/>
    <col min="7" max="7" width="19" style="12" customWidth="1"/>
    <col min="8" max="8" width="15.33203125" customWidth="1"/>
    <col min="9" max="9" width="14.33203125" customWidth="1"/>
    <col min="10" max="10" width="16.88671875" customWidth="1"/>
    <col min="11" max="11" width="14.44140625" customWidth="1"/>
    <col min="12" max="12" width="17" customWidth="1"/>
    <col min="13" max="13" width="22.6640625" customWidth="1"/>
  </cols>
  <sheetData>
    <row r="1" spans="1:8" ht="21" x14ac:dyDescent="0.4">
      <c r="A1" s="39" t="s">
        <v>40</v>
      </c>
      <c r="B1" s="39"/>
      <c r="C1" s="39"/>
      <c r="D1" s="39"/>
      <c r="E1" s="40"/>
      <c r="F1" s="40"/>
      <c r="G1" s="40"/>
    </row>
    <row r="3" spans="1:8" ht="17.399999999999999" x14ac:dyDescent="0.25">
      <c r="A3" s="55" t="s">
        <v>65</v>
      </c>
      <c r="B3" s="20" t="s">
        <v>1</v>
      </c>
      <c r="C3" s="20" t="s">
        <v>3</v>
      </c>
      <c r="D3" s="20" t="s">
        <v>74</v>
      </c>
      <c r="E3" s="21" t="s">
        <v>5</v>
      </c>
      <c r="F3" s="21" t="s">
        <v>6</v>
      </c>
      <c r="G3" s="21" t="s">
        <v>75</v>
      </c>
    </row>
    <row r="4" spans="1:8" ht="17.399999999999999" x14ac:dyDescent="0.25">
      <c r="A4" s="56"/>
      <c r="B4" s="22" t="s">
        <v>7</v>
      </c>
      <c r="C4" s="22" t="s">
        <v>8</v>
      </c>
      <c r="D4" s="78" t="s">
        <v>7</v>
      </c>
      <c r="E4" s="23" t="s">
        <v>10</v>
      </c>
      <c r="F4" s="23" t="s">
        <v>10</v>
      </c>
      <c r="G4" s="74" t="s">
        <v>9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12</v>
      </c>
      <c r="B6" s="38">
        <v>0.46</v>
      </c>
      <c r="C6" s="6">
        <v>0</v>
      </c>
      <c r="D6" s="6">
        <v>0</v>
      </c>
      <c r="E6" s="5">
        <v>0</v>
      </c>
      <c r="F6" s="6">
        <v>0</v>
      </c>
      <c r="G6" s="6">
        <v>0</v>
      </c>
      <c r="H6" t="s">
        <v>11</v>
      </c>
    </row>
    <row r="7" spans="1:8" x14ac:dyDescent="0.25">
      <c r="A7" s="4" t="s">
        <v>13</v>
      </c>
      <c r="B7" s="6">
        <v>0</v>
      </c>
      <c r="C7" s="6">
        <v>0</v>
      </c>
      <c r="D7" s="6">
        <v>0</v>
      </c>
      <c r="E7" s="5">
        <v>0</v>
      </c>
      <c r="F7" s="6">
        <v>0</v>
      </c>
      <c r="G7" s="6">
        <v>0</v>
      </c>
    </row>
    <row r="8" spans="1:8" x14ac:dyDescent="0.25">
      <c r="A8" s="4" t="s">
        <v>14</v>
      </c>
      <c r="B8" s="6">
        <v>0</v>
      </c>
      <c r="C8" s="6">
        <v>0</v>
      </c>
      <c r="D8" s="6">
        <v>0</v>
      </c>
      <c r="E8" s="5">
        <v>0</v>
      </c>
      <c r="F8" s="6">
        <v>0</v>
      </c>
      <c r="G8" s="6">
        <v>0</v>
      </c>
    </row>
    <row r="9" spans="1:8" x14ac:dyDescent="0.25">
      <c r="A9" s="4" t="s">
        <v>15</v>
      </c>
      <c r="B9" s="6">
        <v>0</v>
      </c>
      <c r="C9" s="6">
        <v>0</v>
      </c>
      <c r="D9" s="6">
        <v>0</v>
      </c>
      <c r="E9" s="5">
        <v>0</v>
      </c>
      <c r="F9" s="6">
        <v>0</v>
      </c>
      <c r="G9" s="6">
        <v>0</v>
      </c>
    </row>
    <row r="10" spans="1:8" x14ac:dyDescent="0.25">
      <c r="A10" s="4" t="s">
        <v>16</v>
      </c>
      <c r="B10" s="6">
        <v>0</v>
      </c>
      <c r="C10" s="6">
        <v>0</v>
      </c>
      <c r="D10" s="6">
        <v>0</v>
      </c>
      <c r="E10" s="5">
        <v>0</v>
      </c>
      <c r="F10" s="6">
        <v>0</v>
      </c>
      <c r="G10" s="6">
        <v>0</v>
      </c>
    </row>
    <row r="11" spans="1:8" x14ac:dyDescent="0.25">
      <c r="A11" s="4" t="s">
        <v>41</v>
      </c>
      <c r="B11" s="6">
        <v>0</v>
      </c>
      <c r="C11" s="6">
        <v>0</v>
      </c>
      <c r="D11" s="6">
        <v>0</v>
      </c>
      <c r="E11" s="5">
        <v>0</v>
      </c>
      <c r="F11" s="6">
        <v>0</v>
      </c>
      <c r="G11" s="6">
        <v>0</v>
      </c>
    </row>
    <row r="12" spans="1:8" x14ac:dyDescent="0.25">
      <c r="A12" s="7" t="s">
        <v>18</v>
      </c>
      <c r="B12" s="17">
        <v>0</v>
      </c>
      <c r="C12" s="17">
        <v>0</v>
      </c>
      <c r="D12" s="17">
        <v>0</v>
      </c>
      <c r="E12" s="18">
        <v>0</v>
      </c>
      <c r="F12" s="17">
        <v>295.14999999999998</v>
      </c>
      <c r="G12" s="6">
        <v>0</v>
      </c>
    </row>
    <row r="13" spans="1:8" x14ac:dyDescent="0.25">
      <c r="A13" s="4" t="s">
        <v>19</v>
      </c>
      <c r="B13" s="6">
        <v>0</v>
      </c>
      <c r="C13" s="6">
        <v>0</v>
      </c>
      <c r="D13" s="6">
        <v>250</v>
      </c>
      <c r="E13" s="5">
        <v>250</v>
      </c>
      <c r="F13" s="6">
        <v>330</v>
      </c>
      <c r="G13" s="6">
        <v>180</v>
      </c>
    </row>
    <row r="14" spans="1:8" x14ac:dyDescent="0.25">
      <c r="A14" s="4" t="s">
        <v>20</v>
      </c>
      <c r="B14" s="6">
        <v>0</v>
      </c>
      <c r="C14" s="6">
        <v>0</v>
      </c>
      <c r="D14" s="6">
        <v>0</v>
      </c>
      <c r="E14" s="5">
        <v>0</v>
      </c>
      <c r="F14" s="8">
        <v>0</v>
      </c>
      <c r="G14" s="6">
        <v>0</v>
      </c>
    </row>
    <row r="15" spans="1:8" x14ac:dyDescent="0.25">
      <c r="A15" s="9" t="s">
        <v>21</v>
      </c>
      <c r="B15" s="11">
        <f>SUM(B6:B14)</f>
        <v>0.46</v>
      </c>
      <c r="C15" s="11">
        <f t="shared" ref="C15:D15" si="0">SUM(C6:C14)</f>
        <v>0</v>
      </c>
      <c r="D15" s="11">
        <f t="shared" si="0"/>
        <v>250</v>
      </c>
      <c r="E15" s="10">
        <f>SUM(E6:E14)</f>
        <v>250</v>
      </c>
      <c r="F15" s="11">
        <f>SUM(F6:F14)</f>
        <v>625.15</v>
      </c>
      <c r="G15" s="11">
        <f>SUM(G6:G14)</f>
        <v>180</v>
      </c>
    </row>
    <row r="17" spans="1:256" ht="17.399999999999999" x14ac:dyDescent="0.25">
      <c r="A17" s="55" t="s">
        <v>65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256" ht="17.399999999999999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12</v>
      </c>
      <c r="B20" s="38">
        <v>0</v>
      </c>
      <c r="C20" s="6">
        <v>0</v>
      </c>
      <c r="D20" s="8">
        <v>0</v>
      </c>
      <c r="E20" s="6">
        <v>0</v>
      </c>
      <c r="F20" s="6">
        <v>0</v>
      </c>
    </row>
    <row r="21" spans="1:256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256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256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256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256" x14ac:dyDescent="0.25">
      <c r="A26" s="7" t="s">
        <v>18</v>
      </c>
      <c r="B26" s="6">
        <v>0</v>
      </c>
      <c r="C26" s="6">
        <v>0</v>
      </c>
      <c r="D26" s="6">
        <v>130.02000000000001</v>
      </c>
      <c r="E26" s="6">
        <v>0</v>
      </c>
      <c r="F26" s="6">
        <v>0</v>
      </c>
    </row>
    <row r="27" spans="1:256" x14ac:dyDescent="0.25">
      <c r="A27" s="4" t="s">
        <v>19</v>
      </c>
      <c r="B27" s="6">
        <v>305</v>
      </c>
      <c r="C27" s="6">
        <v>205</v>
      </c>
      <c r="D27" s="6">
        <v>225</v>
      </c>
      <c r="E27" s="6">
        <v>180</v>
      </c>
      <c r="F27" s="6">
        <v>0</v>
      </c>
    </row>
    <row r="28" spans="1:256" x14ac:dyDescent="0.25">
      <c r="A28" s="4" t="s">
        <v>20</v>
      </c>
      <c r="B28" s="6">
        <v>10</v>
      </c>
      <c r="C28" s="6">
        <v>0</v>
      </c>
      <c r="D28" s="6">
        <v>0</v>
      </c>
      <c r="E28" s="6">
        <v>0</v>
      </c>
      <c r="F28" s="6">
        <v>0</v>
      </c>
    </row>
    <row r="29" spans="1:256" x14ac:dyDescent="0.25">
      <c r="A29" s="9" t="s">
        <v>21</v>
      </c>
      <c r="B29" s="11">
        <f>SUM(B20:B28)</f>
        <v>315</v>
      </c>
      <c r="C29" s="11">
        <f>SUM(C20:C28)</f>
        <v>205</v>
      </c>
      <c r="D29" s="11">
        <f>SUM(D20:D28)</f>
        <v>355.02</v>
      </c>
      <c r="E29" s="11">
        <f>SUM(E20:E28)</f>
        <v>180</v>
      </c>
      <c r="F29" s="11">
        <f>SUM(F20:F28)</f>
        <v>0</v>
      </c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6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5" spans="1:7" x14ac:dyDescent="0.25">
      <c r="A35" t="s">
        <v>11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G6" sqref="G6"/>
    </sheetView>
  </sheetViews>
  <sheetFormatPr defaultRowHeight="13.2" x14ac:dyDescent="0.25"/>
  <cols>
    <col min="1" max="1" width="22.6640625" customWidth="1"/>
    <col min="2" max="2" width="19.33203125" style="12" customWidth="1"/>
    <col min="3" max="4" width="16.88671875" style="12" customWidth="1"/>
    <col min="5" max="6" width="18.5546875" style="12" customWidth="1"/>
    <col min="7" max="7" width="19" style="12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8" ht="21" x14ac:dyDescent="0.4">
      <c r="A1" s="39" t="s">
        <v>40</v>
      </c>
      <c r="B1" s="39"/>
      <c r="C1" s="39"/>
      <c r="D1" s="39"/>
      <c r="E1" s="40"/>
      <c r="F1" s="40"/>
      <c r="G1" s="40"/>
    </row>
    <row r="3" spans="1:8" ht="17.399999999999999" x14ac:dyDescent="0.25">
      <c r="A3" s="55" t="s">
        <v>66</v>
      </c>
      <c r="B3" s="20" t="s">
        <v>1</v>
      </c>
      <c r="C3" s="20" t="s">
        <v>3</v>
      </c>
      <c r="D3" s="20" t="s">
        <v>74</v>
      </c>
      <c r="E3" s="21" t="s">
        <v>5</v>
      </c>
      <c r="F3" s="21" t="s">
        <v>6</v>
      </c>
      <c r="G3" s="21" t="s">
        <v>75</v>
      </c>
    </row>
    <row r="4" spans="1:8" ht="17.399999999999999" x14ac:dyDescent="0.25">
      <c r="A4" s="56"/>
      <c r="B4" s="22" t="s">
        <v>7</v>
      </c>
      <c r="C4" s="22" t="s">
        <v>8</v>
      </c>
      <c r="D4" s="78" t="s">
        <v>7</v>
      </c>
      <c r="E4" s="23" t="s">
        <v>10</v>
      </c>
      <c r="F4" s="23" t="s">
        <v>10</v>
      </c>
      <c r="G4" s="74" t="s">
        <v>9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12</v>
      </c>
      <c r="B6" s="38">
        <v>0</v>
      </c>
      <c r="C6" s="6">
        <v>0</v>
      </c>
      <c r="D6" s="6">
        <v>0</v>
      </c>
      <c r="E6" s="5">
        <v>0</v>
      </c>
      <c r="F6" s="6">
        <v>0.46</v>
      </c>
      <c r="G6" s="6">
        <v>0</v>
      </c>
      <c r="H6" t="s">
        <v>11</v>
      </c>
    </row>
    <row r="7" spans="1:8" x14ac:dyDescent="0.25">
      <c r="A7" s="4" t="s">
        <v>13</v>
      </c>
      <c r="B7" s="6">
        <v>0</v>
      </c>
      <c r="C7" s="6">
        <v>0</v>
      </c>
      <c r="D7" s="6">
        <v>0</v>
      </c>
      <c r="E7" s="5">
        <v>0</v>
      </c>
      <c r="F7" s="6">
        <v>0</v>
      </c>
      <c r="G7" s="6">
        <v>0</v>
      </c>
    </row>
    <row r="8" spans="1:8" x14ac:dyDescent="0.25">
      <c r="A8" s="4" t="s">
        <v>14</v>
      </c>
      <c r="B8" s="6">
        <v>0</v>
      </c>
      <c r="C8" s="6">
        <v>0</v>
      </c>
      <c r="D8" s="6">
        <v>0</v>
      </c>
      <c r="E8" s="5">
        <v>0</v>
      </c>
      <c r="F8" s="6">
        <v>0</v>
      </c>
      <c r="G8" s="6">
        <v>0</v>
      </c>
    </row>
    <row r="9" spans="1:8" x14ac:dyDescent="0.25">
      <c r="A9" s="4" t="s">
        <v>15</v>
      </c>
      <c r="B9" s="6">
        <v>0</v>
      </c>
      <c r="C9" s="6">
        <v>0</v>
      </c>
      <c r="D9" s="6">
        <v>0</v>
      </c>
      <c r="E9" s="5">
        <v>0</v>
      </c>
      <c r="F9" s="6">
        <v>0</v>
      </c>
      <c r="G9" s="6">
        <v>0</v>
      </c>
    </row>
    <row r="10" spans="1:8" x14ac:dyDescent="0.25">
      <c r="A10" s="4" t="s">
        <v>16</v>
      </c>
      <c r="B10" s="6">
        <v>0</v>
      </c>
      <c r="C10" s="6">
        <v>0</v>
      </c>
      <c r="D10" s="6">
        <v>0</v>
      </c>
      <c r="E10" s="5">
        <v>0</v>
      </c>
      <c r="F10" s="6">
        <v>0</v>
      </c>
      <c r="G10" s="6">
        <v>0</v>
      </c>
    </row>
    <row r="11" spans="1:8" x14ac:dyDescent="0.25">
      <c r="A11" s="4" t="s">
        <v>41</v>
      </c>
      <c r="B11" s="6">
        <v>0</v>
      </c>
      <c r="C11" s="6">
        <v>0</v>
      </c>
      <c r="D11" s="6">
        <v>0</v>
      </c>
      <c r="E11" s="5">
        <v>0</v>
      </c>
      <c r="F11" s="6">
        <v>0</v>
      </c>
      <c r="G11" s="6">
        <v>0</v>
      </c>
    </row>
    <row r="12" spans="1:8" x14ac:dyDescent="0.25">
      <c r="A12" s="7" t="s">
        <v>18</v>
      </c>
      <c r="B12" s="17">
        <v>0</v>
      </c>
      <c r="C12" s="17">
        <v>0</v>
      </c>
      <c r="D12" s="17">
        <v>0</v>
      </c>
      <c r="E12" s="18">
        <v>0</v>
      </c>
      <c r="F12" s="17">
        <v>145.97999999999999</v>
      </c>
      <c r="G12" s="6">
        <v>0</v>
      </c>
    </row>
    <row r="13" spans="1:8" x14ac:dyDescent="0.25">
      <c r="A13" s="4" t="s">
        <v>19</v>
      </c>
      <c r="B13" s="6">
        <v>55</v>
      </c>
      <c r="C13" s="6">
        <v>55</v>
      </c>
      <c r="D13" s="6">
        <v>40</v>
      </c>
      <c r="E13" s="5">
        <v>55</v>
      </c>
      <c r="F13" s="6">
        <v>40</v>
      </c>
      <c r="G13" s="6">
        <v>0</v>
      </c>
    </row>
    <row r="14" spans="1:8" x14ac:dyDescent="0.25">
      <c r="A14" s="4" t="s">
        <v>20</v>
      </c>
      <c r="B14" s="6">
        <v>0</v>
      </c>
      <c r="C14" s="6">
        <v>0</v>
      </c>
      <c r="D14" s="6">
        <v>0</v>
      </c>
      <c r="E14" s="5">
        <v>0</v>
      </c>
      <c r="F14" s="8">
        <v>0</v>
      </c>
      <c r="G14" s="6">
        <v>0</v>
      </c>
    </row>
    <row r="15" spans="1:8" x14ac:dyDescent="0.25">
      <c r="A15" s="9" t="s">
        <v>21</v>
      </c>
      <c r="B15" s="11">
        <f>SUM(B6:B14)</f>
        <v>55</v>
      </c>
      <c r="C15" s="11">
        <f t="shared" ref="C15:D15" si="0">SUM(C6:C14)</f>
        <v>55</v>
      </c>
      <c r="D15" s="11">
        <f t="shared" si="0"/>
        <v>40</v>
      </c>
      <c r="E15" s="10">
        <f>SUM(E6:E14)</f>
        <v>55</v>
      </c>
      <c r="F15" s="11">
        <f>SUM(F6:F14)</f>
        <v>186.44</v>
      </c>
      <c r="G15" s="11">
        <f>SUM(G6:G14)</f>
        <v>0</v>
      </c>
    </row>
    <row r="17" spans="1:256" ht="17.399999999999999" x14ac:dyDescent="0.25">
      <c r="A17" s="55" t="s">
        <v>66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256" ht="17.399999999999999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12</v>
      </c>
      <c r="B20" s="38">
        <v>0</v>
      </c>
      <c r="C20" s="6">
        <v>0</v>
      </c>
      <c r="D20" s="8">
        <v>0</v>
      </c>
      <c r="E20" s="6">
        <v>0</v>
      </c>
      <c r="F20" s="6">
        <v>0</v>
      </c>
    </row>
    <row r="21" spans="1:256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256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256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256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256" x14ac:dyDescent="0.25">
      <c r="A26" s="7" t="s">
        <v>18</v>
      </c>
      <c r="B26" s="6">
        <v>0</v>
      </c>
      <c r="C26" s="6">
        <v>0</v>
      </c>
      <c r="D26" s="6">
        <v>135.61000000000001</v>
      </c>
      <c r="E26" s="6">
        <v>0</v>
      </c>
      <c r="F26" s="6">
        <v>0</v>
      </c>
    </row>
    <row r="27" spans="1:256" x14ac:dyDescent="0.25">
      <c r="A27" s="4" t="s">
        <v>19</v>
      </c>
      <c r="B27" s="6">
        <v>55</v>
      </c>
      <c r="C27" s="6">
        <v>55</v>
      </c>
      <c r="D27" s="6">
        <v>55</v>
      </c>
      <c r="E27" s="6">
        <v>55</v>
      </c>
      <c r="F27" s="6">
        <v>0</v>
      </c>
    </row>
    <row r="28" spans="1:256" x14ac:dyDescent="0.25">
      <c r="A28" s="4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256" x14ac:dyDescent="0.25">
      <c r="A29" s="9" t="s">
        <v>21</v>
      </c>
      <c r="B29" s="11">
        <f>SUM(B20:B28)</f>
        <v>55</v>
      </c>
      <c r="C29" s="11">
        <f>SUM(C20:C28)</f>
        <v>55</v>
      </c>
      <c r="D29" s="11">
        <f>SUM(D20:D28)</f>
        <v>190.61</v>
      </c>
      <c r="E29" s="11">
        <f>SUM(E20:E28)</f>
        <v>55</v>
      </c>
      <c r="F29" s="11">
        <f>SUM(F20:F28)</f>
        <v>0</v>
      </c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6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5" spans="1:7" x14ac:dyDescent="0.25">
      <c r="A35" t="s">
        <v>11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workbookViewId="0">
      <selection activeCell="H30" sqref="H30"/>
    </sheetView>
  </sheetViews>
  <sheetFormatPr defaultRowHeight="13.2" x14ac:dyDescent="0.25"/>
  <cols>
    <col min="1" max="1" width="22.6640625" customWidth="1"/>
    <col min="2" max="2" width="18.88671875" style="12" customWidth="1"/>
    <col min="3" max="4" width="17" style="12" customWidth="1"/>
    <col min="5" max="5" width="18.33203125" style="12" customWidth="1"/>
    <col min="6" max="6" width="18.5546875" style="12" customWidth="1"/>
    <col min="7" max="7" width="19" style="12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8" ht="21" x14ac:dyDescent="0.4">
      <c r="A1" s="39" t="s">
        <v>40</v>
      </c>
      <c r="B1" s="39"/>
      <c r="C1" s="39"/>
      <c r="D1" s="39"/>
      <c r="E1" s="40"/>
      <c r="F1" s="40"/>
      <c r="G1" s="40"/>
    </row>
    <row r="3" spans="1:8" ht="17.399999999999999" x14ac:dyDescent="0.25">
      <c r="A3" s="55" t="s">
        <v>67</v>
      </c>
      <c r="B3" s="20" t="s">
        <v>1</v>
      </c>
      <c r="C3" s="20" t="s">
        <v>3</v>
      </c>
      <c r="D3" s="20" t="s">
        <v>74</v>
      </c>
      <c r="E3" s="21" t="s">
        <v>5</v>
      </c>
      <c r="F3" s="21" t="s">
        <v>6</v>
      </c>
      <c r="G3" s="21" t="s">
        <v>75</v>
      </c>
    </row>
    <row r="4" spans="1:8" ht="17.399999999999999" x14ac:dyDescent="0.25">
      <c r="A4" s="56"/>
      <c r="B4" s="22" t="s">
        <v>7</v>
      </c>
      <c r="C4" s="22" t="s">
        <v>8</v>
      </c>
      <c r="D4" s="78" t="s">
        <v>7</v>
      </c>
      <c r="E4" s="23" t="s">
        <v>10</v>
      </c>
      <c r="F4" s="23" t="s">
        <v>10</v>
      </c>
      <c r="G4" s="74" t="s">
        <v>9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12</v>
      </c>
      <c r="B6" s="38">
        <v>0</v>
      </c>
      <c r="C6" s="6">
        <v>0</v>
      </c>
      <c r="D6" s="6">
        <v>0</v>
      </c>
      <c r="E6" s="5">
        <v>0</v>
      </c>
      <c r="F6" s="6">
        <v>0</v>
      </c>
      <c r="G6" s="6">
        <v>0</v>
      </c>
      <c r="H6" t="s">
        <v>11</v>
      </c>
    </row>
    <row r="7" spans="1:8" x14ac:dyDescent="0.25">
      <c r="A7" s="4" t="s">
        <v>13</v>
      </c>
      <c r="B7" s="8">
        <v>0</v>
      </c>
      <c r="C7" s="6">
        <v>0</v>
      </c>
      <c r="D7" s="6">
        <v>0</v>
      </c>
      <c r="E7" s="5">
        <v>0</v>
      </c>
      <c r="F7" s="6">
        <v>0</v>
      </c>
      <c r="G7" s="6">
        <v>0</v>
      </c>
    </row>
    <row r="8" spans="1:8" x14ac:dyDescent="0.25">
      <c r="A8" s="4" t="s">
        <v>14</v>
      </c>
      <c r="B8" s="6">
        <v>0</v>
      </c>
      <c r="C8" s="6">
        <v>0</v>
      </c>
      <c r="D8" s="6">
        <v>0</v>
      </c>
      <c r="E8" s="5">
        <v>0</v>
      </c>
      <c r="F8" s="6">
        <v>0</v>
      </c>
      <c r="G8" s="6">
        <v>0</v>
      </c>
    </row>
    <row r="9" spans="1:8" x14ac:dyDescent="0.25">
      <c r="A9" s="4" t="s">
        <v>15</v>
      </c>
      <c r="B9" s="6">
        <v>0</v>
      </c>
      <c r="C9" s="6">
        <v>0</v>
      </c>
      <c r="D9" s="6">
        <v>0</v>
      </c>
      <c r="E9" s="5">
        <v>0</v>
      </c>
      <c r="F9" s="6">
        <v>0</v>
      </c>
      <c r="G9" s="6">
        <v>0</v>
      </c>
    </row>
    <row r="10" spans="1:8" x14ac:dyDescent="0.25">
      <c r="A10" s="4" t="s">
        <v>16</v>
      </c>
      <c r="B10" s="6">
        <v>0</v>
      </c>
      <c r="C10" s="6">
        <v>0</v>
      </c>
      <c r="D10" s="6">
        <v>0</v>
      </c>
      <c r="E10" s="5">
        <v>0</v>
      </c>
      <c r="F10" s="6">
        <v>0</v>
      </c>
      <c r="G10" s="6">
        <v>0</v>
      </c>
    </row>
    <row r="11" spans="1:8" x14ac:dyDescent="0.25">
      <c r="A11" s="4" t="s">
        <v>41</v>
      </c>
      <c r="B11" s="6">
        <v>0</v>
      </c>
      <c r="C11" s="6">
        <v>0</v>
      </c>
      <c r="D11" s="6">
        <v>0</v>
      </c>
      <c r="E11" s="5">
        <v>0</v>
      </c>
      <c r="F11" s="6">
        <v>0</v>
      </c>
      <c r="G11" s="6">
        <v>0</v>
      </c>
    </row>
    <row r="12" spans="1:8" x14ac:dyDescent="0.25">
      <c r="A12" s="7" t="s">
        <v>18</v>
      </c>
      <c r="B12" s="6">
        <v>0</v>
      </c>
      <c r="C12" s="6">
        <v>0</v>
      </c>
      <c r="D12" s="6">
        <v>0</v>
      </c>
      <c r="E12" s="5">
        <v>0</v>
      </c>
      <c r="F12" s="6">
        <v>0</v>
      </c>
      <c r="G12" s="6">
        <v>0</v>
      </c>
    </row>
    <row r="13" spans="1:8" x14ac:dyDescent="0.25">
      <c r="A13" s="4" t="s">
        <v>19</v>
      </c>
      <c r="B13" s="6">
        <v>0</v>
      </c>
      <c r="C13" s="6">
        <v>0</v>
      </c>
      <c r="D13" s="6">
        <v>60</v>
      </c>
      <c r="E13" s="5">
        <v>0</v>
      </c>
      <c r="F13" s="6">
        <v>0</v>
      </c>
      <c r="G13" s="6">
        <v>120</v>
      </c>
    </row>
    <row r="14" spans="1:8" x14ac:dyDescent="0.25">
      <c r="A14" s="4" t="s">
        <v>20</v>
      </c>
      <c r="B14" s="6">
        <v>0</v>
      </c>
      <c r="C14" s="6">
        <v>0</v>
      </c>
      <c r="D14" s="6">
        <v>0</v>
      </c>
      <c r="E14" s="5">
        <v>0</v>
      </c>
      <c r="F14" s="8">
        <v>0</v>
      </c>
      <c r="G14" s="6">
        <v>0</v>
      </c>
    </row>
    <row r="15" spans="1:8" x14ac:dyDescent="0.25">
      <c r="A15" s="9" t="s">
        <v>21</v>
      </c>
      <c r="B15" s="11">
        <f t="shared" ref="B15:G15" si="0">SUM(B6:B14)</f>
        <v>0</v>
      </c>
      <c r="C15" s="11">
        <f t="shared" si="0"/>
        <v>0</v>
      </c>
      <c r="D15" s="11">
        <f t="shared" si="0"/>
        <v>60</v>
      </c>
      <c r="E15" s="10">
        <f t="shared" si="0"/>
        <v>0</v>
      </c>
      <c r="F15" s="11">
        <f t="shared" si="0"/>
        <v>0</v>
      </c>
      <c r="G15" s="11">
        <f t="shared" si="0"/>
        <v>120</v>
      </c>
    </row>
    <row r="17" spans="1:256" ht="17.399999999999999" x14ac:dyDescent="0.25">
      <c r="A17" s="55" t="s">
        <v>67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256" ht="17.399999999999999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12</v>
      </c>
      <c r="B20" s="38">
        <v>0</v>
      </c>
      <c r="C20" s="6">
        <v>0</v>
      </c>
      <c r="D20" s="8">
        <v>0</v>
      </c>
      <c r="E20" s="6">
        <v>0</v>
      </c>
      <c r="F20" s="6">
        <v>0</v>
      </c>
    </row>
    <row r="21" spans="1:256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256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256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256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256" x14ac:dyDescent="0.25">
      <c r="A26" s="7" t="s">
        <v>18</v>
      </c>
      <c r="B26" s="6">
        <v>0</v>
      </c>
      <c r="C26" s="6">
        <v>0</v>
      </c>
      <c r="D26" s="6">
        <v>269.62</v>
      </c>
      <c r="E26" s="6">
        <v>0</v>
      </c>
      <c r="F26" s="6">
        <v>0</v>
      </c>
    </row>
    <row r="27" spans="1:256" x14ac:dyDescent="0.25">
      <c r="A27" s="4" t="s">
        <v>19</v>
      </c>
      <c r="B27" s="6">
        <v>410</v>
      </c>
      <c r="C27" s="6">
        <v>0</v>
      </c>
      <c r="D27" s="6">
        <v>120</v>
      </c>
      <c r="E27" s="6">
        <v>0</v>
      </c>
      <c r="F27" s="6">
        <v>0</v>
      </c>
    </row>
    <row r="28" spans="1:256" x14ac:dyDescent="0.25">
      <c r="A28" s="4" t="s">
        <v>20</v>
      </c>
      <c r="B28" s="6">
        <v>40</v>
      </c>
      <c r="C28" s="6">
        <v>0</v>
      </c>
      <c r="D28" s="6">
        <v>0</v>
      </c>
      <c r="E28" s="6">
        <v>0</v>
      </c>
      <c r="F28" s="6">
        <v>0</v>
      </c>
    </row>
    <row r="29" spans="1:256" x14ac:dyDescent="0.25">
      <c r="A29" s="9" t="s">
        <v>21</v>
      </c>
      <c r="B29" s="11">
        <f>SUM(B20:B28)</f>
        <v>450</v>
      </c>
      <c r="C29" s="11">
        <f>SUM(C20:C28)</f>
        <v>0</v>
      </c>
      <c r="D29" s="11">
        <f>SUM(D20:D28)</f>
        <v>389.62</v>
      </c>
      <c r="E29" s="11">
        <f>SUM(E20:E28)</f>
        <v>0</v>
      </c>
      <c r="F29" s="11">
        <f>SUM(F20:F28)</f>
        <v>0</v>
      </c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 t="s">
        <v>11</v>
      </c>
      <c r="F31" s="63"/>
      <c r="G31" s="43"/>
    </row>
    <row r="32" spans="1:256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</sheetData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workbookViewId="0">
      <selection activeCell="B33" sqref="B33"/>
    </sheetView>
  </sheetViews>
  <sheetFormatPr defaultRowHeight="13.2" x14ac:dyDescent="0.25"/>
  <cols>
    <col min="1" max="1" width="22.6640625" customWidth="1"/>
    <col min="2" max="2" width="19.6640625" style="12" customWidth="1"/>
    <col min="3" max="4" width="17.6640625" style="12" customWidth="1"/>
    <col min="5" max="5" width="18.33203125" style="12" customWidth="1"/>
    <col min="6" max="6" width="18.5546875" style="12" customWidth="1"/>
    <col min="7" max="7" width="19" style="12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8" ht="21" x14ac:dyDescent="0.4">
      <c r="A1" s="39" t="s">
        <v>40</v>
      </c>
      <c r="B1" s="39"/>
      <c r="C1" s="39"/>
      <c r="D1" s="39"/>
      <c r="E1" s="40"/>
      <c r="F1" s="40"/>
      <c r="G1" s="40"/>
    </row>
    <row r="3" spans="1:8" ht="17.399999999999999" x14ac:dyDescent="0.25">
      <c r="A3" s="55" t="s">
        <v>68</v>
      </c>
      <c r="B3" s="20" t="s">
        <v>1</v>
      </c>
      <c r="C3" s="20" t="s">
        <v>3</v>
      </c>
      <c r="D3" s="20" t="s">
        <v>74</v>
      </c>
      <c r="E3" s="21" t="s">
        <v>5</v>
      </c>
      <c r="F3" s="21" t="s">
        <v>6</v>
      </c>
      <c r="G3" s="21" t="s">
        <v>75</v>
      </c>
    </row>
    <row r="4" spans="1:8" ht="17.399999999999999" x14ac:dyDescent="0.25">
      <c r="A4" s="56"/>
      <c r="B4" s="22" t="s">
        <v>7</v>
      </c>
      <c r="C4" s="22" t="s">
        <v>8</v>
      </c>
      <c r="D4" s="78" t="s">
        <v>7</v>
      </c>
      <c r="E4" s="23" t="s">
        <v>10</v>
      </c>
      <c r="F4" s="23" t="s">
        <v>10</v>
      </c>
      <c r="G4" s="74" t="s">
        <v>9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12</v>
      </c>
      <c r="B6" s="38">
        <v>0</v>
      </c>
      <c r="C6" s="6">
        <v>0</v>
      </c>
      <c r="D6" s="6">
        <v>0</v>
      </c>
      <c r="E6" s="5">
        <v>0</v>
      </c>
      <c r="F6" s="6">
        <v>48.83</v>
      </c>
      <c r="G6" s="6">
        <v>0</v>
      </c>
      <c r="H6" t="s">
        <v>11</v>
      </c>
    </row>
    <row r="7" spans="1:8" x14ac:dyDescent="0.25">
      <c r="A7" s="4" t="s">
        <v>13</v>
      </c>
      <c r="B7" s="6">
        <v>0</v>
      </c>
      <c r="C7" s="6">
        <v>1029</v>
      </c>
      <c r="D7" s="6">
        <v>1029</v>
      </c>
      <c r="E7" s="5">
        <v>196.5</v>
      </c>
      <c r="F7" s="6">
        <v>0</v>
      </c>
      <c r="G7" s="6">
        <v>0</v>
      </c>
    </row>
    <row r="8" spans="1:8" x14ac:dyDescent="0.25">
      <c r="A8" s="4" t="s">
        <v>14</v>
      </c>
      <c r="B8" s="6">
        <v>0</v>
      </c>
      <c r="C8" s="6">
        <v>387</v>
      </c>
      <c r="D8" s="6">
        <v>0</v>
      </c>
      <c r="E8" s="5">
        <v>584</v>
      </c>
      <c r="F8" s="6">
        <v>0</v>
      </c>
      <c r="G8" s="6">
        <v>0</v>
      </c>
    </row>
    <row r="9" spans="1:8" x14ac:dyDescent="0.25">
      <c r="A9" s="4" t="s">
        <v>15</v>
      </c>
      <c r="B9" s="6">
        <v>0</v>
      </c>
      <c r="C9" s="6">
        <v>0</v>
      </c>
      <c r="D9" s="6">
        <v>0</v>
      </c>
      <c r="E9" s="5">
        <v>0</v>
      </c>
      <c r="F9" s="6">
        <v>0</v>
      </c>
      <c r="G9" s="6">
        <v>0</v>
      </c>
    </row>
    <row r="10" spans="1:8" x14ac:dyDescent="0.25">
      <c r="A10" s="4" t="s">
        <v>16</v>
      </c>
      <c r="B10" s="6">
        <v>0</v>
      </c>
      <c r="C10" s="6">
        <v>910</v>
      </c>
      <c r="D10" s="6">
        <v>1147.23</v>
      </c>
      <c r="E10" s="5">
        <v>0</v>
      </c>
      <c r="F10" s="6">
        <v>0</v>
      </c>
      <c r="G10" s="6">
        <v>0</v>
      </c>
    </row>
    <row r="11" spans="1:8" x14ac:dyDescent="0.25">
      <c r="A11" s="4" t="s">
        <v>41</v>
      </c>
      <c r="B11" s="6">
        <v>0</v>
      </c>
      <c r="C11" s="6">
        <v>0</v>
      </c>
      <c r="D11" s="6">
        <v>0</v>
      </c>
      <c r="E11" s="5">
        <v>0</v>
      </c>
      <c r="F11" s="6">
        <v>0</v>
      </c>
      <c r="G11" s="6">
        <v>0</v>
      </c>
    </row>
    <row r="12" spans="1:8" x14ac:dyDescent="0.25">
      <c r="A12" s="7" t="s">
        <v>18</v>
      </c>
      <c r="B12" s="6">
        <v>0</v>
      </c>
      <c r="C12" s="6">
        <v>0</v>
      </c>
      <c r="D12" s="6">
        <v>0</v>
      </c>
      <c r="E12" s="5">
        <v>0</v>
      </c>
      <c r="F12" s="6">
        <v>0</v>
      </c>
      <c r="G12" s="6">
        <v>0</v>
      </c>
    </row>
    <row r="13" spans="1:8" x14ac:dyDescent="0.25">
      <c r="A13" s="4" t="s">
        <v>19</v>
      </c>
      <c r="B13" s="6">
        <v>0</v>
      </c>
      <c r="C13" s="6">
        <v>0</v>
      </c>
      <c r="D13" s="6">
        <v>100</v>
      </c>
      <c r="E13" s="5">
        <v>311.51</v>
      </c>
      <c r="F13" s="6">
        <v>0</v>
      </c>
      <c r="G13" s="6">
        <v>240</v>
      </c>
    </row>
    <row r="14" spans="1:8" x14ac:dyDescent="0.25">
      <c r="A14" s="4" t="s">
        <v>20</v>
      </c>
      <c r="B14" s="6">
        <v>38</v>
      </c>
      <c r="C14" s="6">
        <v>0</v>
      </c>
      <c r="D14" s="6">
        <v>78</v>
      </c>
      <c r="E14" s="5">
        <v>550</v>
      </c>
      <c r="F14" s="8">
        <v>0</v>
      </c>
      <c r="G14" s="6">
        <v>0</v>
      </c>
    </row>
    <row r="15" spans="1:8" x14ac:dyDescent="0.25">
      <c r="A15" s="9" t="s">
        <v>21</v>
      </c>
      <c r="B15" s="11">
        <f t="shared" ref="B15" si="0">SUM(B6:B14)</f>
        <v>38</v>
      </c>
      <c r="C15" s="11">
        <f>SUM(C6:C14)</f>
        <v>2326</v>
      </c>
      <c r="D15" s="11">
        <f>SUM(D6:D14)</f>
        <v>2354.23</v>
      </c>
      <c r="E15" s="10">
        <f>SUM(E6:E14)</f>
        <v>1642.01</v>
      </c>
      <c r="F15" s="11">
        <f>SUM(F6:F14)</f>
        <v>48.83</v>
      </c>
      <c r="G15" s="11">
        <f>SUM(G6:G14)</f>
        <v>240</v>
      </c>
    </row>
    <row r="17" spans="1:256" ht="17.399999999999999" x14ac:dyDescent="0.25">
      <c r="A17" s="55" t="s">
        <v>68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256" ht="17.399999999999999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12</v>
      </c>
      <c r="B20" s="38">
        <v>0</v>
      </c>
      <c r="C20" s="6">
        <v>0</v>
      </c>
      <c r="D20" s="8">
        <v>0</v>
      </c>
      <c r="E20" s="6">
        <v>0</v>
      </c>
      <c r="F20" s="6">
        <v>0</v>
      </c>
    </row>
    <row r="21" spans="1:256" x14ac:dyDescent="0.25">
      <c r="A21" s="4" t="s">
        <v>13</v>
      </c>
      <c r="B21" s="6">
        <v>1029</v>
      </c>
      <c r="C21" s="6">
        <v>1029</v>
      </c>
      <c r="D21" s="6">
        <v>0</v>
      </c>
      <c r="E21" s="6">
        <v>0</v>
      </c>
      <c r="F21" s="6">
        <v>1029</v>
      </c>
    </row>
    <row r="22" spans="1:256" x14ac:dyDescent="0.25">
      <c r="A22" s="4" t="s">
        <v>14</v>
      </c>
      <c r="B22" s="6">
        <v>645.29999999999995</v>
      </c>
      <c r="C22" s="6">
        <v>845.9</v>
      </c>
      <c r="D22" s="6">
        <v>0</v>
      </c>
      <c r="E22" s="6">
        <v>0</v>
      </c>
      <c r="F22" s="6">
        <v>858</v>
      </c>
    </row>
    <row r="23" spans="1:256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256" x14ac:dyDescent="0.25">
      <c r="A24" s="4" t="s">
        <v>16</v>
      </c>
      <c r="B24" s="6">
        <v>1398.75</v>
      </c>
      <c r="C24" s="6">
        <v>1361.71</v>
      </c>
      <c r="D24" s="6">
        <v>0</v>
      </c>
      <c r="E24" s="6">
        <v>0</v>
      </c>
      <c r="F24" s="6">
        <v>1007.73</v>
      </c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256" x14ac:dyDescent="0.25">
      <c r="A26" s="7" t="s">
        <v>18</v>
      </c>
      <c r="B26" s="6">
        <v>0</v>
      </c>
      <c r="C26" s="6">
        <v>0</v>
      </c>
      <c r="D26" s="6">
        <v>244.1</v>
      </c>
      <c r="E26" s="6">
        <v>0</v>
      </c>
      <c r="F26" s="6">
        <v>0</v>
      </c>
    </row>
    <row r="27" spans="1:256" x14ac:dyDescent="0.25">
      <c r="A27" s="4" t="s">
        <v>19</v>
      </c>
      <c r="B27" s="6">
        <v>315</v>
      </c>
      <c r="C27" s="6">
        <v>0</v>
      </c>
      <c r="D27" s="6">
        <v>240</v>
      </c>
      <c r="E27" s="6">
        <v>100</v>
      </c>
      <c r="F27" s="6">
        <v>0</v>
      </c>
    </row>
    <row r="28" spans="1:256" x14ac:dyDescent="0.25">
      <c r="A28" s="4" t="s">
        <v>20</v>
      </c>
      <c r="B28" s="6">
        <v>74.73</v>
      </c>
      <c r="C28" s="6">
        <v>0</v>
      </c>
      <c r="D28" s="6">
        <v>0</v>
      </c>
      <c r="E28" s="6">
        <v>0</v>
      </c>
      <c r="F28" s="6">
        <v>0</v>
      </c>
    </row>
    <row r="29" spans="1:256" x14ac:dyDescent="0.25">
      <c r="A29" s="9" t="s">
        <v>21</v>
      </c>
      <c r="B29" s="11">
        <f>SUM(B20:B28)</f>
        <v>3462.78</v>
      </c>
      <c r="C29" s="11">
        <f>SUM(C20:C28)</f>
        <v>3236.61</v>
      </c>
      <c r="D29" s="11">
        <f>SUM(D20:D28)</f>
        <v>484.1</v>
      </c>
      <c r="E29" s="11">
        <f>SUM(E20:E28)</f>
        <v>100</v>
      </c>
      <c r="F29" s="11">
        <f>SUM(F20:F28)</f>
        <v>2894.73</v>
      </c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6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4" spans="1:7" ht="13.5" customHeight="1" x14ac:dyDescent="0.25"/>
    <row r="36" spans="1:7" x14ac:dyDescent="0.25">
      <c r="A36" t="s">
        <v>11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E25" sqref="E25"/>
    </sheetView>
  </sheetViews>
  <sheetFormatPr defaultRowHeight="13.2" x14ac:dyDescent="0.25"/>
  <cols>
    <col min="1" max="1" width="19.44140625" customWidth="1"/>
    <col min="2" max="13" width="12.33203125" style="30" customWidth="1"/>
    <col min="14" max="14" width="17.88671875" customWidth="1"/>
    <col min="15" max="15" width="19.109375" customWidth="1"/>
  </cols>
  <sheetData>
    <row r="1" spans="1:15" ht="21" x14ac:dyDescent="0.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/>
      <c r="L1"/>
      <c r="M1"/>
    </row>
    <row r="2" spans="1:15" ht="21" x14ac:dyDescent="0.4">
      <c r="A2" s="27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25"/>
      <c r="O2" s="24"/>
    </row>
    <row r="3" spans="1:15" ht="15.6" x14ac:dyDescent="0.3">
      <c r="A3" s="26" t="s">
        <v>27</v>
      </c>
      <c r="B3" s="51" t="s">
        <v>43</v>
      </c>
      <c r="C3" s="51" t="s">
        <v>44</v>
      </c>
      <c r="D3" s="51" t="s">
        <v>45</v>
      </c>
      <c r="E3" s="51" t="s">
        <v>46</v>
      </c>
      <c r="F3" s="51" t="s">
        <v>47</v>
      </c>
      <c r="G3" s="51" t="s">
        <v>48</v>
      </c>
      <c r="H3" s="51" t="s">
        <v>49</v>
      </c>
      <c r="I3" s="51" t="s">
        <v>50</v>
      </c>
      <c r="J3" s="51" t="s">
        <v>51</v>
      </c>
      <c r="K3" s="51" t="s">
        <v>52</v>
      </c>
      <c r="L3" s="51" t="s">
        <v>53</v>
      </c>
      <c r="M3" s="51" t="s">
        <v>54</v>
      </c>
      <c r="N3" s="62" t="s">
        <v>55</v>
      </c>
      <c r="O3" s="28" t="s">
        <v>27</v>
      </c>
    </row>
    <row r="4" spans="1:15" x14ac:dyDescent="0.25">
      <c r="A4" s="13" t="s">
        <v>28</v>
      </c>
      <c r="B4" s="52">
        <f>'JUL 16'!B15</f>
        <v>0.9</v>
      </c>
      <c r="C4" s="52">
        <f>'AUG 16'!B15</f>
        <v>197.45</v>
      </c>
      <c r="D4" s="52">
        <f>'SEPT 16'!B15</f>
        <v>65.45</v>
      </c>
      <c r="E4" s="53">
        <f>'OCT 16'!B15</f>
        <v>0.45</v>
      </c>
      <c r="F4" s="53">
        <f>'NOV 16'!B15</f>
        <v>1.19</v>
      </c>
      <c r="G4" s="53">
        <f>'DEC 16'!B15</f>
        <v>0</v>
      </c>
      <c r="H4" s="54">
        <f>'JAN 17'!B15</f>
        <v>0</v>
      </c>
      <c r="I4" s="52">
        <f>'FEB 17'!B15</f>
        <v>0.46</v>
      </c>
      <c r="J4" s="52">
        <f>'MAR 17'!B15</f>
        <v>0.46</v>
      </c>
      <c r="K4" s="52">
        <f>'APR 17'!B15</f>
        <v>55</v>
      </c>
      <c r="L4" s="52">
        <f>'MAY 17'!B15</f>
        <v>0</v>
      </c>
      <c r="M4" s="52">
        <f>'JUN 17'!B15</f>
        <v>38</v>
      </c>
      <c r="N4" s="58">
        <f t="shared" ref="N4:N12" si="0">SUM(B4:M4)</f>
        <v>359.35999999999996</v>
      </c>
      <c r="O4" s="29" t="s">
        <v>28</v>
      </c>
    </row>
    <row r="5" spans="1:15" x14ac:dyDescent="0.25">
      <c r="A5" s="13" t="s">
        <v>29</v>
      </c>
      <c r="B5" s="52">
        <f>'JUL 16'!C15</f>
        <v>0</v>
      </c>
      <c r="C5" s="53">
        <f>'AUG 16'!C15</f>
        <v>40</v>
      </c>
      <c r="D5" s="52">
        <f>'SEPT 16'!C15</f>
        <v>95</v>
      </c>
      <c r="E5" s="53">
        <f>'OCT 16'!C15</f>
        <v>0</v>
      </c>
      <c r="F5" s="76"/>
      <c r="G5" s="76"/>
      <c r="H5" s="77"/>
      <c r="I5" s="75"/>
      <c r="J5" s="76"/>
      <c r="K5" s="76"/>
      <c r="L5" s="76"/>
      <c r="M5" s="76"/>
      <c r="N5" s="58">
        <f t="shared" si="0"/>
        <v>135</v>
      </c>
      <c r="O5" s="29" t="s">
        <v>29</v>
      </c>
    </row>
    <row r="6" spans="1:15" x14ac:dyDescent="0.25">
      <c r="A6" s="13" t="s">
        <v>30</v>
      </c>
      <c r="B6" s="52">
        <f>'JUL 16'!D15</f>
        <v>0</v>
      </c>
      <c r="C6" s="53">
        <f>'AUG 16'!D15</f>
        <v>40</v>
      </c>
      <c r="D6" s="53">
        <f>SUM('SEPT 16'!D15)</f>
        <v>65</v>
      </c>
      <c r="E6" s="53">
        <f>'OCT 16'!D15</f>
        <v>0</v>
      </c>
      <c r="F6" s="53">
        <f>'NOV 16'!C15</f>
        <v>90.46</v>
      </c>
      <c r="G6" s="53">
        <f>'DEC 16'!C15</f>
        <v>0</v>
      </c>
      <c r="H6" s="54">
        <f>'JAN 17'!C15</f>
        <v>0</v>
      </c>
      <c r="I6" s="53">
        <f>'FEB 17'!C15</f>
        <v>0</v>
      </c>
      <c r="J6" s="53">
        <f>'MAR 17'!C15</f>
        <v>0</v>
      </c>
      <c r="K6" s="53">
        <f>'APR 17'!C15</f>
        <v>55</v>
      </c>
      <c r="L6" s="53">
        <f>'MAY 17'!C15</f>
        <v>0</v>
      </c>
      <c r="M6" s="53">
        <f>'JUN 17'!C15</f>
        <v>2326</v>
      </c>
      <c r="N6" s="58">
        <f t="shared" si="0"/>
        <v>2576.46</v>
      </c>
      <c r="O6" s="29" t="s">
        <v>30</v>
      </c>
    </row>
    <row r="7" spans="1:15" x14ac:dyDescent="0.25">
      <c r="A7" s="13" t="s">
        <v>76</v>
      </c>
      <c r="B7" s="75"/>
      <c r="C7" s="76"/>
      <c r="D7" s="76"/>
      <c r="E7" s="53">
        <f>SUM('OCT 16'!G29)</f>
        <v>0</v>
      </c>
      <c r="F7" s="53">
        <f>SUM('NOV 16'!D15)</f>
        <v>120.3</v>
      </c>
      <c r="G7" s="53">
        <f>SUM('DEC 16'!D15)</f>
        <v>85</v>
      </c>
      <c r="H7" s="54">
        <f>SUM('JAN 17'!D15)</f>
        <v>160</v>
      </c>
      <c r="I7" s="53">
        <f>SUM('FEB 17'!D15)</f>
        <v>0</v>
      </c>
      <c r="J7" s="53">
        <f>SUM('MAR 17'!D15)</f>
        <v>250</v>
      </c>
      <c r="K7" s="53">
        <f>SUM('APR 17'!D15)</f>
        <v>40</v>
      </c>
      <c r="L7" s="53">
        <f>SUM('MAY 17'!D15)</f>
        <v>60</v>
      </c>
      <c r="M7" s="53">
        <f>SUM('JUN 17'!D15)</f>
        <v>2354.23</v>
      </c>
      <c r="N7" s="58">
        <f>SUM(E7:M7)</f>
        <v>3069.5299999999997</v>
      </c>
      <c r="O7" s="29" t="s">
        <v>76</v>
      </c>
    </row>
    <row r="8" spans="1:15" x14ac:dyDescent="0.25">
      <c r="A8" s="13" t="s">
        <v>31</v>
      </c>
      <c r="B8" s="52">
        <f>'JUL 16'!E15</f>
        <v>0</v>
      </c>
      <c r="C8" s="53">
        <f>'AUG 16'!E15</f>
        <v>0</v>
      </c>
      <c r="D8" s="53">
        <f>'SEPT 16'!E15</f>
        <v>0</v>
      </c>
      <c r="E8" s="53">
        <f>'OCT 16'!E15</f>
        <v>0</v>
      </c>
      <c r="F8" s="76"/>
      <c r="G8" s="76"/>
      <c r="H8" s="77"/>
      <c r="I8" s="76"/>
      <c r="J8" s="76"/>
      <c r="K8" s="76"/>
      <c r="L8" s="76"/>
      <c r="M8" s="76"/>
      <c r="N8" s="58">
        <f t="shared" si="0"/>
        <v>0</v>
      </c>
      <c r="O8" s="29" t="s">
        <v>31</v>
      </c>
    </row>
    <row r="9" spans="1:15" x14ac:dyDescent="0.25">
      <c r="A9" s="13" t="s">
        <v>32</v>
      </c>
      <c r="B9" s="52">
        <f>SUM('JUL 16'!F15)</f>
        <v>0</v>
      </c>
      <c r="C9" s="52">
        <f>SUM('AUG 16'!F15)</f>
        <v>182</v>
      </c>
      <c r="D9" s="52">
        <f>SUM('SEPT 16'!F15)</f>
        <v>0</v>
      </c>
      <c r="E9" s="52">
        <f>SUM('OCT 16'!F15)</f>
        <v>0</v>
      </c>
      <c r="F9" s="52">
        <f>SUM('NOV 16'!E15)</f>
        <v>55</v>
      </c>
      <c r="G9" s="52">
        <f>SUM('DEC 16'!E15)</f>
        <v>30</v>
      </c>
      <c r="H9" s="52">
        <f>SUM('JAN 17'!E15)</f>
        <v>160</v>
      </c>
      <c r="I9" s="52">
        <f>SUM('FEB 17'!E15)</f>
        <v>0</v>
      </c>
      <c r="J9" s="52">
        <f>SUM('MAR 17'!E15)</f>
        <v>250</v>
      </c>
      <c r="K9" s="52">
        <f>SUM('APR 17'!E15)</f>
        <v>55</v>
      </c>
      <c r="L9" s="52">
        <f>SUM('MAY 17'!E15)</f>
        <v>0</v>
      </c>
      <c r="M9" s="52">
        <f>SUM('JUN 17'!E15)</f>
        <v>1642.01</v>
      </c>
      <c r="N9" s="57">
        <f>SUM(B9:M9)</f>
        <v>2374.0100000000002</v>
      </c>
      <c r="O9" s="13" t="s">
        <v>32</v>
      </c>
    </row>
    <row r="10" spans="1:15" x14ac:dyDescent="0.25">
      <c r="A10" s="13" t="s">
        <v>33</v>
      </c>
      <c r="B10" s="52">
        <f>SUM('JUL 16'!G15)</f>
        <v>451.81</v>
      </c>
      <c r="C10" s="53">
        <f>SUM('AUG 16'!G15)</f>
        <v>388.83</v>
      </c>
      <c r="D10" s="53">
        <f>SUM('SEPT 16'!G15)</f>
        <v>545.12</v>
      </c>
      <c r="E10" s="53">
        <f>SUM('OCT 16'!G15)</f>
        <v>183.3</v>
      </c>
      <c r="F10" s="53">
        <f>SUM('NOV 16'!F15)</f>
        <v>568.59</v>
      </c>
      <c r="G10" s="53">
        <f>SUM('DEC 16'!F15)</f>
        <v>288.07</v>
      </c>
      <c r="H10" s="54">
        <f>SUM('JAN 17'!F15)</f>
        <v>346.01</v>
      </c>
      <c r="I10" s="53">
        <f>SUM('FEB 17'!F15)</f>
        <v>399.95</v>
      </c>
      <c r="J10" s="53">
        <f>SUM('MAR 17'!F15)</f>
        <v>625.15</v>
      </c>
      <c r="K10" s="53">
        <f>SUM('APR 17'!F15)</f>
        <v>186.44</v>
      </c>
      <c r="L10" s="53">
        <f>SUM('MAY 17'!F15)</f>
        <v>0</v>
      </c>
      <c r="M10" s="53">
        <f>SUM('JUN 17'!F15)</f>
        <v>48.83</v>
      </c>
      <c r="N10" s="58">
        <f t="shared" si="0"/>
        <v>4032.1000000000004</v>
      </c>
      <c r="O10" s="29" t="s">
        <v>33</v>
      </c>
    </row>
    <row r="11" spans="1:15" x14ac:dyDescent="0.25">
      <c r="A11" s="13" t="s">
        <v>77</v>
      </c>
      <c r="B11" s="75"/>
      <c r="C11" s="76"/>
      <c r="D11" s="76"/>
      <c r="E11" s="53">
        <f>SUM('OCT 16'!H29)</f>
        <v>0</v>
      </c>
      <c r="F11" s="53">
        <f>SUM('NOV 16'!G15)</f>
        <v>90</v>
      </c>
      <c r="G11" s="53">
        <f>SUM('DEC 16'!G15)</f>
        <v>55</v>
      </c>
      <c r="H11" s="54">
        <f>SUM('JAN 17'!G15)</f>
        <v>160</v>
      </c>
      <c r="I11" s="53">
        <f>SUM('FEB 17'!G15)</f>
        <v>0</v>
      </c>
      <c r="J11" s="53">
        <f>SUM('MAR 17'!G15)</f>
        <v>180</v>
      </c>
      <c r="K11" s="53">
        <f>SUM('APR 17'!G15)</f>
        <v>0</v>
      </c>
      <c r="L11" s="53">
        <f>SUM('MAY 17'!G15)</f>
        <v>120</v>
      </c>
      <c r="M11" s="53">
        <f>SUM('JUN 17'!G15)</f>
        <v>240</v>
      </c>
      <c r="N11" s="58">
        <f>SUM(E11:M11)</f>
        <v>845</v>
      </c>
      <c r="O11" s="29" t="s">
        <v>77</v>
      </c>
    </row>
    <row r="12" spans="1:15" x14ac:dyDescent="0.25">
      <c r="A12" s="13" t="s">
        <v>34</v>
      </c>
      <c r="B12" s="52">
        <f>SUM('JUL 16'!B29)</f>
        <v>0</v>
      </c>
      <c r="C12" s="53">
        <f>'AUG 16'!B29</f>
        <v>40</v>
      </c>
      <c r="D12" s="53">
        <f>'SEPT 16'!B29</f>
        <v>160</v>
      </c>
      <c r="E12" s="53">
        <f>'OCT 16'!B29</f>
        <v>0</v>
      </c>
      <c r="F12" s="53">
        <f>SUM('NOV 16'!B29)</f>
        <v>0</v>
      </c>
      <c r="G12" s="53">
        <f>SUM('DEC 16'!B29)</f>
        <v>30</v>
      </c>
      <c r="H12" s="54">
        <f>SUM('JAN 17'!B29)</f>
        <v>160</v>
      </c>
      <c r="I12" s="53">
        <f>SUM('FEB 17'!B29)</f>
        <v>0</v>
      </c>
      <c r="J12" s="53">
        <f>SUM('MAR 17'!B29)</f>
        <v>315</v>
      </c>
      <c r="K12" s="53">
        <f>SUM('APR 17'!B29)</f>
        <v>55</v>
      </c>
      <c r="L12" s="53">
        <f>SUM('MAY 17'!B29)</f>
        <v>450</v>
      </c>
      <c r="M12" s="53">
        <f>SUM('JUN 17'!B29)</f>
        <v>3462.78</v>
      </c>
      <c r="N12" s="58">
        <f t="shared" si="0"/>
        <v>4672.7800000000007</v>
      </c>
      <c r="O12" s="29" t="s">
        <v>34</v>
      </c>
    </row>
    <row r="13" spans="1:15" x14ac:dyDescent="0.25">
      <c r="A13" s="13" t="s">
        <v>35</v>
      </c>
      <c r="B13" s="52">
        <f>SUM('JUL 16'!C29)</f>
        <v>82.67</v>
      </c>
      <c r="C13" s="52">
        <f>SUM('AUG 16'!C29)</f>
        <v>112.61</v>
      </c>
      <c r="D13" s="52">
        <f>SUM('SEPT 16'!C29)</f>
        <v>137.22</v>
      </c>
      <c r="E13" s="52">
        <f>SUM('OCT 16'!C29)</f>
        <v>35.24</v>
      </c>
      <c r="F13" s="52">
        <f>SUM('NOV 16'!C29)</f>
        <v>196.3</v>
      </c>
      <c r="G13" s="52">
        <f>SUM('DEC 16'!C29)</f>
        <v>57.31</v>
      </c>
      <c r="H13" s="52">
        <f>SUM('JAN 17'!C29)</f>
        <v>29.5</v>
      </c>
      <c r="I13" s="52">
        <f>SUM('FEB 17'!C29)</f>
        <v>0.46</v>
      </c>
      <c r="J13" s="52">
        <f>SUM('MAR 17'!C29)</f>
        <v>205</v>
      </c>
      <c r="K13" s="52">
        <f>SUM('APR 17'!C29)</f>
        <v>55</v>
      </c>
      <c r="L13" s="52">
        <f>SUM('MAY 17'!C29)</f>
        <v>0</v>
      </c>
      <c r="M13" s="52">
        <f>SUM('JUN 17'!C29)</f>
        <v>3236.61</v>
      </c>
      <c r="N13" s="57">
        <f>SUM(B13:M13)</f>
        <v>4147.92</v>
      </c>
      <c r="O13" s="29" t="s">
        <v>35</v>
      </c>
    </row>
    <row r="14" spans="1:15" x14ac:dyDescent="0.25">
      <c r="A14" s="13" t="s">
        <v>36</v>
      </c>
      <c r="B14" s="52">
        <f>'JUL 16'!D29</f>
        <v>142.79</v>
      </c>
      <c r="C14" s="53">
        <f>'AUG 16'!D29</f>
        <v>472.71000000000004</v>
      </c>
      <c r="D14" s="53">
        <f>'SEPT 16'!D29</f>
        <v>305.59000000000003</v>
      </c>
      <c r="E14" s="53">
        <f>'OCT 16'!D29</f>
        <v>99.09</v>
      </c>
      <c r="F14" s="53">
        <f>'NOV 16'!D29</f>
        <v>455.86</v>
      </c>
      <c r="G14" s="53">
        <f>'DEC 16'!D29</f>
        <v>160.33000000000001</v>
      </c>
      <c r="H14" s="54">
        <f>'JAN 17'!D29</f>
        <v>195.9</v>
      </c>
      <c r="I14" s="53">
        <f>'FEB 17'!D29</f>
        <v>84.56</v>
      </c>
      <c r="J14" s="53">
        <f>'MAR 17'!D29</f>
        <v>355.02</v>
      </c>
      <c r="K14" s="53">
        <f>'APR 17'!D29</f>
        <v>190.61</v>
      </c>
      <c r="L14" s="53">
        <f>'MAY 17'!D29</f>
        <v>389.62</v>
      </c>
      <c r="M14" s="53">
        <f>'JUN 17'!D29</f>
        <v>484.1</v>
      </c>
      <c r="N14" s="58">
        <f>SUM(B14:M14)</f>
        <v>3336.18</v>
      </c>
      <c r="O14" s="29" t="s">
        <v>36</v>
      </c>
    </row>
    <row r="15" spans="1:15" x14ac:dyDescent="0.25">
      <c r="A15" s="13" t="s">
        <v>37</v>
      </c>
      <c r="B15" s="52">
        <f>'JUL 16'!E29</f>
        <v>3.54</v>
      </c>
      <c r="C15" s="53">
        <f>'AUG 16'!E29</f>
        <v>254.34</v>
      </c>
      <c r="D15" s="53">
        <f>'SEPT 16'!E29</f>
        <v>74.02</v>
      </c>
      <c r="E15" s="53">
        <f>'OCT 16'!E29</f>
        <v>3.68</v>
      </c>
      <c r="F15" s="53">
        <f>SUM('NOV 16'!E29)</f>
        <v>92.8</v>
      </c>
      <c r="G15" s="53">
        <f>SUM('DEC 16'!E29)</f>
        <v>3.58</v>
      </c>
      <c r="H15" s="54">
        <f>SUM('JAN 17'!E29)</f>
        <v>161.21</v>
      </c>
      <c r="I15" s="53">
        <f>SUM('FEB 17'!E29)</f>
        <v>0</v>
      </c>
      <c r="J15" s="53">
        <f>SUM('MAR 17'!E29)</f>
        <v>180</v>
      </c>
      <c r="K15" s="53">
        <f>SUM('APR 17'!E29)</f>
        <v>55</v>
      </c>
      <c r="L15" s="53">
        <f>SUM('MAY 17'!E29)</f>
        <v>0</v>
      </c>
      <c r="M15" s="53">
        <f>SUM('JUN 17'!E29)</f>
        <v>100</v>
      </c>
      <c r="N15" s="57">
        <f>SUM(B15:M15)</f>
        <v>928.17</v>
      </c>
      <c r="O15" s="29" t="s">
        <v>37</v>
      </c>
    </row>
    <row r="16" spans="1:15" ht="12.75" customHeight="1" x14ac:dyDescent="0.25">
      <c r="A16" s="13" t="s">
        <v>38</v>
      </c>
      <c r="B16" s="52">
        <f>'JUL 16'!F29</f>
        <v>10.62</v>
      </c>
      <c r="C16" s="53">
        <f>'AUG 16'!F29</f>
        <v>76.34</v>
      </c>
      <c r="D16" s="53">
        <f>'SEPT 16'!F29</f>
        <v>0.33</v>
      </c>
      <c r="E16" s="53">
        <f>'OCT 16'!F29</f>
        <v>0.18</v>
      </c>
      <c r="F16" s="53">
        <f>SUM('NOV 16'!F29)</f>
        <v>1.0900000000000001</v>
      </c>
      <c r="G16" s="53">
        <f>SUM('DEC 16'!F29)</f>
        <v>6.54</v>
      </c>
      <c r="H16" s="54">
        <f>SUM('JAN 17'!F29)</f>
        <v>5.19</v>
      </c>
      <c r="I16" s="53">
        <f>SUM('FEB 17'!F29)</f>
        <v>0</v>
      </c>
      <c r="J16" s="53">
        <f>SUM('MAR 17'!F29)</f>
        <v>0</v>
      </c>
      <c r="K16" s="53">
        <f>SUM('APR 17'!F29)</f>
        <v>0</v>
      </c>
      <c r="L16" s="53">
        <f>SUM('MAY 17'!F29)</f>
        <v>0</v>
      </c>
      <c r="M16" s="53">
        <f>SUM('JUN 17'!F29)</f>
        <v>2894.73</v>
      </c>
      <c r="N16" s="58">
        <f>SUM(B16:M16)</f>
        <v>2995.02</v>
      </c>
      <c r="O16" s="29" t="s">
        <v>38</v>
      </c>
    </row>
    <row r="17" spans="1:14" x14ac:dyDescent="0.25">
      <c r="N17" s="12"/>
    </row>
    <row r="18" spans="1:14" s="70" customFormat="1" ht="17.25" customHeight="1" x14ac:dyDescent="0.25">
      <c r="A18" s="60" t="s">
        <v>39</v>
      </c>
      <c r="B18" s="60"/>
      <c r="C18" s="60"/>
      <c r="D18" s="60"/>
      <c r="E18" s="60"/>
      <c r="F18" s="60"/>
      <c r="G18" s="60"/>
      <c r="H18" s="60"/>
      <c r="I18" s="60"/>
      <c r="J18" s="68"/>
      <c r="K18" s="68"/>
      <c r="L18" s="68"/>
      <c r="M18" s="68"/>
      <c r="N18" s="69"/>
    </row>
    <row r="19" spans="1:14" x14ac:dyDescent="0.25">
      <c r="N19" s="12"/>
    </row>
    <row r="20" spans="1:14" s="44" customFormat="1" ht="15" customHeight="1" x14ac:dyDescent="0.25">
      <c r="A20" s="79" t="s">
        <v>69</v>
      </c>
      <c r="B20" s="79"/>
      <c r="C20" s="79"/>
      <c r="D20" s="71"/>
      <c r="E20" s="71"/>
      <c r="F20" s="71"/>
      <c r="G20" s="71"/>
    </row>
    <row r="21" spans="1:14" x14ac:dyDescent="0.25">
      <c r="A21" s="64" t="s">
        <v>71</v>
      </c>
      <c r="B21" s="64"/>
      <c r="C21" s="64"/>
      <c r="D21" s="80"/>
      <c r="E21" s="80"/>
      <c r="F21" s="37"/>
      <c r="G21" s="37"/>
      <c r="H21"/>
      <c r="I21"/>
      <c r="J21"/>
      <c r="K21"/>
      <c r="L21"/>
      <c r="M21"/>
    </row>
    <row r="22" spans="1:14" x14ac:dyDescent="0.25">
      <c r="A22" s="64" t="s">
        <v>70</v>
      </c>
      <c r="B22" s="64"/>
      <c r="C22" s="64"/>
      <c r="D22" s="12"/>
      <c r="E22" s="12"/>
      <c r="F22" s="12"/>
      <c r="G22" s="12"/>
      <c r="H22"/>
      <c r="I22"/>
      <c r="J22"/>
      <c r="K22"/>
      <c r="L22"/>
      <c r="M22"/>
    </row>
    <row r="23" spans="1:14" ht="3.75" customHeight="1" x14ac:dyDescent="0.25">
      <c r="B23" s="12"/>
      <c r="C23" s="12"/>
      <c r="D23" s="12"/>
      <c r="E23" s="12"/>
      <c r="F23" s="12"/>
      <c r="G23" s="12"/>
      <c r="H23"/>
      <c r="I23"/>
      <c r="J23"/>
      <c r="K23"/>
      <c r="L23"/>
      <c r="M23"/>
    </row>
    <row r="24" spans="1:14" s="70" customFormat="1" x14ac:dyDescent="0.25">
      <c r="A24" s="81" t="s">
        <v>79</v>
      </c>
      <c r="B24" s="81"/>
      <c r="C24" s="81"/>
      <c r="D24" s="81"/>
      <c r="E24" s="69"/>
      <c r="F24" s="69"/>
      <c r="G24" s="69"/>
    </row>
    <row r="25" spans="1:14" s="70" customFormat="1" x14ac:dyDescent="0.25">
      <c r="A25" s="81" t="s">
        <v>80</v>
      </c>
      <c r="B25" s="81"/>
      <c r="C25" s="81"/>
      <c r="D25" s="81"/>
      <c r="E25" s="69"/>
      <c r="F25" s="69"/>
      <c r="G25" s="69"/>
    </row>
    <row r="31" spans="1:14" x14ac:dyDescent="0.25">
      <c r="A31" s="59"/>
      <c r="B31" s="60"/>
      <c r="C31" s="60"/>
      <c r="D31" s="60"/>
      <c r="E31" s="60"/>
      <c r="F31" s="60"/>
      <c r="G31" s="42"/>
      <c r="H31"/>
      <c r="I31"/>
      <c r="J31"/>
      <c r="K31"/>
      <c r="L31"/>
      <c r="M31"/>
    </row>
    <row r="32" spans="1:14" x14ac:dyDescent="0.25">
      <c r="A32" s="34"/>
      <c r="B32" s="42"/>
      <c r="C32" s="42"/>
      <c r="D32" s="42"/>
      <c r="E32" s="42"/>
      <c r="F32" s="42"/>
      <c r="G32" s="42"/>
      <c r="H32"/>
      <c r="I32"/>
      <c r="J32"/>
      <c r="K32"/>
      <c r="L32"/>
      <c r="M32"/>
    </row>
    <row r="33" spans="1:13" ht="25.5" customHeight="1" x14ac:dyDescent="0.25">
      <c r="A33" s="61"/>
      <c r="B33" s="61"/>
      <c r="C33" s="61"/>
      <c r="D33" s="61"/>
      <c r="E33" s="61"/>
      <c r="F33" s="61"/>
      <c r="G33" s="61"/>
      <c r="H33"/>
      <c r="I33"/>
      <c r="J33"/>
      <c r="K33"/>
      <c r="L33"/>
      <c r="M33"/>
    </row>
  </sheetData>
  <mergeCells count="4">
    <mergeCell ref="A20:C20"/>
    <mergeCell ref="D21:E21"/>
    <mergeCell ref="A25:D25"/>
    <mergeCell ref="A24:D24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5" width="16.6640625" style="12" customWidth="1"/>
    <col min="6" max="6" width="18" style="12" customWidth="1"/>
    <col min="7" max="7" width="17.6640625" style="12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9" t="s">
        <v>40</v>
      </c>
      <c r="B1" s="39"/>
      <c r="C1" s="39"/>
      <c r="D1" s="39"/>
      <c r="E1" s="40"/>
      <c r="F1" s="40"/>
      <c r="G1" s="40"/>
    </row>
    <row r="2" spans="1:7" ht="21" x14ac:dyDescent="0.4">
      <c r="A2" s="39"/>
      <c r="B2" s="39"/>
      <c r="C2" s="39"/>
      <c r="D2" s="39"/>
      <c r="E2" s="40"/>
      <c r="F2" s="40"/>
      <c r="G2" s="40"/>
    </row>
    <row r="3" spans="1:7" ht="13.2" customHeight="1" x14ac:dyDescent="0.25">
      <c r="A3" s="55" t="s">
        <v>57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1" t="s">
        <v>6</v>
      </c>
    </row>
    <row r="4" spans="1:7" ht="13.2" customHeight="1" x14ac:dyDescent="0.25">
      <c r="A4" s="56"/>
      <c r="B4" s="22" t="s">
        <v>7</v>
      </c>
      <c r="C4" s="22" t="s">
        <v>7</v>
      </c>
      <c r="D4" s="22" t="s">
        <v>8</v>
      </c>
      <c r="E4" s="22" t="s">
        <v>9</v>
      </c>
      <c r="F4" s="23" t="s">
        <v>10</v>
      </c>
      <c r="G4" s="23" t="s">
        <v>10</v>
      </c>
    </row>
    <row r="5" spans="1:7" x14ac:dyDescent="0.25">
      <c r="A5" s="1"/>
      <c r="B5" s="3"/>
      <c r="C5" s="3"/>
      <c r="D5" s="3"/>
      <c r="E5" s="3"/>
      <c r="F5" s="2"/>
      <c r="G5" s="3"/>
    </row>
    <row r="6" spans="1:7" x14ac:dyDescent="0.25">
      <c r="A6" s="4" t="s">
        <v>12</v>
      </c>
      <c r="B6" s="38">
        <v>0.9</v>
      </c>
      <c r="C6" s="6">
        <v>0</v>
      </c>
      <c r="D6" s="6">
        <v>0</v>
      </c>
      <c r="E6" s="6">
        <v>0</v>
      </c>
      <c r="F6" s="5">
        <v>0</v>
      </c>
      <c r="G6" s="6">
        <v>15.24</v>
      </c>
    </row>
    <row r="7" spans="1:7" x14ac:dyDescent="0.25">
      <c r="A7" s="4" t="s">
        <v>13</v>
      </c>
      <c r="B7" s="6">
        <v>0</v>
      </c>
      <c r="C7" s="6">
        <v>0</v>
      </c>
      <c r="D7" s="6">
        <v>0</v>
      </c>
      <c r="E7" s="6">
        <v>0</v>
      </c>
      <c r="F7" s="5">
        <v>0</v>
      </c>
      <c r="G7" s="6">
        <v>0</v>
      </c>
    </row>
    <row r="8" spans="1:7" x14ac:dyDescent="0.25">
      <c r="A8" s="4" t="s">
        <v>14</v>
      </c>
      <c r="B8" s="6">
        <v>0</v>
      </c>
      <c r="C8" s="6">
        <v>0</v>
      </c>
      <c r="D8" s="6">
        <v>0</v>
      </c>
      <c r="E8" s="6">
        <v>0</v>
      </c>
      <c r="F8" s="5">
        <v>0</v>
      </c>
      <c r="G8" s="6">
        <v>0</v>
      </c>
    </row>
    <row r="9" spans="1:7" x14ac:dyDescent="0.25">
      <c r="A9" s="4" t="s">
        <v>15</v>
      </c>
      <c r="B9" s="6">
        <v>0</v>
      </c>
      <c r="C9" s="6">
        <v>0</v>
      </c>
      <c r="D9" s="6">
        <v>0</v>
      </c>
      <c r="E9" s="6">
        <v>0</v>
      </c>
      <c r="F9" s="5">
        <v>0</v>
      </c>
      <c r="G9" s="6">
        <v>0</v>
      </c>
    </row>
    <row r="10" spans="1:7" x14ac:dyDescent="0.25">
      <c r="A10" s="4" t="s">
        <v>16</v>
      </c>
      <c r="B10" s="6">
        <v>0</v>
      </c>
      <c r="C10" s="6">
        <v>0</v>
      </c>
      <c r="D10" s="6">
        <v>0</v>
      </c>
      <c r="E10" s="6">
        <v>0</v>
      </c>
      <c r="F10" s="5">
        <v>0</v>
      </c>
      <c r="G10" s="6">
        <v>0</v>
      </c>
    </row>
    <row r="11" spans="1:7" x14ac:dyDescent="0.25">
      <c r="A11" s="4" t="s">
        <v>41</v>
      </c>
      <c r="B11" s="6">
        <v>0</v>
      </c>
      <c r="C11" s="6">
        <v>0</v>
      </c>
      <c r="D11" s="6">
        <v>0</v>
      </c>
      <c r="E11" s="6">
        <v>0</v>
      </c>
      <c r="F11" s="5">
        <v>0</v>
      </c>
      <c r="G11" s="6">
        <v>0</v>
      </c>
    </row>
    <row r="12" spans="1:7" x14ac:dyDescent="0.25">
      <c r="A12" s="14" t="s">
        <v>18</v>
      </c>
      <c r="B12" s="6">
        <v>0</v>
      </c>
      <c r="C12" s="6">
        <v>0</v>
      </c>
      <c r="D12" s="6">
        <v>0</v>
      </c>
      <c r="E12" s="6">
        <v>0</v>
      </c>
      <c r="F12" s="5">
        <v>0</v>
      </c>
      <c r="G12" s="6">
        <v>356.57</v>
      </c>
    </row>
    <row r="13" spans="1:7" x14ac:dyDescent="0.25">
      <c r="A13" s="4" t="s">
        <v>19</v>
      </c>
      <c r="B13" s="6">
        <v>0</v>
      </c>
      <c r="C13" s="6">
        <v>0</v>
      </c>
      <c r="D13" s="6">
        <v>0</v>
      </c>
      <c r="E13" s="6">
        <v>0</v>
      </c>
      <c r="F13" s="5">
        <v>0</v>
      </c>
      <c r="G13" s="6">
        <v>80</v>
      </c>
    </row>
    <row r="14" spans="1:7" x14ac:dyDescent="0.25">
      <c r="A14" s="4" t="s">
        <v>20</v>
      </c>
      <c r="B14" s="6">
        <v>0</v>
      </c>
      <c r="C14" s="6">
        <v>0</v>
      </c>
      <c r="D14" s="6">
        <v>0</v>
      </c>
      <c r="E14" s="6">
        <v>0</v>
      </c>
      <c r="F14" s="5">
        <v>0</v>
      </c>
      <c r="G14" s="8">
        <v>0</v>
      </c>
    </row>
    <row r="15" spans="1:7" x14ac:dyDescent="0.25">
      <c r="A15" s="9" t="s">
        <v>21</v>
      </c>
      <c r="B15" s="11">
        <f t="shared" ref="B15:G15" si="0">SUM(B6:B14)</f>
        <v>0.9</v>
      </c>
      <c r="C15" s="11">
        <f t="shared" si="0"/>
        <v>0</v>
      </c>
      <c r="D15" s="11">
        <f t="shared" si="0"/>
        <v>0</v>
      </c>
      <c r="E15" s="11">
        <f t="shared" si="0"/>
        <v>0</v>
      </c>
      <c r="F15" s="10">
        <f t="shared" si="0"/>
        <v>0</v>
      </c>
      <c r="G15" s="11">
        <f t="shared" si="0"/>
        <v>451.81</v>
      </c>
    </row>
    <row r="17" spans="1:7" ht="13.2" customHeight="1" x14ac:dyDescent="0.25">
      <c r="A17" s="55" t="s">
        <v>57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7" ht="13.2" customHeight="1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7" x14ac:dyDescent="0.25">
      <c r="A19" s="1"/>
      <c r="B19" s="3"/>
      <c r="C19" s="3"/>
      <c r="D19" s="3"/>
      <c r="E19" s="3"/>
      <c r="F19" s="3"/>
    </row>
    <row r="20" spans="1:7" x14ac:dyDescent="0.25">
      <c r="A20" s="4" t="s">
        <v>12</v>
      </c>
      <c r="B20" s="38">
        <v>0</v>
      </c>
      <c r="C20" s="6">
        <v>0</v>
      </c>
      <c r="D20" s="8">
        <v>0</v>
      </c>
      <c r="E20" s="6">
        <v>3.54</v>
      </c>
      <c r="F20" s="6">
        <v>10.62</v>
      </c>
      <c r="G20" s="12" t="s">
        <v>11</v>
      </c>
    </row>
    <row r="21" spans="1:7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7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7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7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7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7" x14ac:dyDescent="0.25">
      <c r="A26" s="14" t="s">
        <v>18</v>
      </c>
      <c r="B26" s="6">
        <v>0</v>
      </c>
      <c r="C26" s="6">
        <v>82.67</v>
      </c>
      <c r="D26" s="6">
        <v>142.79</v>
      </c>
      <c r="E26" s="6">
        <v>0</v>
      </c>
      <c r="F26" s="6">
        <v>0</v>
      </c>
    </row>
    <row r="27" spans="1:7" x14ac:dyDescent="0.25">
      <c r="A27" s="4" t="s">
        <v>19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7" x14ac:dyDescent="0.25">
      <c r="A28" s="4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7" x14ac:dyDescent="0.25">
      <c r="A29" s="9" t="s">
        <v>21</v>
      </c>
      <c r="B29" s="11">
        <f>SUM(B20:B28)</f>
        <v>0</v>
      </c>
      <c r="C29" s="11">
        <f>SUM(C20:C28)</f>
        <v>82.67</v>
      </c>
      <c r="D29" s="11">
        <f>SUM(D20:D28)</f>
        <v>142.79</v>
      </c>
      <c r="E29" s="11">
        <f>SUM(E20:E28)</f>
        <v>3.54</v>
      </c>
      <c r="F29" s="11">
        <f>SUM(F20:F28)</f>
        <v>10.62</v>
      </c>
    </row>
    <row r="30" spans="1:7" s="34" customFormat="1" ht="6" customHeight="1" x14ac:dyDescent="0.25">
      <c r="A30" s="49"/>
      <c r="B30" s="49"/>
      <c r="C30" s="49"/>
      <c r="D30" s="49"/>
      <c r="E30" s="50"/>
      <c r="F30" s="50"/>
      <c r="G30" s="50"/>
    </row>
    <row r="31" spans="1:7" s="44" customFormat="1" ht="11.4" x14ac:dyDescent="0.2">
      <c r="A31" s="63" t="s">
        <v>39</v>
      </c>
      <c r="B31" s="63"/>
      <c r="C31" s="63"/>
      <c r="D31" s="63"/>
      <c r="E31" s="63"/>
      <c r="F31" s="63"/>
      <c r="G31" s="41"/>
    </row>
    <row r="32" spans="1:7" s="44" customFormat="1" ht="5.25" customHeight="1" x14ac:dyDescent="0.2">
      <c r="B32" s="41"/>
      <c r="C32" s="41"/>
      <c r="D32" s="41"/>
      <c r="E32" s="41"/>
      <c r="F32" s="41"/>
      <c r="G32" s="41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4" spans="1:7" ht="5.4" customHeight="1" x14ac:dyDescent="0.25"/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5" width="17.44140625" style="37" customWidth="1"/>
    <col min="6" max="6" width="18" style="37" customWidth="1"/>
    <col min="7" max="7" width="17.44140625" style="37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9" t="s">
        <v>40</v>
      </c>
      <c r="B1" s="39"/>
      <c r="C1" s="39"/>
      <c r="D1" s="39"/>
      <c r="E1" s="40"/>
      <c r="F1" s="40"/>
      <c r="G1" s="40"/>
    </row>
    <row r="2" spans="1:7" ht="21" x14ac:dyDescent="0.4">
      <c r="A2" s="39"/>
      <c r="B2" s="39"/>
      <c r="C2" s="39"/>
      <c r="D2" s="39"/>
      <c r="E2" s="40"/>
      <c r="F2" s="40"/>
      <c r="G2" s="40"/>
    </row>
    <row r="3" spans="1:7" ht="13.2" customHeight="1" x14ac:dyDescent="0.25">
      <c r="A3" s="55" t="s">
        <v>58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1" t="s">
        <v>6</v>
      </c>
    </row>
    <row r="4" spans="1:7" ht="13.2" customHeight="1" x14ac:dyDescent="0.25">
      <c r="A4" s="56"/>
      <c r="B4" s="22" t="s">
        <v>7</v>
      </c>
      <c r="C4" s="22" t="s">
        <v>7</v>
      </c>
      <c r="D4" s="22" t="s">
        <v>8</v>
      </c>
      <c r="E4" s="22" t="s">
        <v>9</v>
      </c>
      <c r="F4" s="23" t="s">
        <v>10</v>
      </c>
      <c r="G4" s="23" t="s">
        <v>10</v>
      </c>
    </row>
    <row r="5" spans="1:7" x14ac:dyDescent="0.25">
      <c r="A5" s="1"/>
      <c r="B5" s="3"/>
      <c r="C5" s="3"/>
      <c r="D5" s="3"/>
      <c r="E5" s="3"/>
      <c r="F5" s="2"/>
      <c r="G5" s="3"/>
    </row>
    <row r="6" spans="1:7" x14ac:dyDescent="0.25">
      <c r="A6" s="4" t="s">
        <v>12</v>
      </c>
      <c r="B6" s="38">
        <v>0.45</v>
      </c>
      <c r="C6" s="6">
        <v>0</v>
      </c>
      <c r="D6" s="6">
        <v>0</v>
      </c>
      <c r="E6" s="6">
        <v>0</v>
      </c>
      <c r="F6" s="5">
        <v>0</v>
      </c>
      <c r="G6" s="6">
        <v>20.65</v>
      </c>
    </row>
    <row r="7" spans="1:7" x14ac:dyDescent="0.25">
      <c r="A7" s="4" t="s">
        <v>13</v>
      </c>
      <c r="B7" s="6">
        <v>0</v>
      </c>
      <c r="C7" s="6">
        <v>0</v>
      </c>
      <c r="D7" s="6">
        <v>0</v>
      </c>
      <c r="E7" s="6">
        <v>0</v>
      </c>
      <c r="F7" s="5">
        <v>0</v>
      </c>
      <c r="G7" s="6">
        <v>0</v>
      </c>
    </row>
    <row r="8" spans="1:7" x14ac:dyDescent="0.25">
      <c r="A8" s="4" t="s">
        <v>14</v>
      </c>
      <c r="B8" s="6">
        <v>0</v>
      </c>
      <c r="C8" s="6">
        <v>0</v>
      </c>
      <c r="D8" s="6">
        <v>0</v>
      </c>
      <c r="E8" s="6">
        <v>0</v>
      </c>
      <c r="F8" s="5">
        <v>0</v>
      </c>
      <c r="G8" s="6">
        <v>0</v>
      </c>
    </row>
    <row r="9" spans="1:7" x14ac:dyDescent="0.25">
      <c r="A9" s="4" t="s">
        <v>15</v>
      </c>
      <c r="B9" s="6">
        <v>0</v>
      </c>
      <c r="C9" s="6">
        <v>0</v>
      </c>
      <c r="D9" s="6">
        <v>0</v>
      </c>
      <c r="E9" s="6">
        <v>0</v>
      </c>
      <c r="F9" s="5">
        <v>0</v>
      </c>
      <c r="G9" s="6">
        <v>0</v>
      </c>
    </row>
    <row r="10" spans="1:7" x14ac:dyDescent="0.25">
      <c r="A10" s="4" t="s">
        <v>16</v>
      </c>
      <c r="B10" s="6">
        <v>0</v>
      </c>
      <c r="C10" s="6">
        <v>0</v>
      </c>
      <c r="D10" s="6">
        <v>0</v>
      </c>
      <c r="E10" s="6">
        <v>0</v>
      </c>
      <c r="F10" s="5">
        <v>0</v>
      </c>
      <c r="G10" s="6">
        <v>0</v>
      </c>
    </row>
    <row r="11" spans="1:7" x14ac:dyDescent="0.25">
      <c r="A11" s="4" t="s">
        <v>41</v>
      </c>
      <c r="B11" s="6">
        <v>0</v>
      </c>
      <c r="C11" s="6">
        <v>0</v>
      </c>
      <c r="D11" s="6">
        <v>0</v>
      </c>
      <c r="E11" s="6">
        <v>0</v>
      </c>
      <c r="F11" s="5">
        <v>0</v>
      </c>
      <c r="G11" s="6">
        <v>0</v>
      </c>
    </row>
    <row r="12" spans="1:7" x14ac:dyDescent="0.25">
      <c r="A12" s="14" t="s">
        <v>18</v>
      </c>
      <c r="B12" s="6">
        <v>0</v>
      </c>
      <c r="C12" s="6">
        <v>0</v>
      </c>
      <c r="D12" s="6">
        <v>0</v>
      </c>
      <c r="E12" s="6">
        <v>0</v>
      </c>
      <c r="F12" s="5">
        <v>0</v>
      </c>
      <c r="G12" s="6">
        <v>283.18</v>
      </c>
    </row>
    <row r="13" spans="1:7" x14ac:dyDescent="0.25">
      <c r="A13" s="4" t="s">
        <v>19</v>
      </c>
      <c r="B13" s="6">
        <v>197</v>
      </c>
      <c r="C13" s="6">
        <v>40</v>
      </c>
      <c r="D13" s="6">
        <v>40</v>
      </c>
      <c r="E13" s="6">
        <v>0</v>
      </c>
      <c r="F13" s="5">
        <v>182</v>
      </c>
      <c r="G13" s="6">
        <v>85</v>
      </c>
    </row>
    <row r="14" spans="1:7" x14ac:dyDescent="0.25">
      <c r="A14" s="4" t="s">
        <v>20</v>
      </c>
      <c r="B14" s="6">
        <v>0</v>
      </c>
      <c r="C14" s="6">
        <v>0</v>
      </c>
      <c r="D14" s="6">
        <v>0</v>
      </c>
      <c r="E14" s="6">
        <v>0</v>
      </c>
      <c r="F14" s="5">
        <v>0</v>
      </c>
      <c r="G14" s="8">
        <v>0</v>
      </c>
    </row>
    <row r="15" spans="1:7" s="35" customFormat="1" x14ac:dyDescent="0.25">
      <c r="A15" s="9" t="s">
        <v>21</v>
      </c>
      <c r="B15" s="11">
        <f t="shared" ref="B15:G15" si="0">SUM(B6:B14)</f>
        <v>197.45</v>
      </c>
      <c r="C15" s="11">
        <f t="shared" si="0"/>
        <v>40</v>
      </c>
      <c r="D15" s="11">
        <f t="shared" si="0"/>
        <v>40</v>
      </c>
      <c r="E15" s="11">
        <f t="shared" si="0"/>
        <v>0</v>
      </c>
      <c r="F15" s="11">
        <f t="shared" si="0"/>
        <v>182</v>
      </c>
      <c r="G15" s="11">
        <f t="shared" si="0"/>
        <v>388.83</v>
      </c>
    </row>
    <row r="16" spans="1:7" ht="7.95" customHeight="1" x14ac:dyDescent="0.25">
      <c r="B16" s="12"/>
      <c r="C16" s="12"/>
      <c r="D16" s="12"/>
      <c r="E16" s="12"/>
      <c r="F16" s="12"/>
      <c r="G16" s="12"/>
    </row>
    <row r="17" spans="1:256" ht="13.2" customHeight="1" x14ac:dyDescent="0.25">
      <c r="A17" s="55" t="s">
        <v>58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  <c r="G17" s="12"/>
    </row>
    <row r="18" spans="1:256" ht="13.2" customHeight="1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  <c r="G18" s="12"/>
    </row>
    <row r="19" spans="1:256" x14ac:dyDescent="0.25">
      <c r="A19" s="1"/>
      <c r="B19" s="3"/>
      <c r="C19" s="3"/>
      <c r="D19" s="3"/>
      <c r="E19" s="3"/>
      <c r="F19" s="3"/>
      <c r="G19" s="12"/>
    </row>
    <row r="20" spans="1:256" x14ac:dyDescent="0.25">
      <c r="A20" s="4" t="s">
        <v>12</v>
      </c>
      <c r="B20" s="38">
        <v>0</v>
      </c>
      <c r="C20" s="6">
        <v>0</v>
      </c>
      <c r="D20" s="8">
        <v>0</v>
      </c>
      <c r="E20" s="67">
        <v>7.34</v>
      </c>
      <c r="F20" s="6">
        <v>76.34</v>
      </c>
      <c r="G20" s="12" t="s">
        <v>11</v>
      </c>
    </row>
    <row r="21" spans="1:256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12"/>
    </row>
    <row r="22" spans="1:256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12"/>
    </row>
    <row r="23" spans="1:256" x14ac:dyDescent="0.25">
      <c r="A23" s="4" t="s">
        <v>15</v>
      </c>
      <c r="B23" s="6">
        <v>0</v>
      </c>
      <c r="C23" s="6">
        <v>0</v>
      </c>
      <c r="D23" s="6">
        <v>159.9</v>
      </c>
      <c r="E23" s="6">
        <v>0</v>
      </c>
      <c r="F23" s="6">
        <v>0</v>
      </c>
      <c r="G23" s="12"/>
    </row>
    <row r="24" spans="1:256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12"/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12"/>
    </row>
    <row r="26" spans="1:256" x14ac:dyDescent="0.25">
      <c r="A26" s="14" t="s">
        <v>18</v>
      </c>
      <c r="B26" s="6">
        <v>0</v>
      </c>
      <c r="C26" s="6">
        <v>72.61</v>
      </c>
      <c r="D26" s="6">
        <v>272.81</v>
      </c>
      <c r="E26" s="6">
        <v>0</v>
      </c>
      <c r="F26" s="6">
        <v>0</v>
      </c>
      <c r="G26" s="12"/>
    </row>
    <row r="27" spans="1:256" x14ac:dyDescent="0.25">
      <c r="A27" s="4" t="s">
        <v>19</v>
      </c>
      <c r="B27" s="6">
        <v>40</v>
      </c>
      <c r="C27" s="6">
        <v>40</v>
      </c>
      <c r="D27" s="6">
        <v>40</v>
      </c>
      <c r="E27" s="6">
        <v>247</v>
      </c>
      <c r="F27" s="6">
        <v>0</v>
      </c>
      <c r="G27" s="12"/>
    </row>
    <row r="28" spans="1:256" x14ac:dyDescent="0.25">
      <c r="A28" s="4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12"/>
    </row>
    <row r="29" spans="1:256" s="35" customFormat="1" x14ac:dyDescent="0.25">
      <c r="A29" s="9" t="s">
        <v>21</v>
      </c>
      <c r="B29" s="11">
        <f>SUM(B20:B28)</f>
        <v>40</v>
      </c>
      <c r="C29" s="11">
        <f>SUM(C20:C28)</f>
        <v>112.61</v>
      </c>
      <c r="D29" s="11">
        <f>SUM(D20:D28)</f>
        <v>472.71000000000004</v>
      </c>
      <c r="E29" s="11">
        <f>SUM(E20:E28)</f>
        <v>254.34</v>
      </c>
      <c r="F29" s="11">
        <f>SUM(F20:F28)</f>
        <v>76.34</v>
      </c>
      <c r="G29" s="12"/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6" s="44" customFormat="1" ht="3.6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4" spans="1:7" ht="4.95" customHeight="1" x14ac:dyDescent="0.25"/>
    <row r="35" spans="1:7" x14ac:dyDescent="0.25">
      <c r="A35" s="64"/>
      <c r="B35" s="64"/>
      <c r="C35" s="64"/>
      <c r="D35" s="64"/>
      <c r="E35" s="64"/>
    </row>
    <row r="37" spans="1:7" x14ac:dyDescent="0.25">
      <c r="A37" t="s">
        <v>11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5" width="16.88671875" style="12" customWidth="1"/>
    <col min="6" max="6" width="18" style="12" customWidth="1"/>
    <col min="7" max="7" width="17.88671875" style="12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9" t="s">
        <v>40</v>
      </c>
      <c r="B1" s="39"/>
      <c r="C1" s="39"/>
      <c r="D1" s="39"/>
      <c r="E1" s="40"/>
      <c r="F1" s="40"/>
      <c r="G1" s="40"/>
    </row>
    <row r="2" spans="1:7" ht="12.75" customHeight="1" x14ac:dyDescent="0.4">
      <c r="A2" s="39"/>
      <c r="B2" s="39"/>
      <c r="C2" s="39"/>
      <c r="D2" s="39"/>
      <c r="E2" s="40"/>
      <c r="F2" s="40"/>
      <c r="G2" s="40"/>
    </row>
    <row r="3" spans="1:7" ht="13.2" customHeight="1" x14ac:dyDescent="0.25">
      <c r="A3" s="55" t="s">
        <v>59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1" t="s">
        <v>6</v>
      </c>
    </row>
    <row r="4" spans="1:7" ht="13.2" customHeight="1" x14ac:dyDescent="0.25">
      <c r="A4" s="56"/>
      <c r="B4" s="22" t="s">
        <v>7</v>
      </c>
      <c r="C4" s="22" t="s">
        <v>7</v>
      </c>
      <c r="D4" s="22" t="s">
        <v>8</v>
      </c>
      <c r="E4" s="22" t="s">
        <v>9</v>
      </c>
      <c r="F4" s="23" t="s">
        <v>10</v>
      </c>
      <c r="G4" s="23" t="s">
        <v>10</v>
      </c>
    </row>
    <row r="5" spans="1:7" x14ac:dyDescent="0.25">
      <c r="A5" s="1"/>
      <c r="B5" s="3"/>
      <c r="C5" s="3"/>
      <c r="D5" s="3"/>
      <c r="E5" s="3"/>
      <c r="F5" s="2"/>
      <c r="G5" s="3"/>
    </row>
    <row r="6" spans="1:7" x14ac:dyDescent="0.25">
      <c r="A6" s="4" t="s">
        <v>12</v>
      </c>
      <c r="B6" s="38">
        <v>0.45</v>
      </c>
      <c r="C6" s="6">
        <v>0</v>
      </c>
      <c r="D6" s="6">
        <v>0</v>
      </c>
      <c r="E6" s="6">
        <v>0</v>
      </c>
      <c r="F6" s="5">
        <v>0</v>
      </c>
      <c r="G6" s="6">
        <v>17.38</v>
      </c>
    </row>
    <row r="7" spans="1:7" x14ac:dyDescent="0.25">
      <c r="A7" s="4" t="s">
        <v>13</v>
      </c>
      <c r="B7" s="6">
        <v>0</v>
      </c>
      <c r="C7" s="6">
        <v>0</v>
      </c>
      <c r="D7" s="6">
        <v>0</v>
      </c>
      <c r="E7" s="6">
        <v>0</v>
      </c>
      <c r="F7" s="5">
        <v>0</v>
      </c>
      <c r="G7" s="6">
        <v>0</v>
      </c>
    </row>
    <row r="8" spans="1:7" x14ac:dyDescent="0.25">
      <c r="A8" s="4" t="s">
        <v>14</v>
      </c>
      <c r="B8" s="6">
        <v>0</v>
      </c>
      <c r="C8" s="6">
        <v>0</v>
      </c>
      <c r="D8" s="6">
        <v>0</v>
      </c>
      <c r="E8" s="6">
        <v>0</v>
      </c>
      <c r="F8" s="5">
        <v>0</v>
      </c>
      <c r="G8" s="6">
        <v>0</v>
      </c>
    </row>
    <row r="9" spans="1:7" x14ac:dyDescent="0.25">
      <c r="A9" s="4" t="s">
        <v>15</v>
      </c>
      <c r="B9" s="6">
        <v>0</v>
      </c>
      <c r="C9" s="6">
        <v>0</v>
      </c>
      <c r="D9" s="6">
        <v>0</v>
      </c>
      <c r="E9" s="6">
        <v>0</v>
      </c>
      <c r="F9" s="5">
        <v>0</v>
      </c>
      <c r="G9" s="6">
        <v>0</v>
      </c>
    </row>
    <row r="10" spans="1:7" x14ac:dyDescent="0.25">
      <c r="A10" s="4" t="s">
        <v>16</v>
      </c>
      <c r="B10" s="6">
        <v>0</v>
      </c>
      <c r="C10" s="6">
        <v>0</v>
      </c>
      <c r="D10" s="6">
        <v>0</v>
      </c>
      <c r="E10" s="6">
        <v>0</v>
      </c>
      <c r="F10" s="5">
        <v>0</v>
      </c>
      <c r="G10" s="6">
        <v>0</v>
      </c>
    </row>
    <row r="11" spans="1:7" x14ac:dyDescent="0.25">
      <c r="A11" s="4" t="s">
        <v>41</v>
      </c>
      <c r="B11" s="6">
        <v>0</v>
      </c>
      <c r="C11" s="6">
        <v>0</v>
      </c>
      <c r="D11" s="6">
        <v>0</v>
      </c>
      <c r="E11" s="6">
        <v>0</v>
      </c>
      <c r="F11" s="5">
        <v>0</v>
      </c>
      <c r="G11" s="6">
        <v>0</v>
      </c>
    </row>
    <row r="12" spans="1:7" x14ac:dyDescent="0.25">
      <c r="A12" s="14" t="s">
        <v>18</v>
      </c>
      <c r="B12" s="6">
        <v>0</v>
      </c>
      <c r="C12" s="6">
        <v>0</v>
      </c>
      <c r="D12" s="6">
        <v>0</v>
      </c>
      <c r="E12" s="6">
        <v>0</v>
      </c>
      <c r="F12" s="5">
        <v>0</v>
      </c>
      <c r="G12" s="6">
        <v>367.74</v>
      </c>
    </row>
    <row r="13" spans="1:7" x14ac:dyDescent="0.25">
      <c r="A13" s="4" t="s">
        <v>19</v>
      </c>
      <c r="B13" s="6">
        <v>65</v>
      </c>
      <c r="C13" s="6">
        <v>95</v>
      </c>
      <c r="D13" s="6">
        <v>65</v>
      </c>
      <c r="E13" s="6">
        <v>0</v>
      </c>
      <c r="F13" s="5">
        <v>0</v>
      </c>
      <c r="G13" s="6">
        <v>160</v>
      </c>
    </row>
    <row r="14" spans="1:7" x14ac:dyDescent="0.25">
      <c r="A14" s="4" t="s">
        <v>20</v>
      </c>
      <c r="B14" s="6">
        <v>0</v>
      </c>
      <c r="C14" s="6">
        <v>0</v>
      </c>
      <c r="D14" s="6">
        <v>0</v>
      </c>
      <c r="E14" s="6">
        <v>0</v>
      </c>
      <c r="F14" s="5">
        <v>0</v>
      </c>
      <c r="G14" s="8">
        <v>0</v>
      </c>
    </row>
    <row r="15" spans="1:7" x14ac:dyDescent="0.25">
      <c r="A15" s="9" t="s">
        <v>21</v>
      </c>
      <c r="B15" s="11">
        <f t="shared" ref="B15:G15" si="0">SUM(B6:B14)</f>
        <v>65.45</v>
      </c>
      <c r="C15" s="11">
        <f t="shared" si="0"/>
        <v>95</v>
      </c>
      <c r="D15" s="11">
        <f t="shared" si="0"/>
        <v>65</v>
      </c>
      <c r="E15" s="11">
        <f t="shared" si="0"/>
        <v>0</v>
      </c>
      <c r="F15" s="10">
        <f t="shared" si="0"/>
        <v>0</v>
      </c>
      <c r="G15" s="11">
        <f t="shared" si="0"/>
        <v>545.12</v>
      </c>
    </row>
    <row r="16" spans="1:7" ht="8.4" customHeight="1" x14ac:dyDescent="0.25"/>
    <row r="17" spans="1:256" ht="13.2" customHeight="1" x14ac:dyDescent="0.25">
      <c r="A17" s="55" t="s">
        <v>59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256" ht="13.2" customHeight="1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12</v>
      </c>
      <c r="B20" s="38">
        <v>0</v>
      </c>
      <c r="C20" s="6">
        <v>0</v>
      </c>
      <c r="D20" s="8">
        <v>0</v>
      </c>
      <c r="E20" s="6">
        <v>9.02</v>
      </c>
      <c r="F20" s="6">
        <v>0.33</v>
      </c>
      <c r="G20" s="12" t="s">
        <v>11</v>
      </c>
    </row>
    <row r="21" spans="1:256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256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256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256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256" x14ac:dyDescent="0.25">
      <c r="A26" s="14" t="s">
        <v>18</v>
      </c>
      <c r="B26" s="6">
        <v>0</v>
      </c>
      <c r="C26" s="6">
        <v>72.22</v>
      </c>
      <c r="D26" s="6">
        <v>210.59</v>
      </c>
      <c r="E26" s="6">
        <v>0</v>
      </c>
      <c r="F26" s="6">
        <v>0</v>
      </c>
    </row>
    <row r="27" spans="1:256" x14ac:dyDescent="0.25">
      <c r="A27" s="4" t="s">
        <v>19</v>
      </c>
      <c r="B27" s="6">
        <v>160</v>
      </c>
      <c r="C27" s="6">
        <v>65</v>
      </c>
      <c r="D27" s="6">
        <v>95</v>
      </c>
      <c r="E27" s="6">
        <v>65</v>
      </c>
      <c r="F27" s="6">
        <v>0</v>
      </c>
    </row>
    <row r="28" spans="1:256" x14ac:dyDescent="0.25">
      <c r="A28" s="4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256" x14ac:dyDescent="0.25">
      <c r="A29" s="9" t="s">
        <v>21</v>
      </c>
      <c r="B29" s="11">
        <f>SUM(B20:B28)</f>
        <v>160</v>
      </c>
      <c r="C29" s="11">
        <f>SUM(C20:C28)</f>
        <v>137.22</v>
      </c>
      <c r="D29" s="11">
        <f>SUM(D20:D28)</f>
        <v>305.59000000000003</v>
      </c>
      <c r="E29" s="11">
        <f>SUM(E20:E28)</f>
        <v>74.02</v>
      </c>
      <c r="F29" s="11">
        <f>SUM(F20:F28)</f>
        <v>0.33</v>
      </c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6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4" spans="1:7" ht="7.95" customHeight="1" x14ac:dyDescent="0.25">
      <c r="B34" s="37"/>
      <c r="C34" s="37"/>
      <c r="D34" s="37"/>
      <c r="E34" s="37"/>
      <c r="F34" s="37"/>
      <c r="G34" s="37"/>
    </row>
    <row r="35" spans="1:7" x14ac:dyDescent="0.25">
      <c r="A35" s="64"/>
      <c r="B35" s="64"/>
      <c r="C35" s="64"/>
      <c r="F35" s="12" t="s">
        <v>11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5" width="17" style="12" customWidth="1"/>
    <col min="6" max="7" width="17.88671875" style="12" customWidth="1"/>
    <col min="8" max="8" width="19.441406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17" customWidth="1"/>
  </cols>
  <sheetData>
    <row r="1" spans="1:8" ht="21" x14ac:dyDescent="0.4">
      <c r="A1" s="39" t="s">
        <v>40</v>
      </c>
      <c r="B1" s="39"/>
      <c r="C1" s="39"/>
      <c r="D1" s="39"/>
      <c r="E1" s="40"/>
      <c r="F1" s="40"/>
      <c r="G1" s="40"/>
    </row>
    <row r="2" spans="1:8" ht="11.25" customHeight="1" x14ac:dyDescent="0.4">
      <c r="A2" s="39"/>
      <c r="B2" s="39"/>
      <c r="C2" s="39"/>
      <c r="D2" s="39"/>
      <c r="E2" s="40"/>
      <c r="F2" s="40"/>
      <c r="G2" s="40"/>
    </row>
    <row r="3" spans="1:8" ht="13.2" customHeight="1" x14ac:dyDescent="0.25">
      <c r="A3" s="55" t="s">
        <v>60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1" t="s">
        <v>6</v>
      </c>
    </row>
    <row r="4" spans="1:8" ht="13.2" customHeight="1" x14ac:dyDescent="0.25">
      <c r="A4" s="56"/>
      <c r="B4" s="22" t="s">
        <v>7</v>
      </c>
      <c r="C4" s="22" t="s">
        <v>7</v>
      </c>
      <c r="D4" s="22" t="s">
        <v>8</v>
      </c>
      <c r="E4" s="22" t="s">
        <v>9</v>
      </c>
      <c r="F4" s="23" t="s">
        <v>10</v>
      </c>
      <c r="G4" s="23" t="s">
        <v>10</v>
      </c>
    </row>
    <row r="5" spans="1:8" x14ac:dyDescent="0.25">
      <c r="A5" s="1"/>
      <c r="B5" s="3"/>
      <c r="C5" s="3"/>
      <c r="D5" s="3"/>
      <c r="E5" s="3"/>
      <c r="F5" s="2"/>
      <c r="G5" s="3"/>
    </row>
    <row r="6" spans="1:8" x14ac:dyDescent="0.25">
      <c r="A6" s="4" t="s">
        <v>12</v>
      </c>
      <c r="B6" s="38">
        <v>0.45</v>
      </c>
      <c r="C6" s="6">
        <v>0</v>
      </c>
      <c r="D6" s="6">
        <v>0</v>
      </c>
      <c r="E6" s="6">
        <v>0</v>
      </c>
      <c r="F6" s="5">
        <v>0</v>
      </c>
      <c r="G6" s="6">
        <v>21.62</v>
      </c>
      <c r="H6" t="s">
        <v>11</v>
      </c>
    </row>
    <row r="7" spans="1:8" x14ac:dyDescent="0.25">
      <c r="A7" s="4" t="s">
        <v>13</v>
      </c>
      <c r="B7" s="6">
        <v>0</v>
      </c>
      <c r="C7" s="6">
        <v>0</v>
      </c>
      <c r="D7" s="6">
        <v>0</v>
      </c>
      <c r="E7" s="6">
        <v>0</v>
      </c>
      <c r="F7" s="5">
        <v>0</v>
      </c>
      <c r="G7" s="6">
        <v>0</v>
      </c>
    </row>
    <row r="8" spans="1:8" x14ac:dyDescent="0.25">
      <c r="A8" s="4" t="s">
        <v>14</v>
      </c>
      <c r="B8" s="6">
        <v>0</v>
      </c>
      <c r="C8" s="6">
        <v>0</v>
      </c>
      <c r="D8" s="6">
        <v>0</v>
      </c>
      <c r="E8" s="6">
        <v>0</v>
      </c>
      <c r="F8" s="5">
        <v>0</v>
      </c>
      <c r="G8" s="6">
        <v>0</v>
      </c>
    </row>
    <row r="9" spans="1:8" x14ac:dyDescent="0.25">
      <c r="A9" s="4" t="s">
        <v>15</v>
      </c>
      <c r="B9" s="6">
        <v>0</v>
      </c>
      <c r="C9" s="6">
        <v>0</v>
      </c>
      <c r="D9" s="6">
        <v>0</v>
      </c>
      <c r="E9" s="6">
        <v>0</v>
      </c>
      <c r="F9" s="5">
        <v>0</v>
      </c>
      <c r="G9" s="6">
        <v>0</v>
      </c>
    </row>
    <row r="10" spans="1:8" x14ac:dyDescent="0.25">
      <c r="A10" s="4" t="s">
        <v>16</v>
      </c>
      <c r="B10" s="6">
        <v>0</v>
      </c>
      <c r="C10" s="6">
        <v>0</v>
      </c>
      <c r="D10" s="6">
        <v>0</v>
      </c>
      <c r="E10" s="6">
        <v>0</v>
      </c>
      <c r="F10" s="5">
        <v>0</v>
      </c>
      <c r="G10" s="6">
        <v>0</v>
      </c>
    </row>
    <row r="11" spans="1:8" x14ac:dyDescent="0.25">
      <c r="A11" s="4" t="s">
        <v>41</v>
      </c>
      <c r="B11" s="6">
        <v>0</v>
      </c>
      <c r="C11" s="6">
        <v>0</v>
      </c>
      <c r="D11" s="6">
        <v>0</v>
      </c>
      <c r="E11" s="6">
        <v>0</v>
      </c>
      <c r="F11" s="5">
        <v>0</v>
      </c>
      <c r="G11" s="6">
        <v>0</v>
      </c>
    </row>
    <row r="12" spans="1:8" x14ac:dyDescent="0.25">
      <c r="A12" s="14" t="s">
        <v>18</v>
      </c>
      <c r="B12" s="6">
        <v>0</v>
      </c>
      <c r="C12" s="6">
        <v>0</v>
      </c>
      <c r="D12" s="6">
        <v>0</v>
      </c>
      <c r="E12" s="6">
        <v>0</v>
      </c>
      <c r="F12" s="5">
        <v>0</v>
      </c>
      <c r="G12" s="6">
        <v>111.68</v>
      </c>
    </row>
    <row r="13" spans="1:8" x14ac:dyDescent="0.25">
      <c r="A13" s="4" t="s">
        <v>19</v>
      </c>
      <c r="B13" s="6">
        <v>0</v>
      </c>
      <c r="C13" s="6">
        <v>0</v>
      </c>
      <c r="D13" s="6">
        <v>0</v>
      </c>
      <c r="E13" s="6">
        <v>0</v>
      </c>
      <c r="F13" s="5">
        <v>0</v>
      </c>
      <c r="G13" s="6">
        <v>50</v>
      </c>
    </row>
    <row r="14" spans="1:8" x14ac:dyDescent="0.25">
      <c r="A14" s="4" t="s">
        <v>20</v>
      </c>
      <c r="B14" s="6">
        <v>0</v>
      </c>
      <c r="C14" s="6">
        <v>0</v>
      </c>
      <c r="D14" s="6">
        <v>0</v>
      </c>
      <c r="E14" s="6">
        <v>0</v>
      </c>
      <c r="F14" s="5">
        <v>0</v>
      </c>
      <c r="G14" s="8">
        <v>0</v>
      </c>
    </row>
    <row r="15" spans="1:8" x14ac:dyDescent="0.25">
      <c r="A15" s="9" t="s">
        <v>21</v>
      </c>
      <c r="B15" s="11">
        <f t="shared" ref="B15:G15" si="0">SUM(B6:B14)</f>
        <v>0.45</v>
      </c>
      <c r="C15" s="11">
        <f t="shared" si="0"/>
        <v>0</v>
      </c>
      <c r="D15" s="11">
        <f t="shared" si="0"/>
        <v>0</v>
      </c>
      <c r="E15" s="11">
        <f t="shared" si="0"/>
        <v>0</v>
      </c>
      <c r="F15" s="10">
        <f t="shared" si="0"/>
        <v>0</v>
      </c>
      <c r="G15" s="11">
        <f t="shared" si="0"/>
        <v>183.3</v>
      </c>
    </row>
    <row r="16" spans="1:8" ht="9.6" customHeight="1" x14ac:dyDescent="0.25"/>
    <row r="17" spans="1:256" ht="13.2" customHeight="1" x14ac:dyDescent="0.25">
      <c r="A17" s="55" t="s">
        <v>60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  <c r="G17" s="21" t="s">
        <v>74</v>
      </c>
      <c r="H17" s="21" t="s">
        <v>75</v>
      </c>
    </row>
    <row r="18" spans="1:256" ht="13.2" customHeight="1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  <c r="G18" s="74" t="s">
        <v>7</v>
      </c>
      <c r="H18" s="74" t="s">
        <v>9</v>
      </c>
    </row>
    <row r="19" spans="1:256" x14ac:dyDescent="0.25">
      <c r="A19" s="1"/>
      <c r="B19" s="3"/>
      <c r="C19" s="3"/>
      <c r="D19" s="3"/>
      <c r="E19" s="3"/>
      <c r="F19" s="3"/>
      <c r="G19" s="3"/>
      <c r="H19" s="3"/>
    </row>
    <row r="20" spans="1:256" x14ac:dyDescent="0.25">
      <c r="A20" s="4" t="s">
        <v>12</v>
      </c>
      <c r="B20" s="38">
        <v>0</v>
      </c>
      <c r="C20" s="6">
        <v>0</v>
      </c>
      <c r="D20" s="8">
        <v>0</v>
      </c>
      <c r="E20" s="6">
        <v>3.68</v>
      </c>
      <c r="F20" s="6">
        <v>0.18</v>
      </c>
      <c r="G20" s="6">
        <v>0</v>
      </c>
      <c r="H20" s="6">
        <v>0</v>
      </c>
    </row>
    <row r="21" spans="1:256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256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256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256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256" x14ac:dyDescent="0.25">
      <c r="A26" s="14" t="s">
        <v>18</v>
      </c>
      <c r="B26" s="6">
        <v>0</v>
      </c>
      <c r="C26" s="6">
        <v>35.24</v>
      </c>
      <c r="D26" s="6">
        <v>39.090000000000003</v>
      </c>
      <c r="E26" s="6">
        <v>0</v>
      </c>
      <c r="F26" s="6">
        <v>0</v>
      </c>
      <c r="G26" s="6">
        <v>0</v>
      </c>
      <c r="H26" s="6">
        <v>0</v>
      </c>
    </row>
    <row r="27" spans="1:256" x14ac:dyDescent="0.25">
      <c r="A27" s="4" t="s">
        <v>19</v>
      </c>
      <c r="B27" s="6">
        <v>0</v>
      </c>
      <c r="C27" s="6">
        <v>0</v>
      </c>
      <c r="D27" s="6">
        <v>60</v>
      </c>
      <c r="E27" s="6">
        <v>0</v>
      </c>
      <c r="F27" s="6">
        <v>0</v>
      </c>
      <c r="G27" s="6">
        <v>0</v>
      </c>
      <c r="H27" s="6">
        <v>0</v>
      </c>
    </row>
    <row r="28" spans="1:256" x14ac:dyDescent="0.25">
      <c r="A28" s="4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256" x14ac:dyDescent="0.25">
      <c r="A29" s="9" t="s">
        <v>21</v>
      </c>
      <c r="B29" s="11">
        <f t="shared" ref="B29:H29" si="1">SUM(B20:B28)</f>
        <v>0</v>
      </c>
      <c r="C29" s="11">
        <f t="shared" si="1"/>
        <v>35.24</v>
      </c>
      <c r="D29" s="11">
        <f t="shared" si="1"/>
        <v>99.09</v>
      </c>
      <c r="E29" s="11">
        <f t="shared" si="1"/>
        <v>3.68</v>
      </c>
      <c r="F29" s="11">
        <f t="shared" si="1"/>
        <v>0.18</v>
      </c>
      <c r="G29" s="11">
        <f t="shared" si="1"/>
        <v>0</v>
      </c>
      <c r="H29" s="11">
        <f t="shared" si="1"/>
        <v>0</v>
      </c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6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15" customHeight="1" x14ac:dyDescent="0.25">
      <c r="A33" s="79" t="s">
        <v>69</v>
      </c>
      <c r="B33" s="79"/>
      <c r="C33" s="79"/>
      <c r="D33" s="66"/>
      <c r="E33" s="66"/>
      <c r="F33" s="66"/>
      <c r="G33" s="66"/>
    </row>
    <row r="34" spans="1:7" x14ac:dyDescent="0.25">
      <c r="A34" s="64" t="s">
        <v>71</v>
      </c>
      <c r="B34" s="64"/>
      <c r="C34" s="64"/>
      <c r="D34" s="80"/>
      <c r="E34" s="80"/>
      <c r="F34" s="37"/>
      <c r="G34" s="37"/>
    </row>
    <row r="35" spans="1:7" x14ac:dyDescent="0.25">
      <c r="A35" s="64" t="s">
        <v>70</v>
      </c>
      <c r="B35" s="64"/>
      <c r="C35" s="64"/>
    </row>
    <row r="36" spans="1:7" ht="3.75" customHeight="1" x14ac:dyDescent="0.25"/>
    <row r="37" spans="1:7" s="70" customFormat="1" x14ac:dyDescent="0.25">
      <c r="A37" s="73" t="s">
        <v>72</v>
      </c>
      <c r="B37" s="73"/>
      <c r="C37" s="73"/>
      <c r="D37" s="69"/>
      <c r="E37" s="69"/>
      <c r="F37" s="69"/>
      <c r="G37" s="69"/>
    </row>
    <row r="38" spans="1:7" s="70" customFormat="1" x14ac:dyDescent="0.25">
      <c r="A38" s="73" t="s">
        <v>73</v>
      </c>
      <c r="B38" s="73"/>
      <c r="C38" s="73"/>
      <c r="D38" s="69"/>
      <c r="E38" s="69"/>
      <c r="F38" s="69"/>
      <c r="G38" s="69"/>
    </row>
  </sheetData>
  <mergeCells count="2">
    <mergeCell ref="A33:C33"/>
    <mergeCell ref="D34:E34"/>
  </mergeCells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2" width="18.88671875" style="12" customWidth="1"/>
    <col min="3" max="4" width="16.88671875" style="12" customWidth="1"/>
    <col min="5" max="5" width="18.5546875" style="12" customWidth="1"/>
    <col min="6" max="6" width="18.88671875" style="12" customWidth="1"/>
    <col min="7" max="7" width="19" style="12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17" customWidth="1"/>
  </cols>
  <sheetData>
    <row r="1" spans="1:8" ht="21" x14ac:dyDescent="0.4">
      <c r="A1" s="39" t="s">
        <v>40</v>
      </c>
      <c r="B1" s="39"/>
      <c r="C1" s="39"/>
      <c r="D1" s="39"/>
      <c r="E1" s="40"/>
      <c r="F1" s="40"/>
      <c r="G1" s="40"/>
    </row>
    <row r="2" spans="1:8" ht="7.2" customHeight="1" x14ac:dyDescent="0.4">
      <c r="A2" s="39"/>
      <c r="B2" s="39"/>
      <c r="C2" s="39"/>
      <c r="D2" s="39"/>
      <c r="E2" s="40"/>
      <c r="F2" s="40"/>
      <c r="G2" s="40"/>
    </row>
    <row r="3" spans="1:8" ht="17.399999999999999" x14ac:dyDescent="0.25">
      <c r="A3" s="55" t="s">
        <v>61</v>
      </c>
      <c r="B3" s="20" t="s">
        <v>1</v>
      </c>
      <c r="C3" s="20" t="s">
        <v>3</v>
      </c>
      <c r="D3" s="20" t="s">
        <v>74</v>
      </c>
      <c r="E3" s="21" t="s">
        <v>5</v>
      </c>
      <c r="F3" s="21" t="s">
        <v>6</v>
      </c>
      <c r="G3" s="21" t="s">
        <v>75</v>
      </c>
    </row>
    <row r="4" spans="1:8" ht="17.399999999999999" x14ac:dyDescent="0.25">
      <c r="A4" s="56"/>
      <c r="B4" s="22" t="s">
        <v>7</v>
      </c>
      <c r="C4" s="22" t="s">
        <v>8</v>
      </c>
      <c r="D4" s="78" t="s">
        <v>7</v>
      </c>
      <c r="E4" s="23" t="s">
        <v>10</v>
      </c>
      <c r="F4" s="23" t="s">
        <v>10</v>
      </c>
      <c r="G4" s="74" t="s">
        <v>9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12</v>
      </c>
      <c r="B6" s="38">
        <v>1.19</v>
      </c>
      <c r="C6" s="6">
        <v>0.46</v>
      </c>
      <c r="D6" s="6">
        <v>0</v>
      </c>
      <c r="E6" s="5">
        <v>0</v>
      </c>
      <c r="F6" s="6">
        <v>18.36</v>
      </c>
      <c r="G6" s="6">
        <v>0</v>
      </c>
      <c r="H6" t="s">
        <v>11</v>
      </c>
    </row>
    <row r="7" spans="1:8" x14ac:dyDescent="0.25">
      <c r="A7" s="4" t="s">
        <v>13</v>
      </c>
      <c r="B7" s="6">
        <v>0</v>
      </c>
      <c r="C7" s="6">
        <v>0</v>
      </c>
      <c r="D7" s="6">
        <v>0</v>
      </c>
      <c r="E7" s="5">
        <v>55</v>
      </c>
      <c r="F7" s="6">
        <v>0</v>
      </c>
      <c r="G7" s="6">
        <v>0</v>
      </c>
    </row>
    <row r="8" spans="1:8" x14ac:dyDescent="0.25">
      <c r="A8" s="4" t="s">
        <v>14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8" x14ac:dyDescent="0.25">
      <c r="A9" s="4" t="s">
        <v>15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8" x14ac:dyDescent="0.25">
      <c r="A10" s="4" t="s">
        <v>16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8" x14ac:dyDescent="0.25">
      <c r="A11" s="4" t="s">
        <v>41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8" x14ac:dyDescent="0.25">
      <c r="A12" s="7" t="s">
        <v>18</v>
      </c>
      <c r="B12" s="6">
        <v>0</v>
      </c>
      <c r="C12" s="8">
        <v>0</v>
      </c>
      <c r="D12" s="6">
        <v>0</v>
      </c>
      <c r="E12" s="6">
        <v>0</v>
      </c>
      <c r="F12" s="6">
        <v>405.23</v>
      </c>
      <c r="G12" s="6">
        <v>0</v>
      </c>
    </row>
    <row r="13" spans="1:8" x14ac:dyDescent="0.25">
      <c r="A13" s="4" t="s">
        <v>19</v>
      </c>
      <c r="B13" s="6">
        <v>0</v>
      </c>
      <c r="C13" s="6">
        <v>90</v>
      </c>
      <c r="D13" s="6">
        <v>120.3</v>
      </c>
      <c r="E13" s="5">
        <v>0</v>
      </c>
      <c r="F13" s="6">
        <v>145</v>
      </c>
      <c r="G13" s="6">
        <v>90</v>
      </c>
    </row>
    <row r="14" spans="1:8" x14ac:dyDescent="0.25">
      <c r="A14" s="4" t="s">
        <v>20</v>
      </c>
      <c r="B14" s="6">
        <v>0</v>
      </c>
      <c r="C14" s="6">
        <v>0</v>
      </c>
      <c r="D14" s="6">
        <v>0</v>
      </c>
      <c r="E14" s="5">
        <v>0</v>
      </c>
      <c r="F14" s="8">
        <v>0</v>
      </c>
      <c r="G14" s="6">
        <v>0</v>
      </c>
    </row>
    <row r="15" spans="1:8" x14ac:dyDescent="0.25">
      <c r="A15" s="9" t="s">
        <v>21</v>
      </c>
      <c r="B15" s="11">
        <f t="shared" ref="B15" si="0">SUM(B6:B14)</f>
        <v>1.19</v>
      </c>
      <c r="C15" s="11">
        <f>SUM(C6:C14)</f>
        <v>90.46</v>
      </c>
      <c r="D15" s="11">
        <f>SUM(D6:D14)</f>
        <v>120.3</v>
      </c>
      <c r="E15" s="10">
        <f>SUM(E6:E14)</f>
        <v>55</v>
      </c>
      <c r="F15" s="11">
        <f>SUM(F6:F14)</f>
        <v>568.59</v>
      </c>
      <c r="G15" s="11">
        <f>SUM(G6:G14)</f>
        <v>90</v>
      </c>
    </row>
    <row r="16" spans="1:8" ht="8.4" customHeight="1" x14ac:dyDescent="0.25"/>
    <row r="17" spans="1:256" ht="17.399999999999999" x14ac:dyDescent="0.25">
      <c r="A17" s="55" t="s">
        <v>61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256" ht="17.399999999999999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12</v>
      </c>
      <c r="B20" s="38">
        <v>0</v>
      </c>
      <c r="C20" s="6">
        <v>0</v>
      </c>
      <c r="D20" s="8">
        <v>0</v>
      </c>
      <c r="E20" s="6">
        <v>2.8</v>
      </c>
      <c r="F20" s="6">
        <v>1.0900000000000001</v>
      </c>
    </row>
    <row r="21" spans="1:256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256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256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256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256" x14ac:dyDescent="0.25">
      <c r="A26" s="7" t="s">
        <v>18</v>
      </c>
      <c r="B26" s="6">
        <v>0</v>
      </c>
      <c r="C26" s="6">
        <v>106.3</v>
      </c>
      <c r="D26" s="6">
        <v>185.86</v>
      </c>
      <c r="E26" s="6">
        <v>0</v>
      </c>
      <c r="F26" s="6">
        <v>0</v>
      </c>
    </row>
    <row r="27" spans="1:256" x14ac:dyDescent="0.25">
      <c r="A27" s="4" t="s">
        <v>19</v>
      </c>
      <c r="B27" s="6">
        <v>0</v>
      </c>
      <c r="C27" s="6">
        <v>90</v>
      </c>
      <c r="D27" s="6">
        <v>270</v>
      </c>
      <c r="E27" s="6">
        <v>90</v>
      </c>
      <c r="F27" s="6">
        <v>0</v>
      </c>
    </row>
    <row r="28" spans="1:256" x14ac:dyDescent="0.25">
      <c r="A28" s="4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256" x14ac:dyDescent="0.25">
      <c r="A29" s="9" t="s">
        <v>21</v>
      </c>
      <c r="B29" s="11">
        <f>SUM(B20:B28)</f>
        <v>0</v>
      </c>
      <c r="C29" s="11">
        <f>SUM(C20:C28)</f>
        <v>196.3</v>
      </c>
      <c r="D29" s="11">
        <f>SUM(D20:D28)</f>
        <v>455.86</v>
      </c>
      <c r="E29" s="11">
        <f>SUM(E20:E28)</f>
        <v>92.8</v>
      </c>
      <c r="F29" s="11">
        <f>SUM(F20:F28)</f>
        <v>1.0900000000000001</v>
      </c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6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t="s">
        <v>11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2" width="19" style="12" customWidth="1"/>
    <col min="3" max="4" width="17" style="12" customWidth="1"/>
    <col min="5" max="5" width="18.44140625" style="12" customWidth="1"/>
    <col min="6" max="7" width="19" style="12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17" customWidth="1"/>
  </cols>
  <sheetData>
    <row r="1" spans="1:8" ht="21" x14ac:dyDescent="0.4">
      <c r="A1" s="39" t="s">
        <v>40</v>
      </c>
      <c r="B1" s="39"/>
      <c r="C1" s="39"/>
      <c r="D1" s="39"/>
      <c r="E1" s="40"/>
      <c r="F1" s="40"/>
      <c r="G1" s="40"/>
    </row>
    <row r="2" spans="1:8" ht="7.95" customHeight="1" x14ac:dyDescent="0.4">
      <c r="A2" s="39"/>
      <c r="B2" s="39"/>
      <c r="C2" s="39"/>
      <c r="D2" s="39"/>
      <c r="E2" s="40"/>
      <c r="F2" s="40"/>
      <c r="G2" s="40"/>
    </row>
    <row r="3" spans="1:8" ht="17.399999999999999" x14ac:dyDescent="0.25">
      <c r="A3" s="55" t="s">
        <v>62</v>
      </c>
      <c r="B3" s="20" t="s">
        <v>1</v>
      </c>
      <c r="C3" s="20" t="s">
        <v>3</v>
      </c>
      <c r="D3" s="20" t="s">
        <v>78</v>
      </c>
      <c r="E3" s="21" t="s">
        <v>5</v>
      </c>
      <c r="F3" s="21" t="s">
        <v>6</v>
      </c>
      <c r="G3" s="21" t="s">
        <v>75</v>
      </c>
    </row>
    <row r="4" spans="1:8" ht="17.399999999999999" x14ac:dyDescent="0.25">
      <c r="A4" s="56"/>
      <c r="B4" s="22" t="s">
        <v>7</v>
      </c>
      <c r="C4" s="22" t="s">
        <v>8</v>
      </c>
      <c r="D4" s="78" t="s">
        <v>7</v>
      </c>
      <c r="E4" s="23" t="s">
        <v>10</v>
      </c>
      <c r="F4" s="23" t="s">
        <v>10</v>
      </c>
      <c r="G4" s="74" t="s">
        <v>9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12</v>
      </c>
      <c r="B6" s="38">
        <v>0</v>
      </c>
      <c r="C6" s="6">
        <v>0</v>
      </c>
      <c r="D6" s="6">
        <v>0</v>
      </c>
      <c r="E6" s="5">
        <v>0</v>
      </c>
      <c r="F6" s="6">
        <v>14.5</v>
      </c>
      <c r="G6" s="6">
        <v>0</v>
      </c>
      <c r="H6" t="s">
        <v>11</v>
      </c>
    </row>
    <row r="7" spans="1:8" x14ac:dyDescent="0.25">
      <c r="A7" s="4" t="s">
        <v>13</v>
      </c>
      <c r="B7" s="6">
        <v>0</v>
      </c>
      <c r="C7" s="6">
        <v>0</v>
      </c>
      <c r="D7" s="6">
        <v>0</v>
      </c>
      <c r="E7" s="5">
        <v>0</v>
      </c>
      <c r="F7" s="6">
        <v>0</v>
      </c>
      <c r="G7" s="6">
        <v>0</v>
      </c>
    </row>
    <row r="8" spans="1:8" x14ac:dyDescent="0.25">
      <c r="A8" s="4" t="s">
        <v>14</v>
      </c>
      <c r="B8" s="6">
        <v>0</v>
      </c>
      <c r="C8" s="6">
        <v>0</v>
      </c>
      <c r="D8" s="6">
        <v>0</v>
      </c>
      <c r="E8" s="5">
        <v>0</v>
      </c>
      <c r="F8" s="6">
        <v>0</v>
      </c>
      <c r="G8" s="6">
        <v>0</v>
      </c>
    </row>
    <row r="9" spans="1:8" x14ac:dyDescent="0.25">
      <c r="A9" s="4" t="s">
        <v>15</v>
      </c>
      <c r="B9" s="6">
        <v>0</v>
      </c>
      <c r="C9" s="6">
        <v>0</v>
      </c>
      <c r="D9" s="8">
        <v>0</v>
      </c>
      <c r="E9" s="5">
        <v>0</v>
      </c>
      <c r="F9" s="6">
        <v>0</v>
      </c>
      <c r="G9" s="6">
        <v>0</v>
      </c>
    </row>
    <row r="10" spans="1:8" x14ac:dyDescent="0.25">
      <c r="A10" s="4" t="s">
        <v>16</v>
      </c>
      <c r="B10" s="6">
        <v>0</v>
      </c>
      <c r="C10" s="6">
        <v>0</v>
      </c>
      <c r="D10" s="6">
        <v>0</v>
      </c>
      <c r="E10" s="5">
        <v>0</v>
      </c>
      <c r="F10" s="6">
        <v>0</v>
      </c>
      <c r="G10" s="6">
        <v>0</v>
      </c>
    </row>
    <row r="11" spans="1:8" x14ac:dyDescent="0.25">
      <c r="A11" s="4" t="s">
        <v>41</v>
      </c>
      <c r="B11" s="6">
        <v>0</v>
      </c>
      <c r="C11" s="6">
        <v>0</v>
      </c>
      <c r="D11" s="6">
        <v>0</v>
      </c>
      <c r="E11" s="5">
        <v>0</v>
      </c>
      <c r="F11" s="6">
        <v>0</v>
      </c>
      <c r="G11" s="6">
        <v>0</v>
      </c>
    </row>
    <row r="12" spans="1:8" x14ac:dyDescent="0.25">
      <c r="A12" s="7" t="s">
        <v>18</v>
      </c>
      <c r="B12" s="6">
        <v>0</v>
      </c>
      <c r="C12" s="6">
        <v>0</v>
      </c>
      <c r="D12" s="6">
        <v>0</v>
      </c>
      <c r="E12" s="5">
        <v>0</v>
      </c>
      <c r="F12" s="6">
        <v>218.57</v>
      </c>
      <c r="G12" s="6">
        <v>0</v>
      </c>
    </row>
    <row r="13" spans="1:8" x14ac:dyDescent="0.25">
      <c r="A13" s="4" t="s">
        <v>19</v>
      </c>
      <c r="B13" s="8">
        <v>0</v>
      </c>
      <c r="C13" s="8">
        <v>0</v>
      </c>
      <c r="D13" s="6">
        <v>85</v>
      </c>
      <c r="E13" s="5">
        <v>30</v>
      </c>
      <c r="F13" s="6">
        <v>55</v>
      </c>
      <c r="G13" s="6">
        <v>55</v>
      </c>
    </row>
    <row r="14" spans="1:8" x14ac:dyDescent="0.25">
      <c r="A14" s="4" t="s">
        <v>20</v>
      </c>
      <c r="B14" s="6">
        <v>0</v>
      </c>
      <c r="C14" s="6">
        <v>0</v>
      </c>
      <c r="D14" s="6">
        <v>0</v>
      </c>
      <c r="E14" s="5">
        <v>0</v>
      </c>
      <c r="F14" s="8">
        <v>0</v>
      </c>
      <c r="G14" s="6">
        <v>0</v>
      </c>
    </row>
    <row r="15" spans="1:8" x14ac:dyDescent="0.25">
      <c r="A15" s="9" t="s">
        <v>21</v>
      </c>
      <c r="B15" s="11">
        <f t="shared" ref="B15:G15" si="0">SUM(B6:B14)</f>
        <v>0</v>
      </c>
      <c r="C15" s="11">
        <f t="shared" si="0"/>
        <v>0</v>
      </c>
      <c r="D15" s="11">
        <f t="shared" si="0"/>
        <v>85</v>
      </c>
      <c r="E15" s="11">
        <f t="shared" si="0"/>
        <v>30</v>
      </c>
      <c r="F15" s="11">
        <f t="shared" si="0"/>
        <v>288.07</v>
      </c>
      <c r="G15" s="11">
        <f t="shared" si="0"/>
        <v>55</v>
      </c>
    </row>
    <row r="16" spans="1:8" ht="7.2" customHeight="1" x14ac:dyDescent="0.25"/>
    <row r="17" spans="1:256" ht="17.399999999999999" x14ac:dyDescent="0.25">
      <c r="A17" s="55" t="s">
        <v>62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256" ht="17.399999999999999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12</v>
      </c>
      <c r="B20" s="38">
        <v>0</v>
      </c>
      <c r="C20" s="6">
        <v>0</v>
      </c>
      <c r="D20" s="8">
        <v>0</v>
      </c>
      <c r="E20" s="6">
        <v>3.58</v>
      </c>
      <c r="F20" s="6">
        <v>6.54</v>
      </c>
    </row>
    <row r="21" spans="1:256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256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256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256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256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256" x14ac:dyDescent="0.25">
      <c r="A26" s="7" t="s">
        <v>18</v>
      </c>
      <c r="B26" s="6">
        <v>0</v>
      </c>
      <c r="C26" s="6">
        <v>57.31</v>
      </c>
      <c r="D26" s="6">
        <v>160.33000000000001</v>
      </c>
      <c r="E26" s="6">
        <v>0</v>
      </c>
      <c r="F26" s="6">
        <v>0</v>
      </c>
    </row>
    <row r="27" spans="1:256" x14ac:dyDescent="0.25">
      <c r="A27" s="4" t="s">
        <v>19</v>
      </c>
      <c r="B27" s="6">
        <v>30</v>
      </c>
      <c r="C27" s="6">
        <v>0</v>
      </c>
      <c r="D27" s="6">
        <v>0</v>
      </c>
      <c r="E27" s="6">
        <v>0</v>
      </c>
      <c r="F27" s="6">
        <v>0</v>
      </c>
    </row>
    <row r="28" spans="1:256" x14ac:dyDescent="0.25">
      <c r="A28" s="4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256" x14ac:dyDescent="0.25">
      <c r="A29" s="9" t="s">
        <v>21</v>
      </c>
      <c r="B29" s="11">
        <f>SUM(B20:B28)</f>
        <v>30</v>
      </c>
      <c r="C29" s="11">
        <f>SUM(C20:C28)</f>
        <v>57.31</v>
      </c>
      <c r="D29" s="11">
        <f>SUM(D20:D28)</f>
        <v>160.33000000000001</v>
      </c>
      <c r="E29" s="11">
        <f>SUM(E20:E28)</f>
        <v>3.58</v>
      </c>
      <c r="F29" s="11">
        <f>SUM(F20:F28)</f>
        <v>6.54</v>
      </c>
    </row>
    <row r="30" spans="1:256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6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5" spans="1:7" x14ac:dyDescent="0.25">
      <c r="A35" t="s">
        <v>11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"/>
  <sheetViews>
    <sheetView workbookViewId="0">
      <selection activeCell="F20" sqref="F20"/>
    </sheetView>
  </sheetViews>
  <sheetFormatPr defaultRowHeight="13.2" x14ac:dyDescent="0.25"/>
  <cols>
    <col min="1" max="1" width="22.6640625" customWidth="1"/>
    <col min="2" max="2" width="19" style="12" customWidth="1"/>
    <col min="3" max="4" width="16.6640625" style="12" customWidth="1"/>
    <col min="5" max="5" width="18" style="12" customWidth="1"/>
    <col min="6" max="6" width="18.5546875" style="12" customWidth="1"/>
    <col min="7" max="7" width="19" style="12" customWidth="1"/>
    <col min="8" max="8" width="14.33203125" customWidth="1"/>
    <col min="9" max="9" width="16.88671875" customWidth="1"/>
    <col min="10" max="10" width="14.33203125" customWidth="1"/>
    <col min="11" max="11" width="16.88671875" customWidth="1"/>
    <col min="12" max="12" width="17" customWidth="1"/>
  </cols>
  <sheetData>
    <row r="1" spans="1:7" ht="21" x14ac:dyDescent="0.4">
      <c r="A1" s="39" t="s">
        <v>40</v>
      </c>
      <c r="B1" s="39"/>
      <c r="C1" s="39"/>
      <c r="D1" s="39"/>
      <c r="E1" s="40"/>
      <c r="F1" s="40"/>
      <c r="G1" s="40"/>
    </row>
    <row r="2" spans="1:7" ht="12.75" customHeight="1" x14ac:dyDescent="0.4">
      <c r="A2" s="39"/>
      <c r="B2" s="39"/>
      <c r="C2" s="39"/>
      <c r="D2" s="39"/>
      <c r="E2" s="40"/>
      <c r="F2" s="40"/>
      <c r="G2" s="40"/>
    </row>
    <row r="3" spans="1:7" ht="17.399999999999999" x14ac:dyDescent="0.25">
      <c r="A3" s="55" t="s">
        <v>63</v>
      </c>
      <c r="B3" s="20" t="s">
        <v>1</v>
      </c>
      <c r="C3" s="20" t="s">
        <v>3</v>
      </c>
      <c r="D3" s="20" t="s">
        <v>74</v>
      </c>
      <c r="E3" s="21" t="s">
        <v>5</v>
      </c>
      <c r="F3" s="21" t="s">
        <v>6</v>
      </c>
      <c r="G3" s="21" t="s">
        <v>75</v>
      </c>
    </row>
    <row r="4" spans="1:7" ht="17.399999999999999" x14ac:dyDescent="0.25">
      <c r="A4" s="56"/>
      <c r="B4" s="22" t="s">
        <v>7</v>
      </c>
      <c r="C4" s="22" t="s">
        <v>8</v>
      </c>
      <c r="D4" s="78" t="s">
        <v>7</v>
      </c>
      <c r="E4" s="23" t="s">
        <v>10</v>
      </c>
      <c r="F4" s="23" t="s">
        <v>10</v>
      </c>
      <c r="G4" s="74" t="s">
        <v>9</v>
      </c>
    </row>
    <row r="5" spans="1:7" x14ac:dyDescent="0.25">
      <c r="A5" s="1"/>
      <c r="B5" s="3"/>
      <c r="C5" s="3"/>
      <c r="D5" s="3"/>
      <c r="E5" s="2"/>
      <c r="F5" s="3"/>
      <c r="G5" s="3"/>
    </row>
    <row r="6" spans="1:7" x14ac:dyDescent="0.25">
      <c r="A6" s="4" t="s">
        <v>12</v>
      </c>
      <c r="B6" s="38">
        <v>0</v>
      </c>
      <c r="C6" s="6">
        <v>0</v>
      </c>
      <c r="D6" s="6">
        <v>0</v>
      </c>
      <c r="E6" s="5">
        <v>0</v>
      </c>
      <c r="F6" s="6">
        <v>16.100000000000001</v>
      </c>
      <c r="G6" s="6">
        <v>0</v>
      </c>
    </row>
    <row r="7" spans="1:7" x14ac:dyDescent="0.25">
      <c r="A7" s="4" t="s">
        <v>13</v>
      </c>
      <c r="B7" s="6">
        <v>0</v>
      </c>
      <c r="C7" s="6">
        <v>0</v>
      </c>
      <c r="D7" s="6">
        <v>0</v>
      </c>
      <c r="E7" s="5">
        <v>0</v>
      </c>
      <c r="F7" s="6">
        <v>0</v>
      </c>
      <c r="G7" s="6">
        <v>0</v>
      </c>
    </row>
    <row r="8" spans="1:7" x14ac:dyDescent="0.25">
      <c r="A8" s="4" t="s">
        <v>14</v>
      </c>
      <c r="B8" s="6">
        <v>0</v>
      </c>
      <c r="C8" s="6">
        <v>0</v>
      </c>
      <c r="D8" s="6">
        <v>0</v>
      </c>
      <c r="E8" s="5">
        <v>0</v>
      </c>
      <c r="F8" s="6">
        <v>0</v>
      </c>
      <c r="G8" s="6">
        <v>0</v>
      </c>
    </row>
    <row r="9" spans="1:7" x14ac:dyDescent="0.25">
      <c r="A9" s="4" t="s">
        <v>15</v>
      </c>
      <c r="B9" s="6">
        <v>0</v>
      </c>
      <c r="C9" s="6">
        <v>0</v>
      </c>
      <c r="D9" s="6">
        <v>0</v>
      </c>
      <c r="E9" s="5">
        <v>0</v>
      </c>
      <c r="F9" s="6">
        <v>0</v>
      </c>
      <c r="G9" s="6">
        <v>0</v>
      </c>
    </row>
    <row r="10" spans="1:7" x14ac:dyDescent="0.25">
      <c r="A10" s="4" t="s">
        <v>16</v>
      </c>
      <c r="B10" s="6">
        <v>0</v>
      </c>
      <c r="C10" s="6">
        <v>0</v>
      </c>
      <c r="D10" s="6">
        <v>0</v>
      </c>
      <c r="E10" s="5">
        <v>0</v>
      </c>
      <c r="F10" s="6">
        <v>0</v>
      </c>
      <c r="G10" s="6">
        <v>0</v>
      </c>
    </row>
    <row r="11" spans="1:7" x14ac:dyDescent="0.25">
      <c r="A11" s="4" t="s">
        <v>41</v>
      </c>
      <c r="B11" s="6">
        <v>0</v>
      </c>
      <c r="C11" s="6">
        <v>0</v>
      </c>
      <c r="D11" s="6">
        <v>0</v>
      </c>
      <c r="E11" s="5">
        <v>0</v>
      </c>
      <c r="F11" s="6">
        <v>0</v>
      </c>
      <c r="G11" s="6">
        <v>0</v>
      </c>
    </row>
    <row r="12" spans="1:7" s="15" customFormat="1" x14ac:dyDescent="0.25">
      <c r="A12" s="14" t="s">
        <v>18</v>
      </c>
      <c r="B12" s="6">
        <v>0</v>
      </c>
      <c r="C12" s="6">
        <v>0</v>
      </c>
      <c r="D12" s="6">
        <v>0</v>
      </c>
      <c r="E12" s="5">
        <v>0</v>
      </c>
      <c r="F12" s="6">
        <v>169.91</v>
      </c>
      <c r="G12" s="6">
        <v>0</v>
      </c>
    </row>
    <row r="13" spans="1:7" x14ac:dyDescent="0.25">
      <c r="A13" s="4" t="s">
        <v>19</v>
      </c>
      <c r="B13" s="6">
        <v>0</v>
      </c>
      <c r="C13" s="6">
        <v>0</v>
      </c>
      <c r="D13" s="6">
        <v>160</v>
      </c>
      <c r="E13" s="5">
        <v>160</v>
      </c>
      <c r="F13" s="6">
        <v>160</v>
      </c>
      <c r="G13" s="6">
        <v>160</v>
      </c>
    </row>
    <row r="14" spans="1:7" x14ac:dyDescent="0.25">
      <c r="A14" s="4" t="s">
        <v>20</v>
      </c>
      <c r="B14" s="6">
        <v>0</v>
      </c>
      <c r="C14" s="6">
        <v>0</v>
      </c>
      <c r="D14" s="6">
        <v>0</v>
      </c>
      <c r="E14" s="5">
        <v>0</v>
      </c>
      <c r="F14" s="8">
        <v>0</v>
      </c>
      <c r="G14" s="6">
        <v>0</v>
      </c>
    </row>
    <row r="15" spans="1:7" x14ac:dyDescent="0.25">
      <c r="A15" s="9" t="s">
        <v>21</v>
      </c>
      <c r="B15" s="11">
        <f>SUM(B6:B14)</f>
        <v>0</v>
      </c>
      <c r="C15" s="11">
        <f>SUM(C6:C14)</f>
        <v>0</v>
      </c>
      <c r="D15" s="11">
        <f t="shared" ref="D15:E15" si="0">SUM(D6:D14)</f>
        <v>160</v>
      </c>
      <c r="E15" s="10">
        <f t="shared" si="0"/>
        <v>160</v>
      </c>
      <c r="F15" s="11">
        <f>SUM(F6:F14)</f>
        <v>346.01</v>
      </c>
      <c r="G15" s="11">
        <f>SUM(G6:G14)</f>
        <v>160</v>
      </c>
    </row>
    <row r="17" spans="1:255" ht="17.399999999999999" x14ac:dyDescent="0.25">
      <c r="A17" s="55" t="s">
        <v>63</v>
      </c>
      <c r="B17" s="20" t="s">
        <v>22</v>
      </c>
      <c r="C17" s="20" t="s">
        <v>23</v>
      </c>
      <c r="D17" s="20" t="s">
        <v>24</v>
      </c>
      <c r="E17" s="20" t="s">
        <v>25</v>
      </c>
      <c r="F17" s="21" t="s">
        <v>26</v>
      </c>
    </row>
    <row r="18" spans="1:255" ht="17.399999999999999" x14ac:dyDescent="0.25">
      <c r="A18" s="56"/>
      <c r="B18" s="22" t="s">
        <v>10</v>
      </c>
      <c r="C18" s="22" t="s">
        <v>8</v>
      </c>
      <c r="D18" s="22" t="s">
        <v>9</v>
      </c>
      <c r="E18" s="22" t="s">
        <v>7</v>
      </c>
      <c r="F18" s="23" t="s">
        <v>8</v>
      </c>
    </row>
    <row r="19" spans="1:255" x14ac:dyDescent="0.25">
      <c r="A19" s="1"/>
      <c r="B19" s="3"/>
      <c r="C19" s="3"/>
      <c r="D19" s="3"/>
      <c r="E19" s="3"/>
      <c r="F19" s="3"/>
    </row>
    <row r="20" spans="1:255" x14ac:dyDescent="0.25">
      <c r="A20" s="4" t="s">
        <v>12</v>
      </c>
      <c r="B20" s="38">
        <v>0</v>
      </c>
      <c r="C20" s="6">
        <v>0.46</v>
      </c>
      <c r="D20" s="8">
        <v>0</v>
      </c>
      <c r="E20" s="6">
        <v>1.21</v>
      </c>
      <c r="F20" s="6">
        <v>5.19</v>
      </c>
    </row>
    <row r="21" spans="1:255" x14ac:dyDescent="0.25">
      <c r="A21" s="4" t="s">
        <v>13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255" x14ac:dyDescent="0.25">
      <c r="A22" s="4" t="s">
        <v>14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255" x14ac:dyDescent="0.25">
      <c r="A23" s="4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255" x14ac:dyDescent="0.25">
      <c r="A24" s="4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255" x14ac:dyDescent="0.25">
      <c r="A25" s="4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255" x14ac:dyDescent="0.25">
      <c r="A26" s="14" t="s">
        <v>18</v>
      </c>
      <c r="B26" s="6">
        <v>0</v>
      </c>
      <c r="C26" s="6">
        <v>29.04</v>
      </c>
      <c r="D26" s="6">
        <v>35.9</v>
      </c>
      <c r="E26" s="6">
        <v>0</v>
      </c>
      <c r="F26" s="6">
        <v>0</v>
      </c>
    </row>
    <row r="27" spans="1:255" x14ac:dyDescent="0.25">
      <c r="A27" s="4" t="s">
        <v>19</v>
      </c>
      <c r="B27" s="6">
        <v>160</v>
      </c>
      <c r="C27" s="6">
        <v>0</v>
      </c>
      <c r="D27" s="6">
        <v>160</v>
      </c>
      <c r="E27" s="6">
        <v>160</v>
      </c>
      <c r="F27" s="6">
        <v>0</v>
      </c>
    </row>
    <row r="28" spans="1:255" x14ac:dyDescent="0.25">
      <c r="A28" s="4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255" x14ac:dyDescent="0.25">
      <c r="A29" s="9" t="s">
        <v>21</v>
      </c>
      <c r="B29" s="11">
        <f>SUM(B20:B28)</f>
        <v>160</v>
      </c>
      <c r="C29" s="11">
        <f>SUM(C20:C28)</f>
        <v>29.5</v>
      </c>
      <c r="D29" s="11">
        <f>SUM(D20:D28)</f>
        <v>195.9</v>
      </c>
      <c r="E29" s="11">
        <f>SUM(E20:E28)</f>
        <v>161.21</v>
      </c>
      <c r="F29" s="11">
        <f>SUM(F20:F28)</f>
        <v>5.19</v>
      </c>
    </row>
    <row r="30" spans="1:255" ht="4.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</row>
    <row r="31" spans="1:255" s="44" customFormat="1" ht="11.4" x14ac:dyDescent="0.2">
      <c r="A31" s="63" t="s">
        <v>39</v>
      </c>
      <c r="B31" s="63"/>
      <c r="C31" s="63"/>
      <c r="D31" s="63"/>
      <c r="E31" s="63"/>
      <c r="F31" s="63"/>
      <c r="G31" s="43"/>
    </row>
    <row r="32" spans="1:255" s="44" customFormat="1" ht="5.25" customHeight="1" x14ac:dyDescent="0.2">
      <c r="B32" s="43"/>
      <c r="C32" s="43"/>
      <c r="D32" s="43"/>
      <c r="E32" s="43"/>
      <c r="F32" s="43"/>
      <c r="G32" s="43"/>
    </row>
    <row r="33" spans="1:7" s="44" customFormat="1" ht="26.25" customHeight="1" x14ac:dyDescent="0.25">
      <c r="A33" s="66"/>
      <c r="B33" s="66"/>
      <c r="C33" s="66"/>
      <c r="D33" s="66"/>
      <c r="E33" s="66"/>
      <c r="F33" s="66"/>
      <c r="G33" s="66"/>
    </row>
    <row r="35" spans="1:7" x14ac:dyDescent="0.25">
      <c r="A35" s="64" t="s">
        <v>11</v>
      </c>
      <c r="B35" s="64"/>
      <c r="C35" s="64"/>
    </row>
  </sheetData>
  <pageMargins left="0.75" right="0.75" top="1" bottom="1" header="0.5" footer="0.5"/>
  <pageSetup paperSize="9" orientation="landscape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9676E22B47CC48CBA49BA16071DCFF24" version="1.0.0">
  <systemFields>
    <field name="Objective-Id">
      <value order="0">A4223146</value>
    </field>
    <field name="Objective-Title">
      <value order="0">2016-2017 Mayoral and Councillors Expenses Spreadsheet WEB</value>
    </field>
    <field name="Objective-Description">
      <value order="0"/>
    </field>
    <field name="Objective-CreationStamp">
      <value order="0">2015-01-08T22:37:14Z</value>
    </field>
    <field name="Objective-IsApproved">
      <value order="0">false</value>
    </field>
    <field name="Objective-IsPublished">
      <value order="0">true</value>
    </field>
    <field name="Objective-DatePublished">
      <value order="0">2017-08-31T06:16:06Z</value>
    </field>
    <field name="Objective-ModificationStamp">
      <value order="0">2020-09-21T23:55:18Z</value>
    </field>
    <field name="Objective-Owner">
      <value order="0">Jo Thorn</value>
    </field>
    <field name="Objective-Path">
      <value order="0">Classified Object:Classified Object:Classified Object:Website (the Source) Documents</value>
    </field>
    <field name="Objective-Parent">
      <value order="0">Website (the Source) Documents</value>
    </field>
    <field name="Objective-State">
      <value order="0">Published</value>
    </field>
    <field name="Objective-VersionId">
      <value order="0">vA5964089</value>
    </field>
    <field name="Objective-Version">
      <value order="0">8.0</value>
    </field>
    <field name="Objective-VersionNumber">
      <value order="0">8</value>
    </field>
    <field name="Objective-VersionComment">
      <value order="0"/>
    </field>
    <field name="Objective-FileNumber">
      <value order="0">qA425041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Governance and Commercial Property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2016-17 YTD</vt:lpstr>
      <vt:lpstr>2016-17 MONTHLY</vt:lpstr>
      <vt:lpstr>JUL 16</vt:lpstr>
      <vt:lpstr>AUG 16</vt:lpstr>
      <vt:lpstr>SEPT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 17</vt:lpstr>
    </vt:vector>
  </TitlesOfParts>
  <Company>City of Greater Dandenong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jthorn</dc:creator>
  <cp:lastModifiedBy>Thorn, Jo</cp:lastModifiedBy>
  <cp:lastPrinted>2017-03-03T03:08:24Z</cp:lastPrinted>
  <dcterms:created xsi:type="dcterms:W3CDTF">2009-10-29T22:13:47Z</dcterms:created>
  <dcterms:modified xsi:type="dcterms:W3CDTF">2017-08-31T07:16:03Z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A4223146</vt:lpwstr>
  </property>
  <property fmtid="{D5CDD505-2E9C-101B-9397-08002B2CF9AE}" pid="3" name="Objective-Comment">
    <vt:lpwstr/>
  </property>
  <property fmtid="{D5CDD505-2E9C-101B-9397-08002B2CF9AE}" pid="4" name="Objective-CreationStamp">
    <vt:filetime>2015-01-08T22:37:14Z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2017-08-31T06:16:06Z</vt:filetime>
  </property>
  <property fmtid="{D5CDD505-2E9C-101B-9397-08002B2CF9AE}" pid="8" name="Objective-ModificationStamp">
    <vt:filetime>2020-09-21T23:55:18Z</vt:filetime>
  </property>
  <property fmtid="{D5CDD505-2E9C-101B-9397-08002B2CF9AE}" pid="9" name="Objective-Owner">
    <vt:lpwstr>Jo Thorn</vt:lpwstr>
  </property>
  <property fmtid="{D5CDD505-2E9C-101B-9397-08002B2CF9AE}" pid="10" name="Objective-Path">
    <vt:lpwstr>Classified Object:Classified Object:Classified Object:Website (the Source) Documents</vt:lpwstr>
  </property>
  <property fmtid="{D5CDD505-2E9C-101B-9397-08002B2CF9AE}" pid="11" name="Objective-Parent">
    <vt:lpwstr>Website (the Source) Documents</vt:lpwstr>
  </property>
  <property fmtid="{D5CDD505-2E9C-101B-9397-08002B2CF9AE}" pid="12" name="Objective-State">
    <vt:lpwstr>Published</vt:lpwstr>
  </property>
  <property fmtid="{D5CDD505-2E9C-101B-9397-08002B2CF9AE}" pid="13" name="Objective-Title">
    <vt:lpwstr>2016-2017 Mayoral and Councillors Expenses Spreadsheet WEB</vt:lpwstr>
  </property>
  <property fmtid="{D5CDD505-2E9C-101B-9397-08002B2CF9AE}" pid="14" name="Objective-Version">
    <vt:lpwstr>8.0</vt:lpwstr>
  </property>
  <property fmtid="{D5CDD505-2E9C-101B-9397-08002B2CF9AE}" pid="15" name="Objective-VersionComment">
    <vt:lpwstr/>
  </property>
  <property fmtid="{D5CDD505-2E9C-101B-9397-08002B2CF9AE}" pid="16" name="Objective-VersionNumber">
    <vt:r8>8</vt:r8>
  </property>
  <property fmtid="{D5CDD505-2E9C-101B-9397-08002B2CF9AE}" pid="17" name="Objective-FileNumber">
    <vt:lpwstr>qA425041</vt:lpwstr>
  </property>
  <property fmtid="{D5CDD505-2E9C-101B-9397-08002B2CF9AE}" pid="18" name="Objective-Classification">
    <vt:lpwstr/>
  </property>
  <property fmtid="{D5CDD505-2E9C-101B-9397-08002B2CF9AE}" pid="19" name="Objective-Caveats">
    <vt:lpwstr/>
  </property>
  <property fmtid="{D5CDD505-2E9C-101B-9397-08002B2CF9AE}" pid="20" name="Objective-Business Unit [system]">
    <vt:lpwstr>Governance and Commercial Property</vt:lpwstr>
  </property>
  <property fmtid="{D5CDD505-2E9C-101B-9397-08002B2CF9AE}" pid="21" name="Objective-Corporate Document Type [system]">
    <vt:lpwstr/>
  </property>
  <property fmtid="{D5CDD505-2E9C-101B-9397-08002B2CF9AE}" pid="22" name="Objective-Records Audit Vital Record [system]">
    <vt:lpwstr/>
  </property>
  <property fmtid="{D5CDD505-2E9C-101B-9397-08002B2CF9AE}" pid="23" name="Objective-Records Audit Date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vA5964089</vt:lpwstr>
  </property>
  <property fmtid="{D5CDD505-2E9C-101B-9397-08002B2CF9AE}" pid="26" name="Objective-Business Unit">
    <vt:lpwstr>Governance and Commercial Property</vt:lpwstr>
  </property>
  <property fmtid="{D5CDD505-2E9C-101B-9397-08002B2CF9AE}" pid="27" name="Objective-Corporate Document Type">
    <vt:lpwstr/>
  </property>
  <property fmtid="{D5CDD505-2E9C-101B-9397-08002B2CF9AE}" pid="28" name="Objective-Records Audit Date">
    <vt:lpwstr/>
  </property>
  <property fmtid="{D5CDD505-2E9C-101B-9397-08002B2CF9AE}" pid="29" name="Objective-Records Audit Vital Record">
    <vt:lpwstr/>
  </property>
  <property fmtid="{D5CDD505-2E9C-101B-9397-08002B2CF9AE}" pid="30" name="Objective-Connect Creator">
    <vt:lpwstr/>
  </property>
</Properties>
</file>