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a6db7a306c82485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10 Website Stats Items\"/>
    </mc:Choice>
  </mc:AlternateContent>
  <xr:revisionPtr revIDLastSave="0" documentId="8_{763EDC4D-C9D6-43A3-8328-DE1954F64026}" xr6:coauthVersionLast="45" xr6:coauthVersionMax="45" xr10:uidLastSave="{00000000-0000-0000-0000-000000000000}"/>
  <bookViews>
    <workbookView xWindow="-98" yWindow="-98" windowWidth="20715" windowHeight="13276" firstSheet="1" activeTab="1" xr2:uid="{00000000-000D-0000-FFFF-FFFF00000000}"/>
  </bookViews>
  <sheets>
    <sheet name="Data" sheetId="1" state="hidden" r:id="rId1"/>
    <sheet name="Front" sheetId="2" r:id="rId2"/>
    <sheet name="Comparison" sheetId="3" r:id="rId3"/>
  </sheets>
  <definedNames>
    <definedName name="_xlnm.Print_Area" localSheetId="2">Comparison!$GR$1:$HA$84</definedName>
    <definedName name="_xlnm.Print_Area" localSheetId="0">Data!$B$6:$U$189</definedName>
    <definedName name="_xlnm.Print_Area" localSheetId="1">Front!$D$1:$I$221</definedName>
    <definedName name="_xlnm.Print_Titles" localSheetId="0">Data!$C:$C,Data!$6:$6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H66" i="1" l="1"/>
  <c r="FI65" i="1" s="1"/>
  <c r="E164" i="2" l="1"/>
  <c r="GM6" i="3" l="1"/>
  <c r="GR5" i="3"/>
  <c r="GM7" i="3"/>
  <c r="GM8" i="3"/>
  <c r="GM9" i="3"/>
  <c r="GM10" i="3"/>
  <c r="GM11" i="3"/>
  <c r="GM12" i="3"/>
  <c r="GM13" i="3"/>
  <c r="GM14" i="3"/>
  <c r="GM15" i="3"/>
  <c r="GM16" i="3"/>
  <c r="GM17" i="3"/>
  <c r="GM18" i="3"/>
  <c r="GM19" i="3"/>
  <c r="GM20" i="3"/>
  <c r="GM21" i="3"/>
  <c r="GM22" i="3"/>
  <c r="GM23" i="3"/>
  <c r="GM24" i="3"/>
  <c r="GM25" i="3"/>
  <c r="GM26" i="3"/>
  <c r="GM27" i="3"/>
  <c r="GM28" i="3"/>
  <c r="GM29" i="3"/>
  <c r="GM30" i="3"/>
  <c r="GM31" i="3"/>
  <c r="GM32" i="3"/>
  <c r="GM33" i="3"/>
  <c r="GM34" i="3"/>
  <c r="GM35" i="3"/>
  <c r="GM36" i="3"/>
  <c r="GM37" i="3"/>
  <c r="GM38" i="3"/>
  <c r="GM39" i="3"/>
  <c r="GM40" i="3"/>
  <c r="GM41" i="3"/>
  <c r="GM42" i="3"/>
  <c r="GM43" i="3"/>
  <c r="GM44" i="3"/>
  <c r="GM45" i="3"/>
  <c r="GM46" i="3"/>
  <c r="GM47" i="3"/>
  <c r="GM48" i="3"/>
  <c r="GM49" i="3"/>
  <c r="GM50" i="3"/>
  <c r="GM51" i="3"/>
  <c r="GM52" i="3"/>
  <c r="GM53" i="3"/>
  <c r="GM54" i="3"/>
  <c r="GM55" i="3"/>
  <c r="GM56" i="3"/>
  <c r="GM57" i="3"/>
  <c r="GM58" i="3"/>
  <c r="GM59" i="3"/>
  <c r="GM60" i="3"/>
  <c r="GM61" i="3"/>
  <c r="GM62" i="3"/>
  <c r="GM63" i="3"/>
  <c r="GM64" i="3"/>
  <c r="GM65" i="3"/>
  <c r="GM66" i="3"/>
  <c r="GM67" i="3"/>
  <c r="GM68" i="3"/>
  <c r="GM69" i="3"/>
  <c r="GM70" i="3"/>
  <c r="GM71" i="3"/>
  <c r="GM72" i="3"/>
  <c r="GM73" i="3"/>
  <c r="GM74" i="3"/>
  <c r="GM75" i="3"/>
  <c r="GM76" i="3"/>
  <c r="GM77" i="3"/>
  <c r="GM78" i="3"/>
  <c r="GM79" i="3"/>
  <c r="GM80" i="3"/>
  <c r="GM81" i="3"/>
  <c r="GM82" i="3"/>
  <c r="GM83" i="3"/>
  <c r="GM84" i="3"/>
  <c r="E219" i="2" l="1"/>
  <c r="E220" i="2"/>
  <c r="E221" i="2"/>
  <c r="F221" i="2" s="1"/>
  <c r="H205" i="2"/>
  <c r="H206" i="2"/>
  <c r="H210" i="2"/>
  <c r="H213" i="2"/>
  <c r="H21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H218" i="2"/>
  <c r="E218" i="2"/>
  <c r="E204" i="2"/>
  <c r="H175" i="2"/>
  <c r="E170" i="2"/>
  <c r="E169" i="2"/>
  <c r="H191" i="2"/>
  <c r="H196" i="2"/>
  <c r="H199" i="2"/>
  <c r="H200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F202" i="2" s="1"/>
  <c r="E183" i="2"/>
  <c r="H174" i="2"/>
  <c r="H179" i="2"/>
  <c r="FH239" i="1"/>
  <c r="H221" i="2" s="1"/>
  <c r="I221" i="2" s="1"/>
  <c r="FH238" i="1"/>
  <c r="H220" i="2" s="1"/>
  <c r="FH237" i="1"/>
  <c r="H219" i="2" s="1"/>
  <c r="FH236" i="1"/>
  <c r="FH235" i="1"/>
  <c r="H216" i="2" s="1"/>
  <c r="FH234" i="1"/>
  <c r="H215" i="2" s="1"/>
  <c r="FH233" i="1"/>
  <c r="FH232" i="1"/>
  <c r="FH231" i="1"/>
  <c r="H212" i="2" s="1"/>
  <c r="FH230" i="1"/>
  <c r="H211" i="2" s="1"/>
  <c r="FH229" i="1"/>
  <c r="FH228" i="1"/>
  <c r="H209" i="2" s="1"/>
  <c r="FH227" i="1"/>
  <c r="H208" i="2" s="1"/>
  <c r="FH226" i="1"/>
  <c r="H207" i="2" s="1"/>
  <c r="FH225" i="1"/>
  <c r="FH224" i="1"/>
  <c r="FH223" i="1"/>
  <c r="H204" i="2" s="1"/>
  <c r="FH222" i="1"/>
  <c r="H202" i="2" s="1"/>
  <c r="I202" i="2" s="1"/>
  <c r="FH221" i="1"/>
  <c r="H201" i="2" s="1"/>
  <c r="FH220" i="1"/>
  <c r="FH219" i="1"/>
  <c r="FH218" i="1"/>
  <c r="H198" i="2" s="1"/>
  <c r="FH217" i="1"/>
  <c r="H197" i="2" s="1"/>
  <c r="FH216" i="1"/>
  <c r="FH215" i="1"/>
  <c r="H195" i="2" s="1"/>
  <c r="FH214" i="1"/>
  <c r="H194" i="2" s="1"/>
  <c r="FH213" i="1"/>
  <c r="H193" i="2" s="1"/>
  <c r="FH212" i="1"/>
  <c r="H192" i="2" s="1"/>
  <c r="FH211" i="1"/>
  <c r="FH210" i="1"/>
  <c r="H190" i="2" s="1"/>
  <c r="FH209" i="1"/>
  <c r="H189" i="2" s="1"/>
  <c r="FH208" i="1"/>
  <c r="H188" i="2" s="1"/>
  <c r="FH207" i="1"/>
  <c r="H187" i="2" s="1"/>
  <c r="FH206" i="1"/>
  <c r="H186" i="2" s="1"/>
  <c r="FH205" i="1"/>
  <c r="H185" i="2" s="1"/>
  <c r="FH204" i="1"/>
  <c r="H184" i="2" s="1"/>
  <c r="FH203" i="1"/>
  <c r="H183" i="2" s="1"/>
  <c r="FH202" i="1"/>
  <c r="H181" i="2" s="1"/>
  <c r="I181" i="2" s="1"/>
  <c r="FH201" i="1"/>
  <c r="H180" i="2" s="1"/>
  <c r="FH200" i="1"/>
  <c r="FH199" i="1"/>
  <c r="H178" i="2" s="1"/>
  <c r="FH198" i="1"/>
  <c r="H177" i="2" s="1"/>
  <c r="FH197" i="1"/>
  <c r="H176" i="2" s="1"/>
  <c r="FH196" i="1"/>
  <c r="FH195" i="1"/>
  <c r="FH194" i="1"/>
  <c r="H173" i="2" s="1"/>
  <c r="E174" i="2"/>
  <c r="E175" i="2"/>
  <c r="E176" i="2"/>
  <c r="E177" i="2"/>
  <c r="E178" i="2"/>
  <c r="E179" i="2"/>
  <c r="E180" i="2"/>
  <c r="E181" i="2"/>
  <c r="F181" i="2" s="1"/>
  <c r="E173" i="2"/>
  <c r="I183" i="2" l="1"/>
  <c r="I218" i="2"/>
  <c r="F180" i="2"/>
  <c r="F176" i="2"/>
  <c r="F201" i="2"/>
  <c r="F197" i="2"/>
  <c r="F193" i="2"/>
  <c r="F189" i="2"/>
  <c r="F204" i="2"/>
  <c r="F175" i="2"/>
  <c r="F183" i="2"/>
  <c r="F173" i="2"/>
  <c r="F218" i="2"/>
  <c r="F179" i="2"/>
  <c r="F178" i="2"/>
  <c r="F174" i="2"/>
  <c r="F199" i="2"/>
  <c r="F195" i="2"/>
  <c r="F191" i="2"/>
  <c r="F187" i="2"/>
  <c r="F214" i="2"/>
  <c r="F210" i="2"/>
  <c r="F206" i="2"/>
  <c r="F219" i="2"/>
  <c r="F177" i="2"/>
  <c r="F198" i="2"/>
  <c r="F194" i="2"/>
  <c r="F190" i="2"/>
  <c r="F186" i="2"/>
  <c r="F213" i="2"/>
  <c r="F209" i="2"/>
  <c r="F205" i="2"/>
  <c r="F185" i="2"/>
  <c r="F212" i="2"/>
  <c r="F208" i="2"/>
  <c r="F200" i="2"/>
  <c r="F196" i="2"/>
  <c r="F192" i="2"/>
  <c r="F188" i="2"/>
  <c r="F184" i="2"/>
  <c r="F211" i="2"/>
  <c r="F207" i="2"/>
  <c r="F220" i="2"/>
  <c r="I220" i="2"/>
  <c r="I219" i="2"/>
  <c r="I214" i="2"/>
  <c r="I189" i="2"/>
  <c r="I173" i="2"/>
  <c r="I180" i="2"/>
  <c r="I176" i="2"/>
  <c r="I201" i="2"/>
  <c r="I197" i="2"/>
  <c r="I193" i="2"/>
  <c r="I188" i="2"/>
  <c r="I184" i="2"/>
  <c r="I192" i="2"/>
  <c r="I213" i="2"/>
  <c r="I209" i="2"/>
  <c r="I205" i="2"/>
  <c r="I177" i="2"/>
  <c r="I198" i="2"/>
  <c r="I185" i="2"/>
  <c r="I210" i="2"/>
  <c r="I179" i="2"/>
  <c r="I174" i="2"/>
  <c r="I200" i="2"/>
  <c r="I196" i="2"/>
  <c r="I191" i="2"/>
  <c r="I187" i="2"/>
  <c r="I212" i="2"/>
  <c r="I208" i="2"/>
  <c r="I194" i="2"/>
  <c r="I175" i="2"/>
  <c r="I206" i="2"/>
  <c r="I178" i="2"/>
  <c r="I199" i="2"/>
  <c r="I195" i="2"/>
  <c r="I190" i="2"/>
  <c r="I186" i="2"/>
  <c r="I204" i="2"/>
  <c r="I211" i="2"/>
  <c r="I207" i="2"/>
  <c r="D193" i="1" l="1"/>
  <c r="FE193" i="1"/>
  <c r="FD193" i="1"/>
  <c r="FC193" i="1"/>
  <c r="FB193" i="1"/>
  <c r="FA193" i="1"/>
  <c r="EZ193" i="1"/>
  <c r="EY193" i="1"/>
  <c r="EX193" i="1"/>
  <c r="EW193" i="1"/>
  <c r="EV193" i="1"/>
  <c r="EU193" i="1"/>
  <c r="ET193" i="1"/>
  <c r="ES193" i="1"/>
  <c r="ER193" i="1"/>
  <c r="EQ193" i="1"/>
  <c r="EP193" i="1"/>
  <c r="EO193" i="1"/>
  <c r="EN193" i="1"/>
  <c r="EM193" i="1"/>
  <c r="EL193" i="1"/>
  <c r="EK193" i="1"/>
  <c r="EJ193" i="1"/>
  <c r="EI193" i="1"/>
  <c r="EH193" i="1"/>
  <c r="EG193" i="1"/>
  <c r="EF193" i="1"/>
  <c r="EE193" i="1"/>
  <c r="ED193" i="1"/>
  <c r="EC193" i="1"/>
  <c r="EB193" i="1"/>
  <c r="EA193" i="1"/>
  <c r="DZ193" i="1"/>
  <c r="DY193" i="1"/>
  <c r="DX193" i="1"/>
  <c r="DW193" i="1"/>
  <c r="DV193" i="1"/>
  <c r="DU193" i="1"/>
  <c r="DT193" i="1"/>
  <c r="DS193" i="1"/>
  <c r="DR193" i="1"/>
  <c r="DQ193" i="1"/>
  <c r="DP193" i="1"/>
  <c r="DO193" i="1"/>
  <c r="DN193" i="1"/>
  <c r="DM193" i="1"/>
  <c r="DL193" i="1"/>
  <c r="DK193" i="1"/>
  <c r="DJ193" i="1"/>
  <c r="DI193" i="1"/>
  <c r="DH193" i="1"/>
  <c r="DG193" i="1"/>
  <c r="DF193" i="1"/>
  <c r="DE193" i="1"/>
  <c r="DD193" i="1"/>
  <c r="DC193" i="1"/>
  <c r="DB193" i="1"/>
  <c r="DA193" i="1"/>
  <c r="CZ193" i="1"/>
  <c r="CY193" i="1"/>
  <c r="CX193" i="1"/>
  <c r="CW193" i="1"/>
  <c r="CV193" i="1"/>
  <c r="CU193" i="1"/>
  <c r="CT193" i="1"/>
  <c r="CS193" i="1"/>
  <c r="CR193" i="1"/>
  <c r="CQ193" i="1"/>
  <c r="CP193" i="1"/>
  <c r="CO193" i="1"/>
  <c r="CN193" i="1"/>
  <c r="CM193" i="1"/>
  <c r="CL193" i="1"/>
  <c r="CK193" i="1"/>
  <c r="CJ193" i="1"/>
  <c r="CI193" i="1"/>
  <c r="CH193" i="1"/>
  <c r="CG193" i="1"/>
  <c r="CF193" i="1"/>
  <c r="CE193" i="1"/>
  <c r="CD193" i="1"/>
  <c r="CC193" i="1"/>
  <c r="CB193" i="1"/>
  <c r="CA193" i="1"/>
  <c r="BZ193" i="1"/>
  <c r="BY193" i="1"/>
  <c r="BX193" i="1"/>
  <c r="BW193" i="1"/>
  <c r="BV193" i="1"/>
  <c r="BU193" i="1"/>
  <c r="BT193" i="1"/>
  <c r="BS193" i="1"/>
  <c r="BR193" i="1"/>
  <c r="BQ193" i="1"/>
  <c r="BP193" i="1"/>
  <c r="BO193" i="1"/>
  <c r="BN193" i="1"/>
  <c r="BM193" i="1"/>
  <c r="BL193" i="1"/>
  <c r="BK193" i="1"/>
  <c r="BJ193" i="1"/>
  <c r="BI193" i="1"/>
  <c r="BH193" i="1"/>
  <c r="BG193" i="1"/>
  <c r="BF193" i="1"/>
  <c r="BE193" i="1"/>
  <c r="BD193" i="1"/>
  <c r="BC193" i="1"/>
  <c r="BB193" i="1"/>
  <c r="E171" i="2" s="1"/>
  <c r="BA193" i="1"/>
  <c r="AZ193" i="1"/>
  <c r="AY193" i="1"/>
  <c r="AX193" i="1"/>
  <c r="AW193" i="1"/>
  <c r="AV193" i="1"/>
  <c r="AU193" i="1"/>
  <c r="AT193" i="1"/>
  <c r="AS193" i="1"/>
  <c r="AR193" i="1"/>
  <c r="AQ193" i="1"/>
  <c r="AP193" i="1"/>
  <c r="AO193" i="1"/>
  <c r="AN193" i="1"/>
  <c r="AM193" i="1"/>
  <c r="AL193" i="1"/>
  <c r="AK193" i="1"/>
  <c r="AJ193" i="1"/>
  <c r="AI193" i="1"/>
  <c r="AH193" i="1"/>
  <c r="AG193" i="1"/>
  <c r="AF193" i="1"/>
  <c r="AE193" i="1"/>
  <c r="AD193" i="1"/>
  <c r="AC193" i="1"/>
  <c r="AB193" i="1"/>
  <c r="AA193" i="1"/>
  <c r="Z193" i="1"/>
  <c r="Y193" i="1"/>
  <c r="X193" i="1"/>
  <c r="H171" i="2" s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FH192" i="1"/>
  <c r="H170" i="2" s="1"/>
  <c r="FH191" i="1"/>
  <c r="H169" i="2" s="1"/>
  <c r="E179" i="1" l="1"/>
  <c r="CC62" i="1" l="1"/>
  <c r="FE122" i="1" l="1"/>
  <c r="FE117" i="1"/>
  <c r="EQ122" i="1"/>
  <c r="EQ117" i="1"/>
  <c r="GN7" i="3" l="1"/>
  <c r="GN8" i="3"/>
  <c r="GN9" i="3"/>
  <c r="GN10" i="3"/>
  <c r="GN11" i="3"/>
  <c r="GN12" i="3"/>
  <c r="GN13" i="3"/>
  <c r="GN14" i="3"/>
  <c r="GN15" i="3"/>
  <c r="GN16" i="3"/>
  <c r="GN17" i="3"/>
  <c r="GN18" i="3"/>
  <c r="GN19" i="3"/>
  <c r="GN20" i="3"/>
  <c r="GN21" i="3"/>
  <c r="GN22" i="3"/>
  <c r="GN23" i="3"/>
  <c r="GN24" i="3"/>
  <c r="GN25" i="3"/>
  <c r="GN26" i="3"/>
  <c r="GN27" i="3"/>
  <c r="GN28" i="3"/>
  <c r="GN29" i="3"/>
  <c r="GN30" i="3"/>
  <c r="GN31" i="3"/>
  <c r="GN32" i="3"/>
  <c r="GN33" i="3"/>
  <c r="GN34" i="3"/>
  <c r="GN35" i="3"/>
  <c r="GN36" i="3"/>
  <c r="GN37" i="3"/>
  <c r="GN38" i="3"/>
  <c r="GN39" i="3"/>
  <c r="GN40" i="3"/>
  <c r="GN41" i="3"/>
  <c r="GN42" i="3"/>
  <c r="GN43" i="3"/>
  <c r="GN44" i="3"/>
  <c r="GN45" i="3"/>
  <c r="GN46" i="3"/>
  <c r="GN47" i="3"/>
  <c r="GN48" i="3"/>
  <c r="GN49" i="3"/>
  <c r="GN50" i="3"/>
  <c r="GN51" i="3"/>
  <c r="GN52" i="3"/>
  <c r="GN53" i="3"/>
  <c r="GN54" i="3"/>
  <c r="GN55" i="3"/>
  <c r="GN56" i="3"/>
  <c r="GN57" i="3"/>
  <c r="GN58" i="3"/>
  <c r="GN59" i="3"/>
  <c r="GN60" i="3"/>
  <c r="GN61" i="3"/>
  <c r="GN62" i="3"/>
  <c r="GN63" i="3"/>
  <c r="GN64" i="3"/>
  <c r="GN65" i="3"/>
  <c r="GN66" i="3"/>
  <c r="GN67" i="3"/>
  <c r="GN68" i="3"/>
  <c r="GN69" i="3"/>
  <c r="GN70" i="3"/>
  <c r="GN71" i="3"/>
  <c r="GN72" i="3"/>
  <c r="GN73" i="3"/>
  <c r="GN74" i="3"/>
  <c r="GN75" i="3"/>
  <c r="GN76" i="3"/>
  <c r="GN77" i="3"/>
  <c r="GN78" i="3"/>
  <c r="GN79" i="3"/>
  <c r="GN80" i="3"/>
  <c r="GN81" i="3"/>
  <c r="GN82" i="3"/>
  <c r="GN83" i="3"/>
  <c r="GN84" i="3"/>
  <c r="GN6" i="3"/>
  <c r="BU131" i="1"/>
  <c r="E117" i="2"/>
  <c r="D139" i="1"/>
  <c r="FD115" i="1"/>
  <c r="FB115" i="1"/>
  <c r="EZ115" i="1"/>
  <c r="EX115" i="1"/>
  <c r="EV115" i="1"/>
  <c r="ET115" i="1"/>
  <c r="ER115" i="1"/>
  <c r="EP115" i="1"/>
  <c r="EN115" i="1"/>
  <c r="EL115" i="1"/>
  <c r="EJ115" i="1"/>
  <c r="EH115" i="1"/>
  <c r="EF115" i="1"/>
  <c r="ED115" i="1"/>
  <c r="EB115" i="1"/>
  <c r="DZ115" i="1"/>
  <c r="DX115" i="1"/>
  <c r="DV115" i="1"/>
  <c r="DT115" i="1"/>
  <c r="DR115" i="1"/>
  <c r="DP115" i="1"/>
  <c r="DN115" i="1"/>
  <c r="DL115" i="1"/>
  <c r="DJ115" i="1"/>
  <c r="DH115" i="1"/>
  <c r="DF115" i="1"/>
  <c r="DD115" i="1"/>
  <c r="DB115" i="1"/>
  <c r="CZ115" i="1"/>
  <c r="CX115" i="1"/>
  <c r="CV115" i="1"/>
  <c r="CT115" i="1"/>
  <c r="CR115" i="1"/>
  <c r="CP115" i="1"/>
  <c r="CN115" i="1"/>
  <c r="CL115" i="1"/>
  <c r="CJ115" i="1"/>
  <c r="CH115" i="1"/>
  <c r="CF115" i="1"/>
  <c r="CD115" i="1"/>
  <c r="CB115" i="1"/>
  <c r="BZ115" i="1"/>
  <c r="BX115" i="1"/>
  <c r="BV115" i="1"/>
  <c r="BT115" i="1"/>
  <c r="BR115" i="1"/>
  <c r="BP115" i="1"/>
  <c r="BN115" i="1"/>
  <c r="BL115" i="1"/>
  <c r="BJ115" i="1"/>
  <c r="BH115" i="1"/>
  <c r="BF115" i="1"/>
  <c r="BD115" i="1"/>
  <c r="BB115" i="1"/>
  <c r="AZ115" i="1"/>
  <c r="AX115" i="1"/>
  <c r="AV115" i="1"/>
  <c r="AT115" i="1"/>
  <c r="AR115" i="1"/>
  <c r="AP115" i="1"/>
  <c r="AN115" i="1"/>
  <c r="AL115" i="1"/>
  <c r="AJ115" i="1"/>
  <c r="AH115" i="1"/>
  <c r="AF115" i="1"/>
  <c r="AD115" i="1"/>
  <c r="AB115" i="1"/>
  <c r="Z115" i="1"/>
  <c r="X115" i="1"/>
  <c r="V115" i="1"/>
  <c r="T115" i="1"/>
  <c r="R115" i="1"/>
  <c r="P115" i="1"/>
  <c r="N115" i="1"/>
  <c r="L115" i="1"/>
  <c r="J115" i="1"/>
  <c r="H115" i="1"/>
  <c r="F115" i="1"/>
  <c r="D115" i="1"/>
  <c r="GO6" i="3" l="1"/>
  <c r="G116" i="1"/>
  <c r="L116" i="1"/>
  <c r="T116" i="1"/>
  <c r="AZ116" i="1"/>
  <c r="EU116" i="1"/>
  <c r="J116" i="1"/>
  <c r="X116" i="1"/>
  <c r="AN116" i="1"/>
  <c r="AV116" i="1"/>
  <c r="BD116" i="1"/>
  <c r="BT116" i="1"/>
  <c r="CB116" i="1"/>
  <c r="CJ116" i="1"/>
  <c r="CR116" i="1"/>
  <c r="CZ116" i="1"/>
  <c r="DH116" i="1"/>
  <c r="DP116" i="1"/>
  <c r="DX116" i="1"/>
  <c r="EF116" i="1"/>
  <c r="EN116" i="1"/>
  <c r="EV116" i="1"/>
  <c r="FD116" i="1"/>
  <c r="AJ116" i="1"/>
  <c r="BH116" i="1"/>
  <c r="P116" i="1"/>
  <c r="AF116" i="1"/>
  <c r="BL116" i="1"/>
  <c r="AB116" i="1"/>
  <c r="AR116" i="1"/>
  <c r="BP116" i="1"/>
  <c r="BX116" i="1"/>
  <c r="CF116" i="1"/>
  <c r="CN116" i="1"/>
  <c r="CV116" i="1"/>
  <c r="DD116" i="1"/>
  <c r="DL116" i="1"/>
  <c r="DT116" i="1"/>
  <c r="EB116" i="1"/>
  <c r="EJ116" i="1"/>
  <c r="ER116" i="1"/>
  <c r="EZ116" i="1"/>
  <c r="EX116" i="1"/>
  <c r="EL116" i="1"/>
  <c r="DZ116" i="1"/>
  <c r="DV116" i="1"/>
  <c r="DJ116" i="1"/>
  <c r="CX116" i="1"/>
  <c r="CL116" i="1"/>
  <c r="BZ116" i="1"/>
  <c r="BN116" i="1"/>
  <c r="BB116" i="1"/>
  <c r="H112" i="2" s="1"/>
  <c r="AL116" i="1"/>
  <c r="R116" i="1"/>
  <c r="D116" i="1"/>
  <c r="FA116" i="1"/>
  <c r="EW116" i="1"/>
  <c r="ES116" i="1"/>
  <c r="EO116" i="1"/>
  <c r="EK116" i="1"/>
  <c r="EG116" i="1"/>
  <c r="EC116" i="1"/>
  <c r="DY116" i="1"/>
  <c r="DU116" i="1"/>
  <c r="DQ116" i="1"/>
  <c r="DM116" i="1"/>
  <c r="DI116" i="1"/>
  <c r="DE116" i="1"/>
  <c r="DA116" i="1"/>
  <c r="CW116" i="1"/>
  <c r="CS116" i="1"/>
  <c r="CO116" i="1"/>
  <c r="CK116" i="1"/>
  <c r="CG116" i="1"/>
  <c r="CC116" i="1"/>
  <c r="BY116" i="1"/>
  <c r="BU116" i="1"/>
  <c r="BQ116" i="1"/>
  <c r="BM116" i="1"/>
  <c r="BI116" i="1"/>
  <c r="BE116" i="1"/>
  <c r="BA116" i="1"/>
  <c r="AW116" i="1"/>
  <c r="AS116" i="1"/>
  <c r="AO116" i="1"/>
  <c r="AK116" i="1"/>
  <c r="AG116" i="1"/>
  <c r="AC116" i="1"/>
  <c r="Y116" i="1"/>
  <c r="U116" i="1"/>
  <c r="Q116" i="1"/>
  <c r="M116" i="1"/>
  <c r="I116" i="1"/>
  <c r="E116" i="1"/>
  <c r="FB116" i="1"/>
  <c r="EP116" i="1"/>
  <c r="EH116" i="1"/>
  <c r="DN116" i="1"/>
  <c r="DF116" i="1"/>
  <c r="CT116" i="1"/>
  <c r="CD116" i="1"/>
  <c r="BR116" i="1"/>
  <c r="BF116" i="1"/>
  <c r="AT116" i="1"/>
  <c r="AH116" i="1"/>
  <c r="V116" i="1"/>
  <c r="F116" i="1"/>
  <c r="H116" i="1"/>
  <c r="ET116" i="1"/>
  <c r="ED116" i="1"/>
  <c r="DR116" i="1"/>
  <c r="DB116" i="1"/>
  <c r="CP116" i="1"/>
  <c r="CH116" i="1"/>
  <c r="BV116" i="1"/>
  <c r="BJ116" i="1"/>
  <c r="AX116" i="1"/>
  <c r="AP116" i="1"/>
  <c r="AD116" i="1"/>
  <c r="Z116" i="1"/>
  <c r="N116" i="1"/>
  <c r="FC116" i="1"/>
  <c r="EY116" i="1"/>
  <c r="EQ116" i="1"/>
  <c r="EM116" i="1"/>
  <c r="EI116" i="1"/>
  <c r="EE116" i="1"/>
  <c r="EA116" i="1"/>
  <c r="DW116" i="1"/>
  <c r="DS116" i="1"/>
  <c r="DO116" i="1"/>
  <c r="DK116" i="1"/>
  <c r="DG116" i="1"/>
  <c r="DC116" i="1"/>
  <c r="CY116" i="1"/>
  <c r="CU116" i="1"/>
  <c r="CQ116" i="1"/>
  <c r="CM116" i="1"/>
  <c r="CI116" i="1"/>
  <c r="CE116" i="1"/>
  <c r="CA116" i="1"/>
  <c r="BW116" i="1"/>
  <c r="BS116" i="1"/>
  <c r="BO116" i="1"/>
  <c r="BK116" i="1"/>
  <c r="BG116" i="1"/>
  <c r="BC116" i="1"/>
  <c r="AY116" i="1"/>
  <c r="AU116" i="1"/>
  <c r="AQ116" i="1"/>
  <c r="AM116" i="1"/>
  <c r="AI116" i="1"/>
  <c r="AE116" i="1"/>
  <c r="AA116" i="1"/>
  <c r="W116" i="1"/>
  <c r="S116" i="1"/>
  <c r="O116" i="1"/>
  <c r="K116" i="1"/>
  <c r="GO32" i="3"/>
  <c r="GO67" i="3"/>
  <c r="GO49" i="3"/>
  <c r="GO44" i="3"/>
  <c r="GO55" i="3"/>
  <c r="GO72" i="3"/>
  <c r="GO37" i="3"/>
  <c r="GO8" i="3"/>
  <c r="GO71" i="3"/>
  <c r="GO48" i="3"/>
  <c r="GO19" i="3"/>
  <c r="GO30" i="3"/>
  <c r="GO62" i="3"/>
  <c r="GO54" i="3"/>
  <c r="GO7" i="3"/>
  <c r="GO22" i="3"/>
  <c r="GO70" i="3"/>
  <c r="GO14" i="3"/>
  <c r="GO78" i="3"/>
  <c r="GO46" i="3"/>
  <c r="GO38" i="3"/>
  <c r="GO82" i="3"/>
  <c r="GO53" i="3"/>
  <c r="GO36" i="3"/>
  <c r="GO24" i="3"/>
  <c r="GO81" i="3"/>
  <c r="GO76" i="3"/>
  <c r="GO64" i="3"/>
  <c r="GO58" i="3"/>
  <c r="GO35" i="3"/>
  <c r="GO29" i="3"/>
  <c r="GO23" i="3"/>
  <c r="GO17" i="3"/>
  <c r="GO12" i="3"/>
  <c r="GO66" i="3"/>
  <c r="GO31" i="3"/>
  <c r="GO25" i="3"/>
  <c r="GO77" i="3"/>
  <c r="GO65" i="3"/>
  <c r="GO60" i="3"/>
  <c r="GO42" i="3"/>
  <c r="GO13" i="3"/>
  <c r="GO59" i="3"/>
  <c r="GO47" i="3"/>
  <c r="GO41" i="3"/>
  <c r="GO18" i="3"/>
  <c r="GO75" i="3"/>
  <c r="GO69" i="3"/>
  <c r="GO63" i="3"/>
  <c r="GO57" i="3"/>
  <c r="GO52" i="3"/>
  <c r="GO40" i="3"/>
  <c r="GO34" i="3"/>
  <c r="GO11" i="3"/>
  <c r="GO84" i="3"/>
  <c r="GO20" i="3"/>
  <c r="GO83" i="3"/>
  <c r="GO80" i="3"/>
  <c r="GO74" i="3"/>
  <c r="GO51" i="3"/>
  <c r="GO45" i="3"/>
  <c r="GO39" i="3"/>
  <c r="GO33" i="3"/>
  <c r="GO28" i="3"/>
  <c r="GO16" i="3"/>
  <c r="GO10" i="3"/>
  <c r="GO79" i="3"/>
  <c r="GO73" i="3"/>
  <c r="GO68" i="3"/>
  <c r="GO56" i="3"/>
  <c r="GO50" i="3"/>
  <c r="GO27" i="3"/>
  <c r="GO21" i="3"/>
  <c r="GO15" i="3"/>
  <c r="GO9" i="3"/>
  <c r="GO61" i="3"/>
  <c r="GO26" i="3"/>
  <c r="GO43" i="3"/>
  <c r="E154" i="2"/>
  <c r="E153" i="2"/>
  <c r="E155" i="2"/>
  <c r="E156" i="2"/>
  <c r="E157" i="2"/>
  <c r="F152" i="2"/>
  <c r="D177" i="1"/>
  <c r="F177" i="1"/>
  <c r="H177" i="1"/>
  <c r="J177" i="1"/>
  <c r="L177" i="1"/>
  <c r="N177" i="1"/>
  <c r="P177" i="1"/>
  <c r="R177" i="1"/>
  <c r="T177" i="1"/>
  <c r="V177" i="1"/>
  <c r="X177" i="1"/>
  <c r="Z177" i="1"/>
  <c r="AB177" i="1"/>
  <c r="AD177" i="1"/>
  <c r="AF177" i="1"/>
  <c r="AH177" i="1"/>
  <c r="AJ177" i="1"/>
  <c r="AL177" i="1"/>
  <c r="AN177" i="1"/>
  <c r="AP177" i="1"/>
  <c r="AR177" i="1"/>
  <c r="AT177" i="1"/>
  <c r="AV177" i="1"/>
  <c r="AX177" i="1"/>
  <c r="AZ177" i="1"/>
  <c r="BB177" i="1"/>
  <c r="BD177" i="1"/>
  <c r="BF177" i="1"/>
  <c r="BH177" i="1"/>
  <c r="BJ177" i="1"/>
  <c r="BL177" i="1"/>
  <c r="BN177" i="1"/>
  <c r="BP177" i="1"/>
  <c r="BR177" i="1"/>
  <c r="BT177" i="1"/>
  <c r="BV177" i="1"/>
  <c r="BX177" i="1"/>
  <c r="BZ177" i="1"/>
  <c r="CB177" i="1"/>
  <c r="CD177" i="1"/>
  <c r="CF177" i="1"/>
  <c r="CH177" i="1"/>
  <c r="CJ177" i="1"/>
  <c r="CL177" i="1"/>
  <c r="CN177" i="1"/>
  <c r="CP177" i="1"/>
  <c r="CR177" i="1"/>
  <c r="CT177" i="1"/>
  <c r="CV177" i="1"/>
  <c r="CX177" i="1"/>
  <c r="CZ177" i="1"/>
  <c r="DB177" i="1"/>
  <c r="DD177" i="1"/>
  <c r="DF177" i="1"/>
  <c r="DH177" i="1"/>
  <c r="DJ177" i="1"/>
  <c r="DL177" i="1"/>
  <c r="DN177" i="1"/>
  <c r="DP177" i="1"/>
  <c r="DR177" i="1"/>
  <c r="DT177" i="1"/>
  <c r="DV177" i="1"/>
  <c r="DX177" i="1"/>
  <c r="DZ177" i="1"/>
  <c r="EB177" i="1"/>
  <c r="ED177" i="1"/>
  <c r="EF177" i="1"/>
  <c r="EH177" i="1"/>
  <c r="EJ177" i="1"/>
  <c r="EL177" i="1"/>
  <c r="EN177" i="1"/>
  <c r="EP177" i="1"/>
  <c r="ER177" i="1"/>
  <c r="ET177" i="1"/>
  <c r="EV177" i="1"/>
  <c r="EX177" i="1"/>
  <c r="EZ177" i="1"/>
  <c r="FB177" i="1"/>
  <c r="FD177" i="1"/>
  <c r="FE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H130" i="2" s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CE139" i="1"/>
  <c r="CF139" i="1"/>
  <c r="CG139" i="1"/>
  <c r="CH139" i="1"/>
  <c r="CI139" i="1"/>
  <c r="CJ139" i="1"/>
  <c r="CK139" i="1"/>
  <c r="CL139" i="1"/>
  <c r="CM139" i="1"/>
  <c r="CN139" i="1"/>
  <c r="CO139" i="1"/>
  <c r="CP139" i="1"/>
  <c r="CQ139" i="1"/>
  <c r="CR139" i="1"/>
  <c r="CS139" i="1"/>
  <c r="CT139" i="1"/>
  <c r="CU139" i="1"/>
  <c r="CV139" i="1"/>
  <c r="CW139" i="1"/>
  <c r="CX139" i="1"/>
  <c r="CY139" i="1"/>
  <c r="CZ139" i="1"/>
  <c r="DA139" i="1"/>
  <c r="DB139" i="1"/>
  <c r="DC139" i="1"/>
  <c r="DD139" i="1"/>
  <c r="DE139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EF139" i="1"/>
  <c r="EG139" i="1"/>
  <c r="EH139" i="1"/>
  <c r="EI139" i="1"/>
  <c r="EJ139" i="1"/>
  <c r="EK139" i="1"/>
  <c r="EL139" i="1"/>
  <c r="EM139" i="1"/>
  <c r="EN139" i="1"/>
  <c r="EO139" i="1"/>
  <c r="EP139" i="1"/>
  <c r="EQ139" i="1"/>
  <c r="ER139" i="1"/>
  <c r="ES139" i="1"/>
  <c r="ET139" i="1"/>
  <c r="EU139" i="1"/>
  <c r="EV139" i="1"/>
  <c r="EW139" i="1"/>
  <c r="EX139" i="1"/>
  <c r="EY139" i="1"/>
  <c r="EZ139" i="1"/>
  <c r="FA139" i="1"/>
  <c r="FB139" i="1"/>
  <c r="FC139" i="1"/>
  <c r="FD139" i="1"/>
  <c r="E139" i="1"/>
  <c r="F139" i="1"/>
  <c r="G139" i="1"/>
  <c r="H139" i="1"/>
  <c r="FE67" i="1"/>
  <c r="FD67" i="1"/>
  <c r="FC67" i="1"/>
  <c r="FB67" i="1"/>
  <c r="FA67" i="1"/>
  <c r="EZ67" i="1"/>
  <c r="EY67" i="1"/>
  <c r="EX67" i="1"/>
  <c r="EW67" i="1"/>
  <c r="EV67" i="1"/>
  <c r="EU67" i="1"/>
  <c r="ET67" i="1"/>
  <c r="ES67" i="1"/>
  <c r="ER67" i="1"/>
  <c r="EQ67" i="1"/>
  <c r="EP67" i="1"/>
  <c r="EO67" i="1"/>
  <c r="EN67" i="1"/>
  <c r="EM67" i="1"/>
  <c r="EL67" i="1"/>
  <c r="EK67" i="1"/>
  <c r="EJ67" i="1"/>
  <c r="EI67" i="1"/>
  <c r="EH67" i="1"/>
  <c r="EG67" i="1"/>
  <c r="EF67" i="1"/>
  <c r="EE67" i="1"/>
  <c r="ED67" i="1"/>
  <c r="EC67" i="1"/>
  <c r="EB67" i="1"/>
  <c r="EA67" i="1"/>
  <c r="DZ67" i="1"/>
  <c r="DY67" i="1"/>
  <c r="DX67" i="1"/>
  <c r="DW67" i="1"/>
  <c r="DV67" i="1"/>
  <c r="DU67" i="1"/>
  <c r="DT67" i="1"/>
  <c r="DS67" i="1"/>
  <c r="DR67" i="1"/>
  <c r="DQ67" i="1"/>
  <c r="DP67" i="1"/>
  <c r="DO67" i="1"/>
  <c r="DN67" i="1"/>
  <c r="DM67" i="1"/>
  <c r="DL67" i="1"/>
  <c r="DK67" i="1"/>
  <c r="DJ67" i="1"/>
  <c r="DI67" i="1"/>
  <c r="DH67" i="1"/>
  <c r="DG67" i="1"/>
  <c r="DF67" i="1"/>
  <c r="DE67" i="1"/>
  <c r="DD67" i="1"/>
  <c r="DC67" i="1"/>
  <c r="DB67" i="1"/>
  <c r="DA67" i="1"/>
  <c r="CZ67" i="1"/>
  <c r="CY67" i="1"/>
  <c r="CX67" i="1"/>
  <c r="CW67" i="1"/>
  <c r="CV67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DB64" i="1"/>
  <c r="DC64" i="1"/>
  <c r="DD64" i="1"/>
  <c r="DE64" i="1"/>
  <c r="DF64" i="1"/>
  <c r="DG64" i="1"/>
  <c r="DH64" i="1"/>
  <c r="DI64" i="1"/>
  <c r="DJ64" i="1"/>
  <c r="DK64" i="1"/>
  <c r="DL64" i="1"/>
  <c r="DM64" i="1"/>
  <c r="DN64" i="1"/>
  <c r="DO64" i="1"/>
  <c r="DP64" i="1"/>
  <c r="DQ64" i="1"/>
  <c r="DR64" i="1"/>
  <c r="DS64" i="1"/>
  <c r="DT64" i="1"/>
  <c r="DU64" i="1"/>
  <c r="DV64" i="1"/>
  <c r="DW64" i="1"/>
  <c r="DX64" i="1"/>
  <c r="DY64" i="1"/>
  <c r="DZ64" i="1"/>
  <c r="EA64" i="1"/>
  <c r="EB64" i="1"/>
  <c r="EC64" i="1"/>
  <c r="ED64" i="1"/>
  <c r="EE64" i="1"/>
  <c r="EF64" i="1"/>
  <c r="EG64" i="1"/>
  <c r="EH64" i="1"/>
  <c r="EI64" i="1"/>
  <c r="EJ64" i="1"/>
  <c r="EK64" i="1"/>
  <c r="EL64" i="1"/>
  <c r="EM64" i="1"/>
  <c r="EN64" i="1"/>
  <c r="EO64" i="1"/>
  <c r="EP64" i="1"/>
  <c r="EQ64" i="1"/>
  <c r="ER64" i="1"/>
  <c r="ES64" i="1"/>
  <c r="ET64" i="1"/>
  <c r="EU64" i="1"/>
  <c r="EV64" i="1"/>
  <c r="EW64" i="1"/>
  <c r="EX64" i="1"/>
  <c r="EY64" i="1"/>
  <c r="EZ64" i="1"/>
  <c r="FA64" i="1"/>
  <c r="FB64" i="1"/>
  <c r="FC64" i="1"/>
  <c r="FD64" i="1"/>
  <c r="FE64" i="1"/>
  <c r="D64" i="1"/>
  <c r="FK69" i="1"/>
  <c r="E17" i="2"/>
  <c r="E61" i="2" l="1"/>
  <c r="E130" i="2"/>
  <c r="D178" i="1"/>
  <c r="H61" i="2"/>
  <c r="H63" i="2"/>
  <c r="E63" i="2"/>
  <c r="E112" i="2"/>
  <c r="GQ7" i="3"/>
  <c r="GQ17" i="3"/>
  <c r="GQ70" i="3"/>
  <c r="GQ54" i="3"/>
  <c r="GQ38" i="3"/>
  <c r="GQ22" i="3"/>
  <c r="GQ6" i="3"/>
  <c r="GQ69" i="3"/>
  <c r="GQ53" i="3"/>
  <c r="GQ37" i="3"/>
  <c r="GQ21" i="3"/>
  <c r="GQ84" i="3"/>
  <c r="GQ68" i="3"/>
  <c r="GQ52" i="3"/>
  <c r="GQ36" i="3"/>
  <c r="GQ20" i="3"/>
  <c r="GQ83" i="3"/>
  <c r="GQ67" i="3"/>
  <c r="GQ51" i="3"/>
  <c r="GQ35" i="3"/>
  <c r="GQ19" i="3"/>
  <c r="GQ82" i="3"/>
  <c r="GQ66" i="3"/>
  <c r="GQ50" i="3"/>
  <c r="GQ34" i="3"/>
  <c r="GQ18" i="3"/>
  <c r="GQ81" i="3"/>
  <c r="GQ65" i="3"/>
  <c r="GQ49" i="3"/>
  <c r="GQ33" i="3"/>
  <c r="GQ80" i="3"/>
  <c r="GQ64" i="3"/>
  <c r="GQ48" i="3"/>
  <c r="GQ32" i="3"/>
  <c r="GQ16" i="3"/>
  <c r="GQ79" i="3"/>
  <c r="GQ63" i="3"/>
  <c r="GQ47" i="3"/>
  <c r="GQ31" i="3"/>
  <c r="GQ15" i="3"/>
  <c r="GQ78" i="3"/>
  <c r="GQ62" i="3"/>
  <c r="GQ46" i="3"/>
  <c r="GQ30" i="3"/>
  <c r="GQ14" i="3"/>
  <c r="GQ77" i="3"/>
  <c r="GQ61" i="3"/>
  <c r="GQ45" i="3"/>
  <c r="GQ29" i="3"/>
  <c r="GQ13" i="3"/>
  <c r="GQ76" i="3"/>
  <c r="GQ60" i="3"/>
  <c r="GQ44" i="3"/>
  <c r="GQ28" i="3"/>
  <c r="GQ12" i="3"/>
  <c r="GQ75" i="3"/>
  <c r="GQ59" i="3"/>
  <c r="GQ43" i="3"/>
  <c r="GQ27" i="3"/>
  <c r="GQ11" i="3"/>
  <c r="GQ74" i="3"/>
  <c r="GQ58" i="3"/>
  <c r="GQ42" i="3"/>
  <c r="GQ26" i="3"/>
  <c r="GQ10" i="3"/>
  <c r="GQ73" i="3"/>
  <c r="GQ57" i="3"/>
  <c r="GQ41" i="3"/>
  <c r="GQ25" i="3"/>
  <c r="GQ9" i="3"/>
  <c r="GQ72" i="3"/>
  <c r="GQ56" i="3"/>
  <c r="GQ40" i="3"/>
  <c r="GQ24" i="3"/>
  <c r="GQ8" i="3"/>
  <c r="GQ71" i="3"/>
  <c r="GQ55" i="3"/>
  <c r="GQ39" i="3"/>
  <c r="GQ23" i="3"/>
  <c r="GP6" i="3"/>
  <c r="AH178" i="1"/>
  <c r="FB178" i="1"/>
  <c r="ET178" i="1"/>
  <c r="EL178" i="1"/>
  <c r="CT178" i="1"/>
  <c r="DJ178" i="1"/>
  <c r="FD178" i="1"/>
  <c r="EN178" i="1"/>
  <c r="GP7" i="3"/>
  <c r="GP15" i="3"/>
  <c r="GP23" i="3"/>
  <c r="GP31" i="3"/>
  <c r="GP39" i="3"/>
  <c r="GP47" i="3"/>
  <c r="GP55" i="3"/>
  <c r="GP63" i="3"/>
  <c r="GP71" i="3"/>
  <c r="GP79" i="3"/>
  <c r="GP8" i="3"/>
  <c r="GP16" i="3"/>
  <c r="GP24" i="3"/>
  <c r="GP32" i="3"/>
  <c r="GP40" i="3"/>
  <c r="GP48" i="3"/>
  <c r="GP56" i="3"/>
  <c r="GP64" i="3"/>
  <c r="GP72" i="3"/>
  <c r="GP80" i="3"/>
  <c r="GP9" i="3"/>
  <c r="GP17" i="3"/>
  <c r="GP25" i="3"/>
  <c r="GP33" i="3"/>
  <c r="GP41" i="3"/>
  <c r="GP49" i="3"/>
  <c r="GP57" i="3"/>
  <c r="GP65" i="3"/>
  <c r="GP73" i="3"/>
  <c r="GP81" i="3"/>
  <c r="GP10" i="3"/>
  <c r="GP18" i="3"/>
  <c r="GP26" i="3"/>
  <c r="GP34" i="3"/>
  <c r="GP42" i="3"/>
  <c r="GP50" i="3"/>
  <c r="GP58" i="3"/>
  <c r="GP66" i="3"/>
  <c r="GP74" i="3"/>
  <c r="GP82" i="3"/>
  <c r="GP11" i="3"/>
  <c r="GP19" i="3"/>
  <c r="GP27" i="3"/>
  <c r="GP35" i="3"/>
  <c r="GP43" i="3"/>
  <c r="GP51" i="3"/>
  <c r="GP59" i="3"/>
  <c r="GP67" i="3"/>
  <c r="GP75" i="3"/>
  <c r="GP83" i="3"/>
  <c r="GP12" i="3"/>
  <c r="GP20" i="3"/>
  <c r="GP28" i="3"/>
  <c r="GP36" i="3"/>
  <c r="GP44" i="3"/>
  <c r="GP52" i="3"/>
  <c r="GP60" i="3"/>
  <c r="GP68" i="3"/>
  <c r="GP76" i="3"/>
  <c r="GP84" i="3"/>
  <c r="GP13" i="3"/>
  <c r="GP21" i="3"/>
  <c r="GP29" i="3"/>
  <c r="GP37" i="3"/>
  <c r="GP45" i="3"/>
  <c r="GP53" i="3"/>
  <c r="GP61" i="3"/>
  <c r="GP69" i="3"/>
  <c r="GP77" i="3"/>
  <c r="GP14" i="3"/>
  <c r="GP22" i="3"/>
  <c r="GP30" i="3"/>
  <c r="GP38" i="3"/>
  <c r="GP46" i="3"/>
  <c r="GP54" i="3"/>
  <c r="GP62" i="3"/>
  <c r="GP70" i="3"/>
  <c r="GP78" i="3"/>
  <c r="AP178" i="1"/>
  <c r="DB178" i="1"/>
  <c r="EV178" i="1"/>
  <c r="EF178" i="1"/>
  <c r="DP178" i="1"/>
  <c r="CZ178" i="1"/>
  <c r="CJ178" i="1"/>
  <c r="BT178" i="1"/>
  <c r="BD178" i="1"/>
  <c r="AN178" i="1"/>
  <c r="X178" i="1"/>
  <c r="H178" i="1"/>
  <c r="AX178" i="1"/>
  <c r="ED178" i="1"/>
  <c r="DN178" i="1"/>
  <c r="CX178" i="1"/>
  <c r="CH178" i="1"/>
  <c r="BR178" i="1"/>
  <c r="BB178" i="1"/>
  <c r="H158" i="2" s="1"/>
  <c r="AL178" i="1"/>
  <c r="V178" i="1"/>
  <c r="FE178" i="1"/>
  <c r="EW178" i="1"/>
  <c r="EO178" i="1"/>
  <c r="EG178" i="1"/>
  <c r="DY178" i="1"/>
  <c r="DQ178" i="1"/>
  <c r="DI178" i="1"/>
  <c r="DA178" i="1"/>
  <c r="CS178" i="1"/>
  <c r="CK178" i="1"/>
  <c r="CC178" i="1"/>
  <c r="BU178" i="1"/>
  <c r="BM178" i="1"/>
  <c r="BE178" i="1"/>
  <c r="AW178" i="1"/>
  <c r="AO178" i="1"/>
  <c r="AG178" i="1"/>
  <c r="Y178" i="1"/>
  <c r="Q178" i="1"/>
  <c r="I178" i="1"/>
  <c r="F178" i="1"/>
  <c r="EZ178" i="1"/>
  <c r="ER178" i="1"/>
  <c r="EJ178" i="1"/>
  <c r="EB178" i="1"/>
  <c r="DT178" i="1"/>
  <c r="DL178" i="1"/>
  <c r="DD178" i="1"/>
  <c r="CV178" i="1"/>
  <c r="CN178" i="1"/>
  <c r="CF178" i="1"/>
  <c r="BX178" i="1"/>
  <c r="BP178" i="1"/>
  <c r="BH178" i="1"/>
  <c r="AZ178" i="1"/>
  <c r="AR178" i="1"/>
  <c r="AJ178" i="1"/>
  <c r="AB178" i="1"/>
  <c r="T178" i="1"/>
  <c r="L178" i="1"/>
  <c r="BF178" i="1"/>
  <c r="DR178" i="1"/>
  <c r="FC178" i="1"/>
  <c r="BN178" i="1"/>
  <c r="DZ178" i="1"/>
  <c r="J178" i="1"/>
  <c r="BV178" i="1"/>
  <c r="EH178" i="1"/>
  <c r="DX178" i="1"/>
  <c r="DH178" i="1"/>
  <c r="CR178" i="1"/>
  <c r="CB178" i="1"/>
  <c r="BL178" i="1"/>
  <c r="AV178" i="1"/>
  <c r="AF178" i="1"/>
  <c r="P178" i="1"/>
  <c r="R178" i="1"/>
  <c r="CD178" i="1"/>
  <c r="EP178" i="1"/>
  <c r="DV178" i="1"/>
  <c r="DF178" i="1"/>
  <c r="CP178" i="1"/>
  <c r="E158" i="2" s="1"/>
  <c r="BZ178" i="1"/>
  <c r="BJ178" i="1"/>
  <c r="AT178" i="1"/>
  <c r="AD178" i="1"/>
  <c r="N178" i="1"/>
  <c r="Z178" i="1"/>
  <c r="CL178" i="1"/>
  <c r="EX178" i="1"/>
  <c r="K178" i="1"/>
  <c r="S178" i="1"/>
  <c r="AA178" i="1"/>
  <c r="AI178" i="1"/>
  <c r="AQ178" i="1"/>
  <c r="AY178" i="1"/>
  <c r="BG178" i="1"/>
  <c r="BO178" i="1"/>
  <c r="BW178" i="1"/>
  <c r="CE178" i="1"/>
  <c r="CM178" i="1"/>
  <c r="CU178" i="1"/>
  <c r="DC178" i="1"/>
  <c r="DK178" i="1"/>
  <c r="DS178" i="1"/>
  <c r="EA178" i="1"/>
  <c r="EI178" i="1"/>
  <c r="EQ178" i="1"/>
  <c r="EY178" i="1"/>
  <c r="E178" i="1"/>
  <c r="M178" i="1"/>
  <c r="U178" i="1"/>
  <c r="AC178" i="1"/>
  <c r="AK178" i="1"/>
  <c r="AS178" i="1"/>
  <c r="BA178" i="1"/>
  <c r="BI178" i="1"/>
  <c r="BQ178" i="1"/>
  <c r="BY178" i="1"/>
  <c r="CG178" i="1"/>
  <c r="CO178" i="1"/>
  <c r="CW178" i="1"/>
  <c r="DE178" i="1"/>
  <c r="DM178" i="1"/>
  <c r="DU178" i="1"/>
  <c r="EC178" i="1"/>
  <c r="EK178" i="1"/>
  <c r="ES178" i="1"/>
  <c r="FA178" i="1"/>
  <c r="G178" i="1"/>
  <c r="O178" i="1"/>
  <c r="W178" i="1"/>
  <c r="AE178" i="1"/>
  <c r="AM178" i="1"/>
  <c r="AU178" i="1"/>
  <c r="BC178" i="1"/>
  <c r="BK178" i="1"/>
  <c r="BS178" i="1"/>
  <c r="CA178" i="1"/>
  <c r="CI178" i="1"/>
  <c r="CQ178" i="1"/>
  <c r="CY178" i="1"/>
  <c r="DG178" i="1"/>
  <c r="DO178" i="1"/>
  <c r="DW178" i="1"/>
  <c r="EE178" i="1"/>
  <c r="EM178" i="1"/>
  <c r="EU178" i="1"/>
  <c r="E114" i="2"/>
  <c r="FF189" i="1" l="1"/>
  <c r="FD189" i="1"/>
  <c r="FB189" i="1"/>
  <c r="EZ189" i="1"/>
  <c r="EX189" i="1"/>
  <c r="EV189" i="1"/>
  <c r="ET189" i="1"/>
  <c r="ER189" i="1"/>
  <c r="EP189" i="1"/>
  <c r="EN189" i="1"/>
  <c r="EL189" i="1"/>
  <c r="EJ189" i="1"/>
  <c r="EH189" i="1"/>
  <c r="EF189" i="1"/>
  <c r="ED189" i="1"/>
  <c r="EB189" i="1"/>
  <c r="DZ189" i="1"/>
  <c r="DX189" i="1"/>
  <c r="DV189" i="1"/>
  <c r="DT189" i="1"/>
  <c r="DR189" i="1"/>
  <c r="DP189" i="1"/>
  <c r="DN189" i="1"/>
  <c r="DL189" i="1"/>
  <c r="DJ189" i="1"/>
  <c r="DH189" i="1"/>
  <c r="DF189" i="1"/>
  <c r="DD189" i="1"/>
  <c r="DB189" i="1"/>
  <c r="CZ189" i="1"/>
  <c r="CX189" i="1"/>
  <c r="CV189" i="1"/>
  <c r="CT189" i="1"/>
  <c r="CR189" i="1"/>
  <c r="CP189" i="1"/>
  <c r="CN189" i="1"/>
  <c r="CL189" i="1"/>
  <c r="CJ189" i="1"/>
  <c r="CH189" i="1"/>
  <c r="CF189" i="1"/>
  <c r="CD189" i="1"/>
  <c r="CB189" i="1"/>
  <c r="BZ189" i="1"/>
  <c r="BX189" i="1"/>
  <c r="BV189" i="1"/>
  <c r="BT189" i="1"/>
  <c r="BR189" i="1"/>
  <c r="BP189" i="1"/>
  <c r="BN189" i="1"/>
  <c r="BL189" i="1"/>
  <c r="BJ189" i="1"/>
  <c r="BH189" i="1"/>
  <c r="BF189" i="1"/>
  <c r="BD189" i="1"/>
  <c r="BB189" i="1"/>
  <c r="AZ189" i="1"/>
  <c r="AX189" i="1"/>
  <c r="AV189" i="1"/>
  <c r="AT189" i="1"/>
  <c r="AR189" i="1"/>
  <c r="AP189" i="1"/>
  <c r="AN189" i="1"/>
  <c r="AL189" i="1"/>
  <c r="AJ189" i="1"/>
  <c r="AH189" i="1"/>
  <c r="AF189" i="1"/>
  <c r="AD189" i="1"/>
  <c r="AB189" i="1"/>
  <c r="Z189" i="1"/>
  <c r="X189" i="1"/>
  <c r="V189" i="1"/>
  <c r="T189" i="1"/>
  <c r="T190" i="1" s="1"/>
  <c r="R189" i="1"/>
  <c r="P189" i="1"/>
  <c r="N189" i="1"/>
  <c r="L189" i="1"/>
  <c r="L190" i="1" s="1"/>
  <c r="J189" i="1"/>
  <c r="H189" i="1"/>
  <c r="F189" i="1"/>
  <c r="D189" i="1"/>
  <c r="FH188" i="1"/>
  <c r="FH187" i="1"/>
  <c r="FH186" i="1"/>
  <c r="AB190" i="1" l="1"/>
  <c r="BP190" i="1"/>
  <c r="CN190" i="1"/>
  <c r="DT190" i="1"/>
  <c r="F190" i="1"/>
  <c r="N190" i="1"/>
  <c r="V190" i="1"/>
  <c r="AD190" i="1"/>
  <c r="AL190" i="1"/>
  <c r="AT190" i="1"/>
  <c r="F166" i="2"/>
  <c r="BB190" i="1"/>
  <c r="BJ190" i="1"/>
  <c r="BR190" i="1"/>
  <c r="BZ190" i="1"/>
  <c r="CH190" i="1"/>
  <c r="CP190" i="1"/>
  <c r="CX190" i="1"/>
  <c r="DF190" i="1"/>
  <c r="DN190" i="1"/>
  <c r="DV190" i="1"/>
  <c r="ED190" i="1"/>
  <c r="EL190" i="1"/>
  <c r="ET190" i="1"/>
  <c r="FB190" i="1"/>
  <c r="AJ190" i="1"/>
  <c r="AZ190" i="1"/>
  <c r="BX190" i="1"/>
  <c r="CV190" i="1"/>
  <c r="DL190" i="1"/>
  <c r="EJ190" i="1"/>
  <c r="EZ190" i="1"/>
  <c r="H190" i="1"/>
  <c r="P190" i="1"/>
  <c r="X190" i="1"/>
  <c r="AF190" i="1"/>
  <c r="AN190" i="1"/>
  <c r="AV190" i="1"/>
  <c r="BD190" i="1"/>
  <c r="BL190" i="1"/>
  <c r="BT190" i="1"/>
  <c r="CB190" i="1"/>
  <c r="CJ190" i="1"/>
  <c r="CR190" i="1"/>
  <c r="CZ190" i="1"/>
  <c r="DH190" i="1"/>
  <c r="DP190" i="1"/>
  <c r="DX190" i="1"/>
  <c r="EF190" i="1"/>
  <c r="EN190" i="1"/>
  <c r="EV190" i="1"/>
  <c r="FD190" i="1"/>
  <c r="FC190" i="1"/>
  <c r="FE190" i="1"/>
  <c r="EW190" i="1"/>
  <c r="ES190" i="1"/>
  <c r="EO190" i="1"/>
  <c r="EK190" i="1"/>
  <c r="EG190" i="1"/>
  <c r="EC190" i="1"/>
  <c r="DY190" i="1"/>
  <c r="DU190" i="1"/>
  <c r="DQ190" i="1"/>
  <c r="DM190" i="1"/>
  <c r="DI190" i="1"/>
  <c r="DE190" i="1"/>
  <c r="CW190" i="1"/>
  <c r="CS190" i="1"/>
  <c r="CO190" i="1"/>
  <c r="CK190" i="1"/>
  <c r="CG190" i="1"/>
  <c r="CC190" i="1"/>
  <c r="BY190" i="1"/>
  <c r="BQ190" i="1"/>
  <c r="BM190" i="1"/>
  <c r="BE190" i="1"/>
  <c r="AW190" i="1"/>
  <c r="AO190" i="1"/>
  <c r="AK190" i="1"/>
  <c r="AC190" i="1"/>
  <c r="U190" i="1"/>
  <c r="M190" i="1"/>
  <c r="E190" i="1"/>
  <c r="D190" i="1"/>
  <c r="FA190" i="1"/>
  <c r="DA190" i="1"/>
  <c r="BU190" i="1"/>
  <c r="BI190" i="1"/>
  <c r="BA190" i="1"/>
  <c r="AS190" i="1"/>
  <c r="AG190" i="1"/>
  <c r="Y190" i="1"/>
  <c r="Q190" i="1"/>
  <c r="I190" i="1"/>
  <c r="EY190" i="1"/>
  <c r="EM190" i="1"/>
  <c r="DW190" i="1"/>
  <c r="DG190" i="1"/>
  <c r="CQ190" i="1"/>
  <c r="CA190" i="1"/>
  <c r="BK190" i="1"/>
  <c r="AU190" i="1"/>
  <c r="AE190" i="1"/>
  <c r="O190" i="1"/>
  <c r="AQ190" i="1"/>
  <c r="K190" i="1"/>
  <c r="DO190" i="1"/>
  <c r="BC190" i="1"/>
  <c r="G190" i="1"/>
  <c r="EA190" i="1"/>
  <c r="BO190" i="1"/>
  <c r="S190" i="1"/>
  <c r="EI190" i="1"/>
  <c r="DS190" i="1"/>
  <c r="DC190" i="1"/>
  <c r="CM190" i="1"/>
  <c r="BW190" i="1"/>
  <c r="BG190" i="1"/>
  <c r="AA190" i="1"/>
  <c r="CY190" i="1"/>
  <c r="BS190" i="1"/>
  <c r="W190" i="1"/>
  <c r="DK190" i="1"/>
  <c r="CE190" i="1"/>
  <c r="AI190" i="1"/>
  <c r="EU190" i="1"/>
  <c r="EE190" i="1"/>
  <c r="CI190" i="1"/>
  <c r="AM190" i="1"/>
  <c r="EQ190" i="1"/>
  <c r="CU190" i="1"/>
  <c r="AY190" i="1"/>
  <c r="AR190" i="1"/>
  <c r="BH190" i="1"/>
  <c r="CF190" i="1"/>
  <c r="DD190" i="1"/>
  <c r="EB190" i="1"/>
  <c r="ER190" i="1"/>
  <c r="J190" i="1"/>
  <c r="R190" i="1"/>
  <c r="Z190" i="1"/>
  <c r="AH190" i="1"/>
  <c r="AP190" i="1"/>
  <c r="AX190" i="1"/>
  <c r="BF190" i="1"/>
  <c r="BN190" i="1"/>
  <c r="BV190" i="1"/>
  <c r="CD190" i="1"/>
  <c r="CL190" i="1"/>
  <c r="CT190" i="1"/>
  <c r="DB190" i="1"/>
  <c r="DJ190" i="1"/>
  <c r="DR190" i="1"/>
  <c r="DZ190" i="1"/>
  <c r="EH190" i="1"/>
  <c r="EP190" i="1"/>
  <c r="EX190" i="1"/>
  <c r="E166" i="2"/>
  <c r="FH189" i="1"/>
  <c r="I166" i="2" s="1"/>
  <c r="H5" i="2"/>
  <c r="E5" i="2"/>
  <c r="H133" i="2"/>
  <c r="H132" i="2"/>
  <c r="H131" i="2"/>
  <c r="H129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E7" i="2"/>
  <c r="E163" i="2"/>
  <c r="E162" i="2"/>
  <c r="E161" i="2"/>
  <c r="E160" i="2"/>
  <c r="E152" i="2"/>
  <c r="E150" i="2"/>
  <c r="E149" i="2"/>
  <c r="E148" i="2"/>
  <c r="E147" i="2"/>
  <c r="E146" i="2"/>
  <c r="E144" i="2"/>
  <c r="E142" i="2"/>
  <c r="E141" i="2"/>
  <c r="E131" i="2"/>
  <c r="E129" i="2"/>
  <c r="E126" i="2"/>
  <c r="E124" i="2"/>
  <c r="E123" i="2"/>
  <c r="E122" i="2"/>
  <c r="E121" i="2"/>
  <c r="E120" i="2"/>
  <c r="E119" i="2"/>
  <c r="E118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2" i="2"/>
  <c r="E60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4" i="2"/>
  <c r="E12" i="2"/>
  <c r="E11" i="2"/>
  <c r="E10" i="2"/>
  <c r="E9" i="2"/>
  <c r="E8" i="2"/>
  <c r="FE183" i="1"/>
  <c r="FC183" i="1"/>
  <c r="FA183" i="1"/>
  <c r="EY183" i="1"/>
  <c r="EW183" i="1"/>
  <c r="EU183" i="1"/>
  <c r="ES183" i="1"/>
  <c r="EQ183" i="1"/>
  <c r="EO183" i="1"/>
  <c r="EM183" i="1"/>
  <c r="EK183" i="1"/>
  <c r="EI183" i="1"/>
  <c r="EG183" i="1"/>
  <c r="EE183" i="1"/>
  <c r="EC183" i="1"/>
  <c r="EA183" i="1"/>
  <c r="DY183" i="1"/>
  <c r="DW183" i="1"/>
  <c r="DU183" i="1"/>
  <c r="DS183" i="1"/>
  <c r="DQ183" i="1"/>
  <c r="DO183" i="1"/>
  <c r="DM183" i="1"/>
  <c r="DK183" i="1"/>
  <c r="DI183" i="1"/>
  <c r="DG183" i="1"/>
  <c r="DE183" i="1"/>
  <c r="DC183" i="1"/>
  <c r="DA183" i="1"/>
  <c r="CY183" i="1"/>
  <c r="CW183" i="1"/>
  <c r="CU183" i="1"/>
  <c r="CS183" i="1"/>
  <c r="CQ183" i="1"/>
  <c r="CO183" i="1"/>
  <c r="CM183" i="1"/>
  <c r="CK183" i="1"/>
  <c r="CI183" i="1"/>
  <c r="CG183" i="1"/>
  <c r="CE183" i="1"/>
  <c r="CC183" i="1"/>
  <c r="CA183" i="1"/>
  <c r="BY183" i="1"/>
  <c r="BW183" i="1"/>
  <c r="BU183" i="1"/>
  <c r="BS183" i="1"/>
  <c r="BQ183" i="1"/>
  <c r="BO183" i="1"/>
  <c r="BM183" i="1"/>
  <c r="BK183" i="1"/>
  <c r="BI183" i="1"/>
  <c r="BG183" i="1"/>
  <c r="BE183" i="1"/>
  <c r="BC183" i="1"/>
  <c r="BA183" i="1"/>
  <c r="AY183" i="1"/>
  <c r="AW183" i="1"/>
  <c r="AU183" i="1"/>
  <c r="AS183" i="1"/>
  <c r="AQ183" i="1"/>
  <c r="AO183" i="1"/>
  <c r="AM183" i="1"/>
  <c r="AK183" i="1"/>
  <c r="AI183" i="1"/>
  <c r="AG183" i="1"/>
  <c r="AE183" i="1"/>
  <c r="AC183" i="1"/>
  <c r="AA183" i="1"/>
  <c r="Y183" i="1"/>
  <c r="W183" i="1"/>
  <c r="U183" i="1"/>
  <c r="S183" i="1"/>
  <c r="Q183" i="1"/>
  <c r="O183" i="1"/>
  <c r="M183" i="1"/>
  <c r="K183" i="1"/>
  <c r="I183" i="1"/>
  <c r="G183" i="1"/>
  <c r="E183" i="1"/>
  <c r="FE182" i="1"/>
  <c r="FC182" i="1"/>
  <c r="FA182" i="1"/>
  <c r="EY182" i="1"/>
  <c r="EW182" i="1"/>
  <c r="EU182" i="1"/>
  <c r="ES182" i="1"/>
  <c r="EQ182" i="1"/>
  <c r="EO182" i="1"/>
  <c r="EM182" i="1"/>
  <c r="EK182" i="1"/>
  <c r="EI182" i="1"/>
  <c r="EG182" i="1"/>
  <c r="EE182" i="1"/>
  <c r="EC182" i="1"/>
  <c r="EA182" i="1"/>
  <c r="DY182" i="1"/>
  <c r="DW182" i="1"/>
  <c r="DU182" i="1"/>
  <c r="DS182" i="1"/>
  <c r="DQ182" i="1"/>
  <c r="DO182" i="1"/>
  <c r="DM182" i="1"/>
  <c r="DK182" i="1"/>
  <c r="DI182" i="1"/>
  <c r="DG182" i="1"/>
  <c r="DE182" i="1"/>
  <c r="DC182" i="1"/>
  <c r="DA182" i="1"/>
  <c r="CY182" i="1"/>
  <c r="CW182" i="1"/>
  <c r="CU182" i="1"/>
  <c r="CS182" i="1"/>
  <c r="CQ182" i="1"/>
  <c r="CO182" i="1"/>
  <c r="CM182" i="1"/>
  <c r="CK182" i="1"/>
  <c r="CI182" i="1"/>
  <c r="CG182" i="1"/>
  <c r="CE182" i="1"/>
  <c r="CC182" i="1"/>
  <c r="CA182" i="1"/>
  <c r="BY182" i="1"/>
  <c r="BW182" i="1"/>
  <c r="BU182" i="1"/>
  <c r="BS182" i="1"/>
  <c r="BQ182" i="1"/>
  <c r="BO182" i="1"/>
  <c r="BM182" i="1"/>
  <c r="BK182" i="1"/>
  <c r="BI182" i="1"/>
  <c r="BG182" i="1"/>
  <c r="BE182" i="1"/>
  <c r="BC182" i="1"/>
  <c r="BA182" i="1"/>
  <c r="AY182" i="1"/>
  <c r="AW182" i="1"/>
  <c r="AU182" i="1"/>
  <c r="AS182" i="1"/>
  <c r="AQ182" i="1"/>
  <c r="AO182" i="1"/>
  <c r="AM182" i="1"/>
  <c r="AK182" i="1"/>
  <c r="AI182" i="1"/>
  <c r="AG182" i="1"/>
  <c r="AE182" i="1"/>
  <c r="AC182" i="1"/>
  <c r="AA182" i="1"/>
  <c r="Y182" i="1"/>
  <c r="W182" i="1"/>
  <c r="U182" i="1"/>
  <c r="S182" i="1"/>
  <c r="Q182" i="1"/>
  <c r="O182" i="1"/>
  <c r="M182" i="1"/>
  <c r="K182" i="1"/>
  <c r="I182" i="1"/>
  <c r="G182" i="1"/>
  <c r="E182" i="1"/>
  <c r="FE181" i="1"/>
  <c r="FD184" i="1" s="1"/>
  <c r="FC181" i="1"/>
  <c r="FB184" i="1" s="1"/>
  <c r="FA181" i="1"/>
  <c r="EZ184" i="1" s="1"/>
  <c r="EY181" i="1"/>
  <c r="EX184" i="1" s="1"/>
  <c r="EW181" i="1"/>
  <c r="EV184" i="1" s="1"/>
  <c r="EU181" i="1"/>
  <c r="ET184" i="1" s="1"/>
  <c r="ES181" i="1"/>
  <c r="ER184" i="1" s="1"/>
  <c r="EQ181" i="1"/>
  <c r="EP184" i="1" s="1"/>
  <c r="EO181" i="1"/>
  <c r="EN184" i="1" s="1"/>
  <c r="EM181" i="1"/>
  <c r="EL184" i="1" s="1"/>
  <c r="EK181" i="1"/>
  <c r="EJ184" i="1" s="1"/>
  <c r="EI181" i="1"/>
  <c r="EH184" i="1" s="1"/>
  <c r="EG181" i="1"/>
  <c r="EF184" i="1" s="1"/>
  <c r="EE181" i="1"/>
  <c r="ED184" i="1" s="1"/>
  <c r="EC181" i="1"/>
  <c r="EB184" i="1" s="1"/>
  <c r="EA181" i="1"/>
  <c r="DZ184" i="1" s="1"/>
  <c r="DY181" i="1"/>
  <c r="DX184" i="1" s="1"/>
  <c r="DW181" i="1"/>
  <c r="DV184" i="1" s="1"/>
  <c r="DU181" i="1"/>
  <c r="DT184" i="1" s="1"/>
  <c r="DS181" i="1"/>
  <c r="DR184" i="1" s="1"/>
  <c r="DQ181" i="1"/>
  <c r="DP184" i="1" s="1"/>
  <c r="DO181" i="1"/>
  <c r="DN184" i="1" s="1"/>
  <c r="DM181" i="1"/>
  <c r="DL184" i="1" s="1"/>
  <c r="DK181" i="1"/>
  <c r="DJ184" i="1" s="1"/>
  <c r="DI181" i="1"/>
  <c r="DH184" i="1" s="1"/>
  <c r="DG181" i="1"/>
  <c r="DF184" i="1" s="1"/>
  <c r="DE181" i="1"/>
  <c r="DD184" i="1" s="1"/>
  <c r="DC181" i="1"/>
  <c r="DB184" i="1" s="1"/>
  <c r="DA181" i="1"/>
  <c r="CZ184" i="1" s="1"/>
  <c r="CY181" i="1"/>
  <c r="CX184" i="1" s="1"/>
  <c r="CW181" i="1"/>
  <c r="CV184" i="1" s="1"/>
  <c r="CU181" i="1"/>
  <c r="CT184" i="1" s="1"/>
  <c r="CS181" i="1"/>
  <c r="CR184" i="1" s="1"/>
  <c r="CQ181" i="1"/>
  <c r="CP184" i="1" s="1"/>
  <c r="CO181" i="1"/>
  <c r="CN184" i="1" s="1"/>
  <c r="CM181" i="1"/>
  <c r="CL184" i="1" s="1"/>
  <c r="CK181" i="1"/>
  <c r="CJ184" i="1" s="1"/>
  <c r="CI181" i="1"/>
  <c r="CH184" i="1" s="1"/>
  <c r="CG181" i="1"/>
  <c r="CF184" i="1" s="1"/>
  <c r="CE181" i="1"/>
  <c r="CD184" i="1" s="1"/>
  <c r="CC181" i="1"/>
  <c r="CB184" i="1" s="1"/>
  <c r="CA181" i="1"/>
  <c r="BZ184" i="1" s="1"/>
  <c r="BY181" i="1"/>
  <c r="BX184" i="1" s="1"/>
  <c r="BW181" i="1"/>
  <c r="BV184" i="1" s="1"/>
  <c r="BU181" i="1"/>
  <c r="BT184" i="1" s="1"/>
  <c r="BS181" i="1"/>
  <c r="BR184" i="1" s="1"/>
  <c r="BQ181" i="1"/>
  <c r="BP184" i="1" s="1"/>
  <c r="BO181" i="1"/>
  <c r="BN184" i="1" s="1"/>
  <c r="BM181" i="1"/>
  <c r="BL184" i="1" s="1"/>
  <c r="BK181" i="1"/>
  <c r="BJ184" i="1" s="1"/>
  <c r="BI181" i="1"/>
  <c r="BH184" i="1" s="1"/>
  <c r="BG181" i="1"/>
  <c r="BF184" i="1" s="1"/>
  <c r="BE181" i="1"/>
  <c r="BD184" i="1" s="1"/>
  <c r="BC181" i="1"/>
  <c r="BB184" i="1" s="1"/>
  <c r="BA181" i="1"/>
  <c r="AZ184" i="1" s="1"/>
  <c r="AY181" i="1"/>
  <c r="AX184" i="1" s="1"/>
  <c r="AW181" i="1"/>
  <c r="AV184" i="1" s="1"/>
  <c r="AU181" i="1"/>
  <c r="AT184" i="1" s="1"/>
  <c r="AS181" i="1"/>
  <c r="AR184" i="1" s="1"/>
  <c r="AQ181" i="1"/>
  <c r="AP184" i="1" s="1"/>
  <c r="AO181" i="1"/>
  <c r="AN184" i="1" s="1"/>
  <c r="AM181" i="1"/>
  <c r="AL184" i="1" s="1"/>
  <c r="AK181" i="1"/>
  <c r="AJ184" i="1" s="1"/>
  <c r="AI181" i="1"/>
  <c r="AH184" i="1" s="1"/>
  <c r="AG181" i="1"/>
  <c r="AF184" i="1" s="1"/>
  <c r="AE181" i="1"/>
  <c r="AD184" i="1" s="1"/>
  <c r="AC181" i="1"/>
  <c r="AB184" i="1" s="1"/>
  <c r="AA181" i="1"/>
  <c r="Z184" i="1" s="1"/>
  <c r="Y181" i="1"/>
  <c r="X184" i="1" s="1"/>
  <c r="W181" i="1"/>
  <c r="V184" i="1" s="1"/>
  <c r="U181" i="1"/>
  <c r="T184" i="1" s="1"/>
  <c r="S181" i="1"/>
  <c r="R184" i="1" s="1"/>
  <c r="Q181" i="1"/>
  <c r="P184" i="1" s="1"/>
  <c r="O181" i="1"/>
  <c r="N184" i="1" s="1"/>
  <c r="M181" i="1"/>
  <c r="L184" i="1" s="1"/>
  <c r="K181" i="1"/>
  <c r="J184" i="1" s="1"/>
  <c r="I181" i="1"/>
  <c r="H184" i="1" s="1"/>
  <c r="G181" i="1"/>
  <c r="F184" i="1" s="1"/>
  <c r="E181" i="1"/>
  <c r="D184" i="1" s="1"/>
  <c r="FE180" i="1"/>
  <c r="FC180" i="1"/>
  <c r="FA180" i="1"/>
  <c r="EY180" i="1"/>
  <c r="EW180" i="1"/>
  <c r="EU180" i="1"/>
  <c r="ES180" i="1"/>
  <c r="EQ180" i="1"/>
  <c r="EO180" i="1"/>
  <c r="EM180" i="1"/>
  <c r="EK180" i="1"/>
  <c r="EI180" i="1"/>
  <c r="EG180" i="1"/>
  <c r="EE180" i="1"/>
  <c r="EC180" i="1"/>
  <c r="EA180" i="1"/>
  <c r="DY180" i="1"/>
  <c r="DW180" i="1"/>
  <c r="DU180" i="1"/>
  <c r="DS180" i="1"/>
  <c r="DQ180" i="1"/>
  <c r="DO180" i="1"/>
  <c r="DM180" i="1"/>
  <c r="DK180" i="1"/>
  <c r="DI180" i="1"/>
  <c r="DG180" i="1"/>
  <c r="DE180" i="1"/>
  <c r="DC180" i="1"/>
  <c r="DA180" i="1"/>
  <c r="CY180" i="1"/>
  <c r="CW180" i="1"/>
  <c r="CU180" i="1"/>
  <c r="CS180" i="1"/>
  <c r="CQ180" i="1"/>
  <c r="CO180" i="1"/>
  <c r="CM180" i="1"/>
  <c r="CK180" i="1"/>
  <c r="CI180" i="1"/>
  <c r="CG180" i="1"/>
  <c r="CE180" i="1"/>
  <c r="CC180" i="1"/>
  <c r="CA180" i="1"/>
  <c r="BY180" i="1"/>
  <c r="BW180" i="1"/>
  <c r="BU180" i="1"/>
  <c r="BS180" i="1"/>
  <c r="BQ180" i="1"/>
  <c r="BO180" i="1"/>
  <c r="BM180" i="1"/>
  <c r="BK180" i="1"/>
  <c r="BI180" i="1"/>
  <c r="BG180" i="1"/>
  <c r="BE180" i="1"/>
  <c r="BC180" i="1"/>
  <c r="BA180" i="1"/>
  <c r="AY180" i="1"/>
  <c r="AW180" i="1"/>
  <c r="AU180" i="1"/>
  <c r="AS180" i="1"/>
  <c r="AQ180" i="1"/>
  <c r="AO180" i="1"/>
  <c r="AM180" i="1"/>
  <c r="AK180" i="1"/>
  <c r="AI180" i="1"/>
  <c r="AG180" i="1"/>
  <c r="AE180" i="1"/>
  <c r="AC180" i="1"/>
  <c r="AA180" i="1"/>
  <c r="Y180" i="1"/>
  <c r="W180" i="1"/>
  <c r="U180" i="1"/>
  <c r="S180" i="1"/>
  <c r="Q180" i="1"/>
  <c r="O180" i="1"/>
  <c r="M180" i="1"/>
  <c r="K180" i="1"/>
  <c r="I180" i="1"/>
  <c r="G180" i="1"/>
  <c r="E180" i="1"/>
  <c r="FE179" i="1"/>
  <c r="FC179" i="1"/>
  <c r="FA179" i="1"/>
  <c r="EY179" i="1"/>
  <c r="EW179" i="1"/>
  <c r="EU179" i="1"/>
  <c r="ES179" i="1"/>
  <c r="EQ179" i="1"/>
  <c r="EO179" i="1"/>
  <c r="EM179" i="1"/>
  <c r="EK179" i="1"/>
  <c r="EI179" i="1"/>
  <c r="EG179" i="1"/>
  <c r="EE179" i="1"/>
  <c r="EC179" i="1"/>
  <c r="EA179" i="1"/>
  <c r="DY179" i="1"/>
  <c r="DW179" i="1"/>
  <c r="DU179" i="1"/>
  <c r="DS179" i="1"/>
  <c r="DQ179" i="1"/>
  <c r="DO179" i="1"/>
  <c r="DM179" i="1"/>
  <c r="DK179" i="1"/>
  <c r="DI179" i="1"/>
  <c r="DG179" i="1"/>
  <c r="DE179" i="1"/>
  <c r="DC179" i="1"/>
  <c r="DA179" i="1"/>
  <c r="CY179" i="1"/>
  <c r="CW179" i="1"/>
  <c r="CU179" i="1"/>
  <c r="CS179" i="1"/>
  <c r="CQ179" i="1"/>
  <c r="CO179" i="1"/>
  <c r="CM179" i="1"/>
  <c r="CK179" i="1"/>
  <c r="CI179" i="1"/>
  <c r="CG179" i="1"/>
  <c r="CE179" i="1"/>
  <c r="CC179" i="1"/>
  <c r="CA179" i="1"/>
  <c r="BY179" i="1"/>
  <c r="BW179" i="1"/>
  <c r="BU179" i="1"/>
  <c r="BS179" i="1"/>
  <c r="BQ179" i="1"/>
  <c r="BO179" i="1"/>
  <c r="BM179" i="1"/>
  <c r="BK179" i="1"/>
  <c r="BI179" i="1"/>
  <c r="BG179" i="1"/>
  <c r="BE179" i="1"/>
  <c r="BC179" i="1"/>
  <c r="BA179" i="1"/>
  <c r="AY179" i="1"/>
  <c r="AW179" i="1"/>
  <c r="AU179" i="1"/>
  <c r="AS179" i="1"/>
  <c r="AQ179" i="1"/>
  <c r="AO179" i="1"/>
  <c r="AM179" i="1"/>
  <c r="AK179" i="1"/>
  <c r="AI179" i="1"/>
  <c r="AG179" i="1"/>
  <c r="AE179" i="1"/>
  <c r="AC179" i="1"/>
  <c r="AA179" i="1"/>
  <c r="Y179" i="1"/>
  <c r="W179" i="1"/>
  <c r="U179" i="1"/>
  <c r="S179" i="1"/>
  <c r="Q179" i="1"/>
  <c r="O179" i="1"/>
  <c r="M179" i="1"/>
  <c r="K179" i="1"/>
  <c r="I179" i="1"/>
  <c r="G179" i="1"/>
  <c r="FE169" i="1"/>
  <c r="FC169" i="1"/>
  <c r="FA169" i="1"/>
  <c r="EY169" i="1"/>
  <c r="EW169" i="1"/>
  <c r="EU169" i="1"/>
  <c r="ES169" i="1"/>
  <c r="EQ169" i="1"/>
  <c r="EO169" i="1"/>
  <c r="EM169" i="1"/>
  <c r="EK169" i="1"/>
  <c r="EI169" i="1"/>
  <c r="EG169" i="1"/>
  <c r="EE169" i="1"/>
  <c r="EC169" i="1"/>
  <c r="EA169" i="1"/>
  <c r="DY169" i="1"/>
  <c r="DW169" i="1"/>
  <c r="DU169" i="1"/>
  <c r="DS169" i="1"/>
  <c r="DQ169" i="1"/>
  <c r="DO169" i="1"/>
  <c r="DM169" i="1"/>
  <c r="DK169" i="1"/>
  <c r="DI169" i="1"/>
  <c r="DG169" i="1"/>
  <c r="DE169" i="1"/>
  <c r="DC169" i="1"/>
  <c r="DA169" i="1"/>
  <c r="CY169" i="1"/>
  <c r="CW169" i="1"/>
  <c r="CU169" i="1"/>
  <c r="CS169" i="1"/>
  <c r="CQ169" i="1"/>
  <c r="CO169" i="1"/>
  <c r="CM169" i="1"/>
  <c r="CK169" i="1"/>
  <c r="CI169" i="1"/>
  <c r="CG169" i="1"/>
  <c r="CE169" i="1"/>
  <c r="CC169" i="1"/>
  <c r="CA169" i="1"/>
  <c r="BY169" i="1"/>
  <c r="BW169" i="1"/>
  <c r="BU169" i="1"/>
  <c r="BS169" i="1"/>
  <c r="BQ169" i="1"/>
  <c r="BO169" i="1"/>
  <c r="BM169" i="1"/>
  <c r="BK169" i="1"/>
  <c r="BI169" i="1"/>
  <c r="BG169" i="1"/>
  <c r="BE169" i="1"/>
  <c r="BC169" i="1"/>
  <c r="BA169" i="1"/>
  <c r="AY169" i="1"/>
  <c r="AW169" i="1"/>
  <c r="AU169" i="1"/>
  <c r="AS169" i="1"/>
  <c r="AQ169" i="1"/>
  <c r="AO169" i="1"/>
  <c r="AM169" i="1"/>
  <c r="AK169" i="1"/>
  <c r="AI169" i="1"/>
  <c r="AG169" i="1"/>
  <c r="AE169" i="1"/>
  <c r="AC169" i="1"/>
  <c r="AA169" i="1"/>
  <c r="Y169" i="1"/>
  <c r="W169" i="1"/>
  <c r="U169" i="1"/>
  <c r="S169" i="1"/>
  <c r="Q169" i="1"/>
  <c r="O169" i="1"/>
  <c r="M169" i="1"/>
  <c r="K169" i="1"/>
  <c r="I169" i="1"/>
  <c r="G169" i="1"/>
  <c r="E169" i="1"/>
  <c r="F156" i="2" s="1"/>
  <c r="FE168" i="1"/>
  <c r="FC168" i="1"/>
  <c r="FA168" i="1"/>
  <c r="EY168" i="1"/>
  <c r="EW168" i="1"/>
  <c r="EU168" i="1"/>
  <c r="ES168" i="1"/>
  <c r="EQ168" i="1"/>
  <c r="EO168" i="1"/>
  <c r="EM168" i="1"/>
  <c r="EK168" i="1"/>
  <c r="EI168" i="1"/>
  <c r="EG168" i="1"/>
  <c r="EE168" i="1"/>
  <c r="EC168" i="1"/>
  <c r="EA168" i="1"/>
  <c r="DY168" i="1"/>
  <c r="DW168" i="1"/>
  <c r="DU168" i="1"/>
  <c r="DS168" i="1"/>
  <c r="DQ168" i="1"/>
  <c r="DO168" i="1"/>
  <c r="DM168" i="1"/>
  <c r="DK168" i="1"/>
  <c r="DI168" i="1"/>
  <c r="DG168" i="1"/>
  <c r="DE168" i="1"/>
  <c r="DC168" i="1"/>
  <c r="DA168" i="1"/>
  <c r="CY168" i="1"/>
  <c r="CW168" i="1"/>
  <c r="CU168" i="1"/>
  <c r="CS168" i="1"/>
  <c r="CQ168" i="1"/>
  <c r="CO168" i="1"/>
  <c r="CM168" i="1"/>
  <c r="CK168" i="1"/>
  <c r="CI168" i="1"/>
  <c r="CG168" i="1"/>
  <c r="CE168" i="1"/>
  <c r="CC168" i="1"/>
  <c r="CA168" i="1"/>
  <c r="BY168" i="1"/>
  <c r="BW168" i="1"/>
  <c r="BU168" i="1"/>
  <c r="BS168" i="1"/>
  <c r="BQ168" i="1"/>
  <c r="BO168" i="1"/>
  <c r="BM168" i="1"/>
  <c r="BK168" i="1"/>
  <c r="BI168" i="1"/>
  <c r="BG168" i="1"/>
  <c r="BE168" i="1"/>
  <c r="BC168" i="1"/>
  <c r="BA168" i="1"/>
  <c r="AY168" i="1"/>
  <c r="AW168" i="1"/>
  <c r="AU168" i="1"/>
  <c r="AS168" i="1"/>
  <c r="AQ168" i="1"/>
  <c r="AO168" i="1"/>
  <c r="AM168" i="1"/>
  <c r="AK168" i="1"/>
  <c r="AI168" i="1"/>
  <c r="AG168" i="1"/>
  <c r="AE168" i="1"/>
  <c r="AC168" i="1"/>
  <c r="AA168" i="1"/>
  <c r="Y168" i="1"/>
  <c r="W168" i="1"/>
  <c r="U168" i="1"/>
  <c r="S168" i="1"/>
  <c r="Q168" i="1"/>
  <c r="O168" i="1"/>
  <c r="M168" i="1"/>
  <c r="K168" i="1"/>
  <c r="I168" i="1"/>
  <c r="G168" i="1"/>
  <c r="E168" i="1"/>
  <c r="FE167" i="1"/>
  <c r="FC167" i="1"/>
  <c r="FA167" i="1"/>
  <c r="EY167" i="1"/>
  <c r="EW167" i="1"/>
  <c r="EU167" i="1"/>
  <c r="ES167" i="1"/>
  <c r="EQ167" i="1"/>
  <c r="EO167" i="1"/>
  <c r="EM167" i="1"/>
  <c r="EK167" i="1"/>
  <c r="EI167" i="1"/>
  <c r="EG167" i="1"/>
  <c r="EE167" i="1"/>
  <c r="EC167" i="1"/>
  <c r="EA167" i="1"/>
  <c r="DY167" i="1"/>
  <c r="DW167" i="1"/>
  <c r="DU167" i="1"/>
  <c r="DS167" i="1"/>
  <c r="DQ167" i="1"/>
  <c r="DO167" i="1"/>
  <c r="DM167" i="1"/>
  <c r="DK167" i="1"/>
  <c r="DI167" i="1"/>
  <c r="DG167" i="1"/>
  <c r="DE167" i="1"/>
  <c r="DC167" i="1"/>
  <c r="DA167" i="1"/>
  <c r="CY167" i="1"/>
  <c r="CW167" i="1"/>
  <c r="CU167" i="1"/>
  <c r="CS167" i="1"/>
  <c r="CQ167" i="1"/>
  <c r="CO167" i="1"/>
  <c r="CM167" i="1"/>
  <c r="CK167" i="1"/>
  <c r="CI167" i="1"/>
  <c r="CG167" i="1"/>
  <c r="CE167" i="1"/>
  <c r="CC167" i="1"/>
  <c r="CA167" i="1"/>
  <c r="BY167" i="1"/>
  <c r="BW167" i="1"/>
  <c r="BU167" i="1"/>
  <c r="BS167" i="1"/>
  <c r="BQ167" i="1"/>
  <c r="BO167" i="1"/>
  <c r="BM167" i="1"/>
  <c r="BK167" i="1"/>
  <c r="BI167" i="1"/>
  <c r="BG167" i="1"/>
  <c r="BE167" i="1"/>
  <c r="BC167" i="1"/>
  <c r="BA167" i="1"/>
  <c r="AY167" i="1"/>
  <c r="AW167" i="1"/>
  <c r="AU167" i="1"/>
  <c r="AS167" i="1"/>
  <c r="AQ167" i="1"/>
  <c r="AO167" i="1"/>
  <c r="AM167" i="1"/>
  <c r="AK167" i="1"/>
  <c r="AI167" i="1"/>
  <c r="AG167" i="1"/>
  <c r="AE167" i="1"/>
  <c r="AC167" i="1"/>
  <c r="AA167" i="1"/>
  <c r="Y167" i="1"/>
  <c r="W167" i="1"/>
  <c r="U167" i="1"/>
  <c r="S167" i="1"/>
  <c r="Q167" i="1"/>
  <c r="O167" i="1"/>
  <c r="M167" i="1"/>
  <c r="K167" i="1"/>
  <c r="I167" i="1"/>
  <c r="G167" i="1"/>
  <c r="E167" i="1"/>
  <c r="F154" i="2" s="1"/>
  <c r="FE166" i="1"/>
  <c r="FC166" i="1"/>
  <c r="FA166" i="1"/>
  <c r="EY166" i="1"/>
  <c r="EW166" i="1"/>
  <c r="EU166" i="1"/>
  <c r="ES166" i="1"/>
  <c r="EQ166" i="1"/>
  <c r="EO166" i="1"/>
  <c r="EM166" i="1"/>
  <c r="EK166" i="1"/>
  <c r="EI166" i="1"/>
  <c r="EG166" i="1"/>
  <c r="EE166" i="1"/>
  <c r="EC166" i="1"/>
  <c r="EA166" i="1"/>
  <c r="DY166" i="1"/>
  <c r="DW166" i="1"/>
  <c r="DU166" i="1"/>
  <c r="DS166" i="1"/>
  <c r="DQ166" i="1"/>
  <c r="DO166" i="1"/>
  <c r="DM166" i="1"/>
  <c r="DK166" i="1"/>
  <c r="DI166" i="1"/>
  <c r="DG166" i="1"/>
  <c r="DE166" i="1"/>
  <c r="DC166" i="1"/>
  <c r="DA166" i="1"/>
  <c r="CY166" i="1"/>
  <c r="CW166" i="1"/>
  <c r="CU166" i="1"/>
  <c r="CS166" i="1"/>
  <c r="CQ166" i="1"/>
  <c r="CO166" i="1"/>
  <c r="CM166" i="1"/>
  <c r="CK166" i="1"/>
  <c r="CI166" i="1"/>
  <c r="CG166" i="1"/>
  <c r="CE166" i="1"/>
  <c r="CC166" i="1"/>
  <c r="CA166" i="1"/>
  <c r="BY166" i="1"/>
  <c r="BW166" i="1"/>
  <c r="BU166" i="1"/>
  <c r="BS166" i="1"/>
  <c r="BQ166" i="1"/>
  <c r="BO166" i="1"/>
  <c r="BM166" i="1"/>
  <c r="BK166" i="1"/>
  <c r="BI166" i="1"/>
  <c r="BG166" i="1"/>
  <c r="BE166" i="1"/>
  <c r="BC166" i="1"/>
  <c r="BA166" i="1"/>
  <c r="AY166" i="1"/>
  <c r="AW166" i="1"/>
  <c r="AU166" i="1"/>
  <c r="AS166" i="1"/>
  <c r="AQ166" i="1"/>
  <c r="AO166" i="1"/>
  <c r="AM166" i="1"/>
  <c r="AK166" i="1"/>
  <c r="AI166" i="1"/>
  <c r="AG166" i="1"/>
  <c r="AE166" i="1"/>
  <c r="AC166" i="1"/>
  <c r="AA166" i="1"/>
  <c r="Y166" i="1"/>
  <c r="W166" i="1"/>
  <c r="U166" i="1"/>
  <c r="S166" i="1"/>
  <c r="Q166" i="1"/>
  <c r="O166" i="1"/>
  <c r="M166" i="1"/>
  <c r="K166" i="1"/>
  <c r="I166" i="1"/>
  <c r="G166" i="1"/>
  <c r="E166" i="1"/>
  <c r="FE165" i="1"/>
  <c r="FC165" i="1"/>
  <c r="FA165" i="1"/>
  <c r="EY165" i="1"/>
  <c r="EW165" i="1"/>
  <c r="EU165" i="1"/>
  <c r="ES165" i="1"/>
  <c r="EQ165" i="1"/>
  <c r="EO165" i="1"/>
  <c r="EM165" i="1"/>
  <c r="EK165" i="1"/>
  <c r="EI165" i="1"/>
  <c r="EG165" i="1"/>
  <c r="EE165" i="1"/>
  <c r="EC165" i="1"/>
  <c r="EA165" i="1"/>
  <c r="DY165" i="1"/>
  <c r="DW165" i="1"/>
  <c r="DU165" i="1"/>
  <c r="DS165" i="1"/>
  <c r="DQ165" i="1"/>
  <c r="DO165" i="1"/>
  <c r="DM165" i="1"/>
  <c r="DK165" i="1"/>
  <c r="DI165" i="1"/>
  <c r="DG165" i="1"/>
  <c r="DE165" i="1"/>
  <c r="DC165" i="1"/>
  <c r="DA165" i="1"/>
  <c r="CY165" i="1"/>
  <c r="CW165" i="1"/>
  <c r="CU165" i="1"/>
  <c r="CS165" i="1"/>
  <c r="CQ165" i="1"/>
  <c r="CO165" i="1"/>
  <c r="CM165" i="1"/>
  <c r="CK165" i="1"/>
  <c r="CI165" i="1"/>
  <c r="CG165" i="1"/>
  <c r="CE165" i="1"/>
  <c r="CC165" i="1"/>
  <c r="CA165" i="1"/>
  <c r="BY165" i="1"/>
  <c r="BW165" i="1"/>
  <c r="BU165" i="1"/>
  <c r="BS165" i="1"/>
  <c r="BQ165" i="1"/>
  <c r="BO165" i="1"/>
  <c r="BM165" i="1"/>
  <c r="BK165" i="1"/>
  <c r="BI165" i="1"/>
  <c r="BG165" i="1"/>
  <c r="BE165" i="1"/>
  <c r="BC165" i="1"/>
  <c r="BA165" i="1"/>
  <c r="AY165" i="1"/>
  <c r="AW165" i="1"/>
  <c r="AU165" i="1"/>
  <c r="AS165" i="1"/>
  <c r="AQ165" i="1"/>
  <c r="AO165" i="1"/>
  <c r="AM165" i="1"/>
  <c r="AK165" i="1"/>
  <c r="AI165" i="1"/>
  <c r="AG165" i="1"/>
  <c r="AE165" i="1"/>
  <c r="AC165" i="1"/>
  <c r="AA165" i="1"/>
  <c r="Y165" i="1"/>
  <c r="W165" i="1"/>
  <c r="U165" i="1"/>
  <c r="S165" i="1"/>
  <c r="Q165" i="1"/>
  <c r="O165" i="1"/>
  <c r="M165" i="1"/>
  <c r="K165" i="1"/>
  <c r="I165" i="1"/>
  <c r="G165" i="1"/>
  <c r="E165" i="1"/>
  <c r="FH163" i="1"/>
  <c r="FH162" i="1"/>
  <c r="FG161" i="1"/>
  <c r="FE161" i="1"/>
  <c r="FC161" i="1"/>
  <c r="FA161" i="1"/>
  <c r="EY161" i="1"/>
  <c r="EW161" i="1"/>
  <c r="EU161" i="1"/>
  <c r="ES161" i="1"/>
  <c r="EQ161" i="1"/>
  <c r="EO161" i="1"/>
  <c r="EM161" i="1"/>
  <c r="EK161" i="1"/>
  <c r="EI161" i="1"/>
  <c r="EG161" i="1"/>
  <c r="EE161" i="1"/>
  <c r="EC161" i="1"/>
  <c r="EA161" i="1"/>
  <c r="DY161" i="1"/>
  <c r="DW161" i="1"/>
  <c r="DU161" i="1"/>
  <c r="DS161" i="1"/>
  <c r="DQ161" i="1"/>
  <c r="DO161" i="1"/>
  <c r="DM161" i="1"/>
  <c r="DK161" i="1"/>
  <c r="DI161" i="1"/>
  <c r="DG161" i="1"/>
  <c r="DE161" i="1"/>
  <c r="DC161" i="1"/>
  <c r="DA161" i="1"/>
  <c r="CY161" i="1"/>
  <c r="CW161" i="1"/>
  <c r="CU161" i="1"/>
  <c r="CS161" i="1"/>
  <c r="CQ161" i="1"/>
  <c r="CO161" i="1"/>
  <c r="CM161" i="1"/>
  <c r="CK161" i="1"/>
  <c r="CI161" i="1"/>
  <c r="CG161" i="1"/>
  <c r="CE161" i="1"/>
  <c r="CC161" i="1"/>
  <c r="CA161" i="1"/>
  <c r="BY161" i="1"/>
  <c r="BW161" i="1"/>
  <c r="BU161" i="1"/>
  <c r="BS161" i="1"/>
  <c r="BQ161" i="1"/>
  <c r="BO161" i="1"/>
  <c r="BM161" i="1"/>
  <c r="BK161" i="1"/>
  <c r="BI161" i="1"/>
  <c r="BG161" i="1"/>
  <c r="BE161" i="1"/>
  <c r="BC161" i="1"/>
  <c r="BA161" i="1"/>
  <c r="AY161" i="1"/>
  <c r="AW161" i="1"/>
  <c r="AU161" i="1"/>
  <c r="AS161" i="1"/>
  <c r="AQ161" i="1"/>
  <c r="AO161" i="1"/>
  <c r="AM161" i="1"/>
  <c r="AK161" i="1"/>
  <c r="AI161" i="1"/>
  <c r="AG161" i="1"/>
  <c r="AE161" i="1"/>
  <c r="AC161" i="1"/>
  <c r="AA161" i="1"/>
  <c r="Y161" i="1"/>
  <c r="W161" i="1"/>
  <c r="U161" i="1"/>
  <c r="S161" i="1"/>
  <c r="Q161" i="1"/>
  <c r="O161" i="1"/>
  <c r="M161" i="1"/>
  <c r="K161" i="1"/>
  <c r="I161" i="1"/>
  <c r="G161" i="1"/>
  <c r="E161" i="1"/>
  <c r="FH158" i="1"/>
  <c r="FG157" i="1"/>
  <c r="FE157" i="1"/>
  <c r="FD159" i="1" s="1"/>
  <c r="FC157" i="1"/>
  <c r="FB159" i="1" s="1"/>
  <c r="FA157" i="1"/>
  <c r="EZ159" i="1" s="1"/>
  <c r="EY157" i="1"/>
  <c r="EX159" i="1" s="1"/>
  <c r="EW157" i="1"/>
  <c r="EV159" i="1" s="1"/>
  <c r="EU157" i="1"/>
  <c r="ET159" i="1" s="1"/>
  <c r="ES157" i="1"/>
  <c r="ER159" i="1" s="1"/>
  <c r="EQ157" i="1"/>
  <c r="EP159" i="1" s="1"/>
  <c r="EO157" i="1"/>
  <c r="EN159" i="1" s="1"/>
  <c r="EM157" i="1"/>
  <c r="EL159" i="1" s="1"/>
  <c r="EK157" i="1"/>
  <c r="EJ159" i="1" s="1"/>
  <c r="EI157" i="1"/>
  <c r="EH159" i="1" s="1"/>
  <c r="EG157" i="1"/>
  <c r="EF159" i="1" s="1"/>
  <c r="EE157" i="1"/>
  <c r="ED159" i="1" s="1"/>
  <c r="EC157" i="1"/>
  <c r="EB159" i="1" s="1"/>
  <c r="EA157" i="1"/>
  <c r="DZ159" i="1" s="1"/>
  <c r="DY157" i="1"/>
  <c r="DX159" i="1" s="1"/>
  <c r="DW157" i="1"/>
  <c r="DV159" i="1" s="1"/>
  <c r="DU157" i="1"/>
  <c r="DT159" i="1" s="1"/>
  <c r="DS157" i="1"/>
  <c r="DR159" i="1" s="1"/>
  <c r="DQ157" i="1"/>
  <c r="DP159" i="1" s="1"/>
  <c r="DO157" i="1"/>
  <c r="DN159" i="1" s="1"/>
  <c r="DM157" i="1"/>
  <c r="DL159" i="1" s="1"/>
  <c r="DK157" i="1"/>
  <c r="DJ159" i="1" s="1"/>
  <c r="DI157" i="1"/>
  <c r="DH159" i="1" s="1"/>
  <c r="DG157" i="1"/>
  <c r="DF159" i="1" s="1"/>
  <c r="DE157" i="1"/>
  <c r="DD159" i="1" s="1"/>
  <c r="DC157" i="1"/>
  <c r="DB159" i="1" s="1"/>
  <c r="DA157" i="1"/>
  <c r="CZ159" i="1" s="1"/>
  <c r="CY157" i="1"/>
  <c r="CX159" i="1" s="1"/>
  <c r="CW157" i="1"/>
  <c r="CV159" i="1" s="1"/>
  <c r="CU157" i="1"/>
  <c r="CT159" i="1" s="1"/>
  <c r="CS157" i="1"/>
  <c r="CR159" i="1" s="1"/>
  <c r="CQ157" i="1"/>
  <c r="CP159" i="1" s="1"/>
  <c r="CO157" i="1"/>
  <c r="CN159" i="1" s="1"/>
  <c r="CM157" i="1"/>
  <c r="CL159" i="1" s="1"/>
  <c r="CK157" i="1"/>
  <c r="CJ159" i="1" s="1"/>
  <c r="CI157" i="1"/>
  <c r="CH159" i="1" s="1"/>
  <c r="CG157" i="1"/>
  <c r="CF159" i="1" s="1"/>
  <c r="CE157" i="1"/>
  <c r="CD159" i="1" s="1"/>
  <c r="CC157" i="1"/>
  <c r="CB159" i="1" s="1"/>
  <c r="CA157" i="1"/>
  <c r="BZ159" i="1" s="1"/>
  <c r="BY157" i="1"/>
  <c r="BX159" i="1" s="1"/>
  <c r="BW157" i="1"/>
  <c r="BV159" i="1" s="1"/>
  <c r="BU157" i="1"/>
  <c r="BT159" i="1" s="1"/>
  <c r="BS157" i="1"/>
  <c r="BR159" i="1" s="1"/>
  <c r="BQ157" i="1"/>
  <c r="BP159" i="1" s="1"/>
  <c r="BO157" i="1"/>
  <c r="BN159" i="1" s="1"/>
  <c r="BM157" i="1"/>
  <c r="BL159" i="1" s="1"/>
  <c r="BK157" i="1"/>
  <c r="BJ159" i="1" s="1"/>
  <c r="BI157" i="1"/>
  <c r="BH159" i="1" s="1"/>
  <c r="BG157" i="1"/>
  <c r="BF159" i="1" s="1"/>
  <c r="BE157" i="1"/>
  <c r="BD159" i="1" s="1"/>
  <c r="BC157" i="1"/>
  <c r="BB159" i="1" s="1"/>
  <c r="BA157" i="1"/>
  <c r="AZ159" i="1" s="1"/>
  <c r="AY157" i="1"/>
  <c r="AX159" i="1" s="1"/>
  <c r="AW157" i="1"/>
  <c r="AV159" i="1" s="1"/>
  <c r="AU157" i="1"/>
  <c r="AT159" i="1" s="1"/>
  <c r="AS157" i="1"/>
  <c r="AR159" i="1" s="1"/>
  <c r="AQ157" i="1"/>
  <c r="AP159" i="1" s="1"/>
  <c r="AO157" i="1"/>
  <c r="AN159" i="1" s="1"/>
  <c r="AM157" i="1"/>
  <c r="AL159" i="1" s="1"/>
  <c r="AK157" i="1"/>
  <c r="AJ159" i="1" s="1"/>
  <c r="AI157" i="1"/>
  <c r="AH159" i="1" s="1"/>
  <c r="AG157" i="1"/>
  <c r="AF159" i="1" s="1"/>
  <c r="AE157" i="1"/>
  <c r="AD159" i="1" s="1"/>
  <c r="AC157" i="1"/>
  <c r="AB159" i="1" s="1"/>
  <c r="AA157" i="1"/>
  <c r="Z159" i="1" s="1"/>
  <c r="Y157" i="1"/>
  <c r="X159" i="1" s="1"/>
  <c r="W157" i="1"/>
  <c r="V159" i="1" s="1"/>
  <c r="U157" i="1"/>
  <c r="T159" i="1" s="1"/>
  <c r="S157" i="1"/>
  <c r="R159" i="1" s="1"/>
  <c r="Q157" i="1"/>
  <c r="P159" i="1" s="1"/>
  <c r="O157" i="1"/>
  <c r="N159" i="1" s="1"/>
  <c r="M157" i="1"/>
  <c r="L159" i="1" s="1"/>
  <c r="K157" i="1"/>
  <c r="J159" i="1" s="1"/>
  <c r="I157" i="1"/>
  <c r="H159" i="1" s="1"/>
  <c r="G157" i="1"/>
  <c r="F159" i="1" s="1"/>
  <c r="E157" i="1"/>
  <c r="D159" i="1" s="1"/>
  <c r="FH156" i="1"/>
  <c r="FH154" i="1"/>
  <c r="FG153" i="1"/>
  <c r="FE153" i="1"/>
  <c r="FC153" i="1"/>
  <c r="FA153" i="1"/>
  <c r="EY153" i="1"/>
  <c r="EW153" i="1"/>
  <c r="EU153" i="1"/>
  <c r="ES153" i="1"/>
  <c r="EQ153" i="1"/>
  <c r="EO153" i="1"/>
  <c r="EM153" i="1"/>
  <c r="EK153" i="1"/>
  <c r="EI153" i="1"/>
  <c r="EG153" i="1"/>
  <c r="EE153" i="1"/>
  <c r="EC153" i="1"/>
  <c r="EA153" i="1"/>
  <c r="DY153" i="1"/>
  <c r="DW153" i="1"/>
  <c r="DU153" i="1"/>
  <c r="DS153" i="1"/>
  <c r="DQ153" i="1"/>
  <c r="DO153" i="1"/>
  <c r="DM153" i="1"/>
  <c r="DK153" i="1"/>
  <c r="DI153" i="1"/>
  <c r="DG153" i="1"/>
  <c r="DE153" i="1"/>
  <c r="DC153" i="1"/>
  <c r="DA153" i="1"/>
  <c r="CY153" i="1"/>
  <c r="CW153" i="1"/>
  <c r="CU153" i="1"/>
  <c r="CS153" i="1"/>
  <c r="CQ153" i="1"/>
  <c r="CO153" i="1"/>
  <c r="CM153" i="1"/>
  <c r="CK153" i="1"/>
  <c r="CI153" i="1"/>
  <c r="CG153" i="1"/>
  <c r="CE153" i="1"/>
  <c r="CC153" i="1"/>
  <c r="CA153" i="1"/>
  <c r="BY153" i="1"/>
  <c r="BW153" i="1"/>
  <c r="BU153" i="1"/>
  <c r="BS153" i="1"/>
  <c r="BQ153" i="1"/>
  <c r="BO153" i="1"/>
  <c r="BM153" i="1"/>
  <c r="BK153" i="1"/>
  <c r="BI153" i="1"/>
  <c r="BG153" i="1"/>
  <c r="BE153" i="1"/>
  <c r="BC153" i="1"/>
  <c r="BA153" i="1"/>
  <c r="AY153" i="1"/>
  <c r="AW153" i="1"/>
  <c r="AU153" i="1"/>
  <c r="AS153" i="1"/>
  <c r="AQ153" i="1"/>
  <c r="AO153" i="1"/>
  <c r="AM153" i="1"/>
  <c r="AK153" i="1"/>
  <c r="AI153" i="1"/>
  <c r="AG153" i="1"/>
  <c r="AE153" i="1"/>
  <c r="AC153" i="1"/>
  <c r="AA153" i="1"/>
  <c r="Y153" i="1"/>
  <c r="W153" i="1"/>
  <c r="U153" i="1"/>
  <c r="S153" i="1"/>
  <c r="Q153" i="1"/>
  <c r="O153" i="1"/>
  <c r="M153" i="1"/>
  <c r="K153" i="1"/>
  <c r="I153" i="1"/>
  <c r="G153" i="1"/>
  <c r="E153" i="1"/>
  <c r="FH152" i="1"/>
  <c r="FH149" i="1"/>
  <c r="FH148" i="1"/>
  <c r="FG147" i="1"/>
  <c r="FE147" i="1"/>
  <c r="FD150" i="1" s="1"/>
  <c r="FC147" i="1"/>
  <c r="FB150" i="1" s="1"/>
  <c r="FA147" i="1"/>
  <c r="EZ150" i="1" s="1"/>
  <c r="EY147" i="1"/>
  <c r="EX150" i="1" s="1"/>
  <c r="EW147" i="1"/>
  <c r="EV150" i="1" s="1"/>
  <c r="EU147" i="1"/>
  <c r="ET150" i="1" s="1"/>
  <c r="ES147" i="1"/>
  <c r="ER150" i="1" s="1"/>
  <c r="EQ147" i="1"/>
  <c r="EP150" i="1" s="1"/>
  <c r="EO147" i="1"/>
  <c r="EN150" i="1" s="1"/>
  <c r="EM147" i="1"/>
  <c r="EL150" i="1" s="1"/>
  <c r="EK147" i="1"/>
  <c r="EJ150" i="1" s="1"/>
  <c r="EI147" i="1"/>
  <c r="EH150" i="1" s="1"/>
  <c r="EG147" i="1"/>
  <c r="EF150" i="1" s="1"/>
  <c r="EE147" i="1"/>
  <c r="ED150" i="1" s="1"/>
  <c r="EC147" i="1"/>
  <c r="EB150" i="1" s="1"/>
  <c r="EA147" i="1"/>
  <c r="DZ150" i="1" s="1"/>
  <c r="DY147" i="1"/>
  <c r="DX150" i="1" s="1"/>
  <c r="DW147" i="1"/>
  <c r="DV150" i="1" s="1"/>
  <c r="DU147" i="1"/>
  <c r="DT150" i="1" s="1"/>
  <c r="DS147" i="1"/>
  <c r="DR150" i="1" s="1"/>
  <c r="DQ147" i="1"/>
  <c r="DP150" i="1" s="1"/>
  <c r="DO147" i="1"/>
  <c r="DN150" i="1" s="1"/>
  <c r="DM147" i="1"/>
  <c r="DK147" i="1"/>
  <c r="DJ150" i="1" s="1"/>
  <c r="DI147" i="1"/>
  <c r="DH150" i="1" s="1"/>
  <c r="DG147" i="1"/>
  <c r="DF150" i="1" s="1"/>
  <c r="DE147" i="1"/>
  <c r="DD150" i="1" s="1"/>
  <c r="DC147" i="1"/>
  <c r="DB150" i="1" s="1"/>
  <c r="DA147" i="1"/>
  <c r="CZ150" i="1" s="1"/>
  <c r="CY147" i="1"/>
  <c r="CX150" i="1" s="1"/>
  <c r="CW147" i="1"/>
  <c r="CV150" i="1" s="1"/>
  <c r="CU147" i="1"/>
  <c r="CT150" i="1" s="1"/>
  <c r="CS147" i="1"/>
  <c r="CR150" i="1" s="1"/>
  <c r="CQ147" i="1"/>
  <c r="CP150" i="1" s="1"/>
  <c r="CO147" i="1"/>
  <c r="CN150" i="1" s="1"/>
  <c r="CM147" i="1"/>
  <c r="CL150" i="1" s="1"/>
  <c r="CK147" i="1"/>
  <c r="CJ150" i="1" s="1"/>
  <c r="CI147" i="1"/>
  <c r="CH150" i="1" s="1"/>
  <c r="CG147" i="1"/>
  <c r="CF150" i="1" s="1"/>
  <c r="CE147" i="1"/>
  <c r="CD150" i="1" s="1"/>
  <c r="CC147" i="1"/>
  <c r="CB150" i="1" s="1"/>
  <c r="CA147" i="1"/>
  <c r="BZ150" i="1" s="1"/>
  <c r="BY147" i="1"/>
  <c r="BX150" i="1" s="1"/>
  <c r="BW147" i="1"/>
  <c r="BV150" i="1" s="1"/>
  <c r="BU147" i="1"/>
  <c r="BT150" i="1" s="1"/>
  <c r="BS147" i="1"/>
  <c r="BR150" i="1" s="1"/>
  <c r="BQ147" i="1"/>
  <c r="BP150" i="1" s="1"/>
  <c r="BO147" i="1"/>
  <c r="BN150" i="1" s="1"/>
  <c r="BM147" i="1"/>
  <c r="BL150" i="1" s="1"/>
  <c r="BK147" i="1"/>
  <c r="BJ150" i="1" s="1"/>
  <c r="BI147" i="1"/>
  <c r="BH150" i="1" s="1"/>
  <c r="BG147" i="1"/>
  <c r="BF150" i="1" s="1"/>
  <c r="BE147" i="1"/>
  <c r="BD150" i="1" s="1"/>
  <c r="BC147" i="1"/>
  <c r="BB150" i="1" s="1"/>
  <c r="BA147" i="1"/>
  <c r="AZ150" i="1" s="1"/>
  <c r="AY147" i="1"/>
  <c r="AX150" i="1" s="1"/>
  <c r="AW147" i="1"/>
  <c r="AV150" i="1" s="1"/>
  <c r="AU147" i="1"/>
  <c r="AT150" i="1" s="1"/>
  <c r="AS147" i="1"/>
  <c r="AR150" i="1" s="1"/>
  <c r="AQ147" i="1"/>
  <c r="AP150" i="1" s="1"/>
  <c r="AO147" i="1"/>
  <c r="AN150" i="1" s="1"/>
  <c r="AM147" i="1"/>
  <c r="AL150" i="1" s="1"/>
  <c r="AK147" i="1"/>
  <c r="AJ150" i="1" s="1"/>
  <c r="AI147" i="1"/>
  <c r="AH150" i="1" s="1"/>
  <c r="AG147" i="1"/>
  <c r="AF150" i="1" s="1"/>
  <c r="AE147" i="1"/>
  <c r="AD150" i="1" s="1"/>
  <c r="AC147" i="1"/>
  <c r="AB150" i="1" s="1"/>
  <c r="AA147" i="1"/>
  <c r="Z150" i="1" s="1"/>
  <c r="Y147" i="1"/>
  <c r="X150" i="1" s="1"/>
  <c r="W147" i="1"/>
  <c r="V150" i="1" s="1"/>
  <c r="U147" i="1"/>
  <c r="T150" i="1" s="1"/>
  <c r="S147" i="1"/>
  <c r="R150" i="1" s="1"/>
  <c r="Q147" i="1"/>
  <c r="P150" i="1" s="1"/>
  <c r="O147" i="1"/>
  <c r="N150" i="1" s="1"/>
  <c r="M147" i="1"/>
  <c r="L150" i="1" s="1"/>
  <c r="K147" i="1"/>
  <c r="J150" i="1" s="1"/>
  <c r="I147" i="1"/>
  <c r="H150" i="1" s="1"/>
  <c r="G147" i="1"/>
  <c r="F150" i="1" s="1"/>
  <c r="E147" i="1"/>
  <c r="FH145" i="1"/>
  <c r="H137" i="2" s="1"/>
  <c r="FH144" i="1"/>
  <c r="H136" i="2" s="1"/>
  <c r="FH143" i="1"/>
  <c r="H135" i="2" s="1"/>
  <c r="FH133" i="1"/>
  <c r="FH132" i="1"/>
  <c r="H126" i="2" s="1"/>
  <c r="FG131" i="1"/>
  <c r="FF134" i="1" s="1"/>
  <c r="FE131" i="1"/>
  <c r="FD134" i="1" s="1"/>
  <c r="FC131" i="1"/>
  <c r="FB134" i="1" s="1"/>
  <c r="FA131" i="1"/>
  <c r="EZ134" i="1" s="1"/>
  <c r="EY131" i="1"/>
  <c r="EX134" i="1" s="1"/>
  <c r="EW131" i="1"/>
  <c r="EV134" i="1" s="1"/>
  <c r="EU131" i="1"/>
  <c r="ET134" i="1" s="1"/>
  <c r="ES131" i="1"/>
  <c r="ER134" i="1" s="1"/>
  <c r="EQ131" i="1"/>
  <c r="EP134" i="1" s="1"/>
  <c r="EO131" i="1"/>
  <c r="EN134" i="1" s="1"/>
  <c r="EM131" i="1"/>
  <c r="EL134" i="1" s="1"/>
  <c r="EK131" i="1"/>
  <c r="EJ134" i="1" s="1"/>
  <c r="EI131" i="1"/>
  <c r="EH134" i="1" s="1"/>
  <c r="EG131" i="1"/>
  <c r="EF134" i="1" s="1"/>
  <c r="EE131" i="1"/>
  <c r="ED134" i="1" s="1"/>
  <c r="EC131" i="1"/>
  <c r="EB134" i="1" s="1"/>
  <c r="EA131" i="1"/>
  <c r="DZ134" i="1" s="1"/>
  <c r="DY131" i="1"/>
  <c r="DX134" i="1" s="1"/>
  <c r="DW131" i="1"/>
  <c r="DV134" i="1" s="1"/>
  <c r="DU131" i="1"/>
  <c r="DT134" i="1" s="1"/>
  <c r="DS131" i="1"/>
  <c r="DR134" i="1" s="1"/>
  <c r="DQ131" i="1"/>
  <c r="DP134" i="1" s="1"/>
  <c r="DO131" i="1"/>
  <c r="DN134" i="1" s="1"/>
  <c r="DM131" i="1"/>
  <c r="DK131" i="1"/>
  <c r="DJ134" i="1" s="1"/>
  <c r="DI131" i="1"/>
  <c r="DH134" i="1" s="1"/>
  <c r="DG131" i="1"/>
  <c r="DF134" i="1" s="1"/>
  <c r="DE131" i="1"/>
  <c r="DD134" i="1" s="1"/>
  <c r="DC131" i="1"/>
  <c r="DB134" i="1" s="1"/>
  <c r="DA131" i="1"/>
  <c r="CZ134" i="1" s="1"/>
  <c r="CY131" i="1"/>
  <c r="CX134" i="1" s="1"/>
  <c r="CW131" i="1"/>
  <c r="CV134" i="1" s="1"/>
  <c r="CU131" i="1"/>
  <c r="CT134" i="1" s="1"/>
  <c r="CS131" i="1"/>
  <c r="CR134" i="1" s="1"/>
  <c r="CQ131" i="1"/>
  <c r="CO131" i="1"/>
  <c r="CN134" i="1" s="1"/>
  <c r="CM131" i="1"/>
  <c r="CL134" i="1" s="1"/>
  <c r="CK131" i="1"/>
  <c r="CJ134" i="1" s="1"/>
  <c r="CI131" i="1"/>
  <c r="CH134" i="1" s="1"/>
  <c r="CG131" i="1"/>
  <c r="CF134" i="1" s="1"/>
  <c r="CE131" i="1"/>
  <c r="CD134" i="1" s="1"/>
  <c r="CC131" i="1"/>
  <c r="CB134" i="1" s="1"/>
  <c r="CA131" i="1"/>
  <c r="BZ134" i="1" s="1"/>
  <c r="BY131" i="1"/>
  <c r="BX134" i="1" s="1"/>
  <c r="BW131" i="1"/>
  <c r="BV134" i="1" s="1"/>
  <c r="BT134" i="1"/>
  <c r="BS131" i="1"/>
  <c r="BR134" i="1" s="1"/>
  <c r="BQ131" i="1"/>
  <c r="BP134" i="1" s="1"/>
  <c r="BO131" i="1"/>
  <c r="BN134" i="1" s="1"/>
  <c r="BM131" i="1"/>
  <c r="BL134" i="1" s="1"/>
  <c r="BK131" i="1"/>
  <c r="BJ134" i="1" s="1"/>
  <c r="BI131" i="1"/>
  <c r="BH134" i="1" s="1"/>
  <c r="BG131" i="1"/>
  <c r="BF134" i="1" s="1"/>
  <c r="BE131" i="1"/>
  <c r="BD134" i="1" s="1"/>
  <c r="BC131" i="1"/>
  <c r="BB134" i="1" s="1"/>
  <c r="BA131" i="1"/>
  <c r="AZ134" i="1" s="1"/>
  <c r="AY131" i="1"/>
  <c r="AX134" i="1" s="1"/>
  <c r="AW131" i="1"/>
  <c r="AV134" i="1" s="1"/>
  <c r="AU131" i="1"/>
  <c r="AT134" i="1" s="1"/>
  <c r="AS131" i="1"/>
  <c r="AR134" i="1" s="1"/>
  <c r="AQ131" i="1"/>
  <c r="AP134" i="1" s="1"/>
  <c r="AO131" i="1"/>
  <c r="AN134" i="1" s="1"/>
  <c r="AM131" i="1"/>
  <c r="AL134" i="1" s="1"/>
  <c r="AK131" i="1"/>
  <c r="AJ134" i="1" s="1"/>
  <c r="AI131" i="1"/>
  <c r="AH134" i="1" s="1"/>
  <c r="AG131" i="1"/>
  <c r="AF134" i="1" s="1"/>
  <c r="AE131" i="1"/>
  <c r="AD134" i="1" s="1"/>
  <c r="AC131" i="1"/>
  <c r="AB134" i="1" s="1"/>
  <c r="AA131" i="1"/>
  <c r="Z134" i="1" s="1"/>
  <c r="Y131" i="1"/>
  <c r="X134" i="1" s="1"/>
  <c r="W131" i="1"/>
  <c r="V134" i="1" s="1"/>
  <c r="U131" i="1"/>
  <c r="T134" i="1" s="1"/>
  <c r="S131" i="1"/>
  <c r="R134" i="1" s="1"/>
  <c r="Q131" i="1"/>
  <c r="P134" i="1" s="1"/>
  <c r="O131" i="1"/>
  <c r="N134" i="1" s="1"/>
  <c r="M131" i="1"/>
  <c r="L134" i="1" s="1"/>
  <c r="K131" i="1"/>
  <c r="J134" i="1" s="1"/>
  <c r="I131" i="1"/>
  <c r="H134" i="1" s="1"/>
  <c r="G131" i="1"/>
  <c r="F134" i="1" s="1"/>
  <c r="E131" i="1"/>
  <c r="D134" i="1" s="1"/>
  <c r="FG129" i="1"/>
  <c r="FE129" i="1"/>
  <c r="FC129" i="1"/>
  <c r="FA129" i="1"/>
  <c r="EY129" i="1"/>
  <c r="EW129" i="1"/>
  <c r="EU129" i="1"/>
  <c r="ES129" i="1"/>
  <c r="EQ129" i="1"/>
  <c r="EO129" i="1"/>
  <c r="EM129" i="1"/>
  <c r="EK129" i="1"/>
  <c r="EI129" i="1"/>
  <c r="EG129" i="1"/>
  <c r="EE129" i="1"/>
  <c r="EC129" i="1"/>
  <c r="EA129" i="1"/>
  <c r="DY129" i="1"/>
  <c r="DW129" i="1"/>
  <c r="DU129" i="1"/>
  <c r="DS129" i="1"/>
  <c r="DQ129" i="1"/>
  <c r="DO129" i="1"/>
  <c r="DM129" i="1"/>
  <c r="DK129" i="1"/>
  <c r="DI129" i="1"/>
  <c r="DG129" i="1"/>
  <c r="DE129" i="1"/>
  <c r="DC129" i="1"/>
  <c r="DA129" i="1"/>
  <c r="CY129" i="1"/>
  <c r="CW129" i="1"/>
  <c r="CU129" i="1"/>
  <c r="CS129" i="1"/>
  <c r="CQ129" i="1"/>
  <c r="CO129" i="1"/>
  <c r="CM129" i="1"/>
  <c r="CK129" i="1"/>
  <c r="CI129" i="1"/>
  <c r="CG129" i="1"/>
  <c r="CE129" i="1"/>
  <c r="CC129" i="1"/>
  <c r="CA129" i="1"/>
  <c r="BY129" i="1"/>
  <c r="BW129" i="1"/>
  <c r="BU129" i="1"/>
  <c r="BS129" i="1"/>
  <c r="BQ129" i="1"/>
  <c r="BO129" i="1"/>
  <c r="BM129" i="1"/>
  <c r="BK129" i="1"/>
  <c r="BI129" i="1"/>
  <c r="BG129" i="1"/>
  <c r="BE129" i="1"/>
  <c r="BC129" i="1"/>
  <c r="BA129" i="1"/>
  <c r="AY129" i="1"/>
  <c r="AW129" i="1"/>
  <c r="AU129" i="1"/>
  <c r="AS129" i="1"/>
  <c r="AQ129" i="1"/>
  <c r="AO129" i="1"/>
  <c r="AM129" i="1"/>
  <c r="AK129" i="1"/>
  <c r="AI129" i="1"/>
  <c r="AG129" i="1"/>
  <c r="AE129" i="1"/>
  <c r="AC129" i="1"/>
  <c r="AA129" i="1"/>
  <c r="Y129" i="1"/>
  <c r="W129" i="1"/>
  <c r="U129" i="1"/>
  <c r="S129" i="1"/>
  <c r="Q129" i="1"/>
  <c r="O129" i="1"/>
  <c r="M129" i="1"/>
  <c r="K129" i="1"/>
  <c r="I129" i="1"/>
  <c r="G129" i="1"/>
  <c r="E129" i="1"/>
  <c r="FG128" i="1"/>
  <c r="FE128" i="1"/>
  <c r="FC128" i="1"/>
  <c r="FA128" i="1"/>
  <c r="EY128" i="1"/>
  <c r="EW128" i="1"/>
  <c r="EU128" i="1"/>
  <c r="ES128" i="1"/>
  <c r="EQ128" i="1"/>
  <c r="EO128" i="1"/>
  <c r="EM128" i="1"/>
  <c r="EK128" i="1"/>
  <c r="EI128" i="1"/>
  <c r="EG128" i="1"/>
  <c r="EE128" i="1"/>
  <c r="EC128" i="1"/>
  <c r="EA128" i="1"/>
  <c r="DY128" i="1"/>
  <c r="DW128" i="1"/>
  <c r="DU128" i="1"/>
  <c r="DS128" i="1"/>
  <c r="DQ128" i="1"/>
  <c r="DO128" i="1"/>
  <c r="DM128" i="1"/>
  <c r="DK128" i="1"/>
  <c r="DI128" i="1"/>
  <c r="DG128" i="1"/>
  <c r="DE128" i="1"/>
  <c r="DC128" i="1"/>
  <c r="DA128" i="1"/>
  <c r="CY128" i="1"/>
  <c r="CW128" i="1"/>
  <c r="CU128" i="1"/>
  <c r="CS128" i="1"/>
  <c r="CQ128" i="1"/>
  <c r="CO128" i="1"/>
  <c r="CM128" i="1"/>
  <c r="CK128" i="1"/>
  <c r="CI128" i="1"/>
  <c r="CG128" i="1"/>
  <c r="CE128" i="1"/>
  <c r="CC128" i="1"/>
  <c r="CA128" i="1"/>
  <c r="BY128" i="1"/>
  <c r="BW128" i="1"/>
  <c r="BU128" i="1"/>
  <c r="BS128" i="1"/>
  <c r="BQ128" i="1"/>
  <c r="BO128" i="1"/>
  <c r="BM128" i="1"/>
  <c r="BK128" i="1"/>
  <c r="BI128" i="1"/>
  <c r="BG128" i="1"/>
  <c r="BE128" i="1"/>
  <c r="BC128" i="1"/>
  <c r="BA128" i="1"/>
  <c r="AY128" i="1"/>
  <c r="AW128" i="1"/>
  <c r="AU128" i="1"/>
  <c r="AS128" i="1"/>
  <c r="AQ128" i="1"/>
  <c r="AO128" i="1"/>
  <c r="AM128" i="1"/>
  <c r="AK128" i="1"/>
  <c r="AI128" i="1"/>
  <c r="AG128" i="1"/>
  <c r="AE128" i="1"/>
  <c r="AC128" i="1"/>
  <c r="AA128" i="1"/>
  <c r="Y128" i="1"/>
  <c r="W128" i="1"/>
  <c r="U128" i="1"/>
  <c r="S128" i="1"/>
  <c r="Q128" i="1"/>
  <c r="O128" i="1"/>
  <c r="M128" i="1"/>
  <c r="K128" i="1"/>
  <c r="I128" i="1"/>
  <c r="G128" i="1"/>
  <c r="E128" i="1"/>
  <c r="FG127" i="1"/>
  <c r="FE127" i="1"/>
  <c r="FC127" i="1"/>
  <c r="FA127" i="1"/>
  <c r="EY127" i="1"/>
  <c r="EW127" i="1"/>
  <c r="EU127" i="1"/>
  <c r="ES127" i="1"/>
  <c r="EQ127" i="1"/>
  <c r="EO127" i="1"/>
  <c r="EM127" i="1"/>
  <c r="EK127" i="1"/>
  <c r="EI127" i="1"/>
  <c r="EG127" i="1"/>
  <c r="EE127" i="1"/>
  <c r="EC127" i="1"/>
  <c r="EA127" i="1"/>
  <c r="DY127" i="1"/>
  <c r="DW127" i="1"/>
  <c r="DU127" i="1"/>
  <c r="DS127" i="1"/>
  <c r="DQ127" i="1"/>
  <c r="DO127" i="1"/>
  <c r="DM127" i="1"/>
  <c r="DK127" i="1"/>
  <c r="DI127" i="1"/>
  <c r="DG127" i="1"/>
  <c r="DE127" i="1"/>
  <c r="DC127" i="1"/>
  <c r="DA127" i="1"/>
  <c r="CY127" i="1"/>
  <c r="CW127" i="1"/>
  <c r="CU127" i="1"/>
  <c r="CS127" i="1"/>
  <c r="CQ127" i="1"/>
  <c r="CO127" i="1"/>
  <c r="CM127" i="1"/>
  <c r="CK127" i="1"/>
  <c r="CI127" i="1"/>
  <c r="CG127" i="1"/>
  <c r="CE127" i="1"/>
  <c r="CC127" i="1"/>
  <c r="CA127" i="1"/>
  <c r="BY127" i="1"/>
  <c r="BW127" i="1"/>
  <c r="BU127" i="1"/>
  <c r="BS127" i="1"/>
  <c r="BQ127" i="1"/>
  <c r="BO127" i="1"/>
  <c r="BM127" i="1"/>
  <c r="BK127" i="1"/>
  <c r="BI127" i="1"/>
  <c r="BG127" i="1"/>
  <c r="BE127" i="1"/>
  <c r="BC127" i="1"/>
  <c r="BA127" i="1"/>
  <c r="AY127" i="1"/>
  <c r="AW127" i="1"/>
  <c r="AU127" i="1"/>
  <c r="AS127" i="1"/>
  <c r="AQ127" i="1"/>
  <c r="AO127" i="1"/>
  <c r="AM127" i="1"/>
  <c r="AK127" i="1"/>
  <c r="AI127" i="1"/>
  <c r="AG127" i="1"/>
  <c r="AE127" i="1"/>
  <c r="AC127" i="1"/>
  <c r="AA127" i="1"/>
  <c r="Y127" i="1"/>
  <c r="W127" i="1"/>
  <c r="U127" i="1"/>
  <c r="S127" i="1"/>
  <c r="Q127" i="1"/>
  <c r="O127" i="1"/>
  <c r="M127" i="1"/>
  <c r="K127" i="1"/>
  <c r="I127" i="1"/>
  <c r="G127" i="1"/>
  <c r="E127" i="1"/>
  <c r="FG126" i="1"/>
  <c r="FE126" i="1"/>
  <c r="FC126" i="1"/>
  <c r="FA126" i="1"/>
  <c r="EY126" i="1"/>
  <c r="EW126" i="1"/>
  <c r="EU126" i="1"/>
  <c r="ES126" i="1"/>
  <c r="EQ126" i="1"/>
  <c r="EO126" i="1"/>
  <c r="EM126" i="1"/>
  <c r="EK126" i="1"/>
  <c r="EI126" i="1"/>
  <c r="EG126" i="1"/>
  <c r="EE126" i="1"/>
  <c r="EC126" i="1"/>
  <c r="EA126" i="1"/>
  <c r="DY126" i="1"/>
  <c r="DW126" i="1"/>
  <c r="DU126" i="1"/>
  <c r="DS126" i="1"/>
  <c r="DQ126" i="1"/>
  <c r="DO126" i="1"/>
  <c r="DM126" i="1"/>
  <c r="DK126" i="1"/>
  <c r="DI126" i="1"/>
  <c r="DG126" i="1"/>
  <c r="DE126" i="1"/>
  <c r="DC126" i="1"/>
  <c r="DA126" i="1"/>
  <c r="CY126" i="1"/>
  <c r="CW126" i="1"/>
  <c r="CU126" i="1"/>
  <c r="CS126" i="1"/>
  <c r="CQ126" i="1"/>
  <c r="CO126" i="1"/>
  <c r="CM126" i="1"/>
  <c r="CK126" i="1"/>
  <c r="CI126" i="1"/>
  <c r="CG126" i="1"/>
  <c r="CE126" i="1"/>
  <c r="CC126" i="1"/>
  <c r="CA126" i="1"/>
  <c r="BY126" i="1"/>
  <c r="BW126" i="1"/>
  <c r="BU126" i="1"/>
  <c r="BS126" i="1"/>
  <c r="BQ126" i="1"/>
  <c r="BO126" i="1"/>
  <c r="BM126" i="1"/>
  <c r="BK126" i="1"/>
  <c r="BI126" i="1"/>
  <c r="BG126" i="1"/>
  <c r="BE126" i="1"/>
  <c r="BC126" i="1"/>
  <c r="BA126" i="1"/>
  <c r="AY126" i="1"/>
  <c r="AW126" i="1"/>
  <c r="AU126" i="1"/>
  <c r="AS126" i="1"/>
  <c r="AQ126" i="1"/>
  <c r="AO126" i="1"/>
  <c r="AM126" i="1"/>
  <c r="AK126" i="1"/>
  <c r="AI126" i="1"/>
  <c r="AG126" i="1"/>
  <c r="AE126" i="1"/>
  <c r="AC126" i="1"/>
  <c r="AA126" i="1"/>
  <c r="Y126" i="1"/>
  <c r="W126" i="1"/>
  <c r="U126" i="1"/>
  <c r="S126" i="1"/>
  <c r="Q126" i="1"/>
  <c r="O126" i="1"/>
  <c r="M126" i="1"/>
  <c r="K126" i="1"/>
  <c r="I126" i="1"/>
  <c r="G126" i="1"/>
  <c r="E126" i="1"/>
  <c r="FG125" i="1"/>
  <c r="FE125" i="1"/>
  <c r="FC125" i="1"/>
  <c r="FA125" i="1"/>
  <c r="EY125" i="1"/>
  <c r="EW125" i="1"/>
  <c r="EU125" i="1"/>
  <c r="ES125" i="1"/>
  <c r="EQ125" i="1"/>
  <c r="EO125" i="1"/>
  <c r="EM125" i="1"/>
  <c r="EK125" i="1"/>
  <c r="EI125" i="1"/>
  <c r="EG125" i="1"/>
  <c r="EE125" i="1"/>
  <c r="EC125" i="1"/>
  <c r="EA125" i="1"/>
  <c r="DY125" i="1"/>
  <c r="DW125" i="1"/>
  <c r="DU125" i="1"/>
  <c r="DS125" i="1"/>
  <c r="DQ125" i="1"/>
  <c r="DO125" i="1"/>
  <c r="DM125" i="1"/>
  <c r="DK125" i="1"/>
  <c r="DI125" i="1"/>
  <c r="DG125" i="1"/>
  <c r="DE125" i="1"/>
  <c r="DC125" i="1"/>
  <c r="DA125" i="1"/>
  <c r="CY125" i="1"/>
  <c r="CW125" i="1"/>
  <c r="CU125" i="1"/>
  <c r="CS125" i="1"/>
  <c r="CQ125" i="1"/>
  <c r="CO125" i="1"/>
  <c r="CM125" i="1"/>
  <c r="CK125" i="1"/>
  <c r="CI125" i="1"/>
  <c r="CG125" i="1"/>
  <c r="CE125" i="1"/>
  <c r="CC125" i="1"/>
  <c r="CA125" i="1"/>
  <c r="BY125" i="1"/>
  <c r="BW125" i="1"/>
  <c r="BU125" i="1"/>
  <c r="BS125" i="1"/>
  <c r="BQ125" i="1"/>
  <c r="BO125" i="1"/>
  <c r="BM125" i="1"/>
  <c r="BK125" i="1"/>
  <c r="BI125" i="1"/>
  <c r="BG125" i="1"/>
  <c r="BE125" i="1"/>
  <c r="BC125" i="1"/>
  <c r="BA125" i="1"/>
  <c r="AY125" i="1"/>
  <c r="AW125" i="1"/>
  <c r="AU125" i="1"/>
  <c r="AS125" i="1"/>
  <c r="AQ125" i="1"/>
  <c r="AO125" i="1"/>
  <c r="AM125" i="1"/>
  <c r="AK125" i="1"/>
  <c r="AI125" i="1"/>
  <c r="AG125" i="1"/>
  <c r="AE125" i="1"/>
  <c r="AC125" i="1"/>
  <c r="AA125" i="1"/>
  <c r="Y125" i="1"/>
  <c r="W125" i="1"/>
  <c r="U125" i="1"/>
  <c r="S125" i="1"/>
  <c r="Q125" i="1"/>
  <c r="O125" i="1"/>
  <c r="M125" i="1"/>
  <c r="K125" i="1"/>
  <c r="I125" i="1"/>
  <c r="G125" i="1"/>
  <c r="E125" i="1"/>
  <c r="FG124" i="1"/>
  <c r="FE124" i="1"/>
  <c r="FC124" i="1"/>
  <c r="FA124" i="1"/>
  <c r="EY124" i="1"/>
  <c r="EW124" i="1"/>
  <c r="EU124" i="1"/>
  <c r="ES124" i="1"/>
  <c r="EQ124" i="1"/>
  <c r="EO124" i="1"/>
  <c r="EM124" i="1"/>
  <c r="EK124" i="1"/>
  <c r="EI124" i="1"/>
  <c r="EG124" i="1"/>
  <c r="EE124" i="1"/>
  <c r="EC124" i="1"/>
  <c r="EA124" i="1"/>
  <c r="DY124" i="1"/>
  <c r="DW124" i="1"/>
  <c r="DU124" i="1"/>
  <c r="DS124" i="1"/>
  <c r="DQ124" i="1"/>
  <c r="DO124" i="1"/>
  <c r="DM124" i="1"/>
  <c r="DK124" i="1"/>
  <c r="DI124" i="1"/>
  <c r="DG124" i="1"/>
  <c r="DE124" i="1"/>
  <c r="DC124" i="1"/>
  <c r="DA124" i="1"/>
  <c r="CY124" i="1"/>
  <c r="CW124" i="1"/>
  <c r="CU124" i="1"/>
  <c r="CS124" i="1"/>
  <c r="CQ124" i="1"/>
  <c r="CO124" i="1"/>
  <c r="CM124" i="1"/>
  <c r="CK124" i="1"/>
  <c r="CI124" i="1"/>
  <c r="CG124" i="1"/>
  <c r="CE124" i="1"/>
  <c r="CC124" i="1"/>
  <c r="CA124" i="1"/>
  <c r="BY124" i="1"/>
  <c r="BW124" i="1"/>
  <c r="BU124" i="1"/>
  <c r="BS124" i="1"/>
  <c r="BQ124" i="1"/>
  <c r="BO124" i="1"/>
  <c r="BM124" i="1"/>
  <c r="BK124" i="1"/>
  <c r="BI124" i="1"/>
  <c r="BG124" i="1"/>
  <c r="BE124" i="1"/>
  <c r="BC124" i="1"/>
  <c r="BA124" i="1"/>
  <c r="AY124" i="1"/>
  <c r="AW124" i="1"/>
  <c r="AU124" i="1"/>
  <c r="AS124" i="1"/>
  <c r="AQ124" i="1"/>
  <c r="AO124" i="1"/>
  <c r="AM124" i="1"/>
  <c r="AK124" i="1"/>
  <c r="AI124" i="1"/>
  <c r="AG124" i="1"/>
  <c r="AE124" i="1"/>
  <c r="AC124" i="1"/>
  <c r="AA124" i="1"/>
  <c r="Y124" i="1"/>
  <c r="W124" i="1"/>
  <c r="U124" i="1"/>
  <c r="S124" i="1"/>
  <c r="Q124" i="1"/>
  <c r="O124" i="1"/>
  <c r="M124" i="1"/>
  <c r="K124" i="1"/>
  <c r="I124" i="1"/>
  <c r="G124" i="1"/>
  <c r="E124" i="1"/>
  <c r="FG123" i="1"/>
  <c r="FE123" i="1"/>
  <c r="FC123" i="1"/>
  <c r="FA123" i="1"/>
  <c r="EY123" i="1"/>
  <c r="EW123" i="1"/>
  <c r="EU123" i="1"/>
  <c r="ES123" i="1"/>
  <c r="EQ123" i="1"/>
  <c r="EO123" i="1"/>
  <c r="EM123" i="1"/>
  <c r="EK123" i="1"/>
  <c r="EI123" i="1"/>
  <c r="EG123" i="1"/>
  <c r="EE123" i="1"/>
  <c r="EC123" i="1"/>
  <c r="EA123" i="1"/>
  <c r="DY123" i="1"/>
  <c r="DW123" i="1"/>
  <c r="DU123" i="1"/>
  <c r="DS123" i="1"/>
  <c r="DQ123" i="1"/>
  <c r="DO123" i="1"/>
  <c r="DM123" i="1"/>
  <c r="DK123" i="1"/>
  <c r="DI123" i="1"/>
  <c r="DG123" i="1"/>
  <c r="DE123" i="1"/>
  <c r="DC123" i="1"/>
  <c r="DA123" i="1"/>
  <c r="CY123" i="1"/>
  <c r="CW123" i="1"/>
  <c r="CU123" i="1"/>
  <c r="CS123" i="1"/>
  <c r="CQ123" i="1"/>
  <c r="CO123" i="1"/>
  <c r="CM123" i="1"/>
  <c r="CK123" i="1"/>
  <c r="CI123" i="1"/>
  <c r="CG123" i="1"/>
  <c r="CE123" i="1"/>
  <c r="CC123" i="1"/>
  <c r="CA123" i="1"/>
  <c r="BY123" i="1"/>
  <c r="BW123" i="1"/>
  <c r="BU123" i="1"/>
  <c r="BS123" i="1"/>
  <c r="BQ123" i="1"/>
  <c r="BO123" i="1"/>
  <c r="BM123" i="1"/>
  <c r="BK123" i="1"/>
  <c r="BI123" i="1"/>
  <c r="BG123" i="1"/>
  <c r="BE123" i="1"/>
  <c r="BC123" i="1"/>
  <c r="BA123" i="1"/>
  <c r="AY123" i="1"/>
  <c r="AW123" i="1"/>
  <c r="AU123" i="1"/>
  <c r="AS123" i="1"/>
  <c r="AQ123" i="1"/>
  <c r="AO123" i="1"/>
  <c r="AM123" i="1"/>
  <c r="AK123" i="1"/>
  <c r="AI123" i="1"/>
  <c r="AG123" i="1"/>
  <c r="AE123" i="1"/>
  <c r="AC123" i="1"/>
  <c r="AA123" i="1"/>
  <c r="Y123" i="1"/>
  <c r="W123" i="1"/>
  <c r="U123" i="1"/>
  <c r="S123" i="1"/>
  <c r="Q123" i="1"/>
  <c r="O123" i="1"/>
  <c r="M123" i="1"/>
  <c r="K123" i="1"/>
  <c r="I123" i="1"/>
  <c r="G123" i="1"/>
  <c r="E123" i="1"/>
  <c r="FG122" i="1"/>
  <c r="FC122" i="1"/>
  <c r="FA122" i="1"/>
  <c r="EY122" i="1"/>
  <c r="EW122" i="1"/>
  <c r="EU122" i="1"/>
  <c r="ES122" i="1"/>
  <c r="EO122" i="1"/>
  <c r="EM122" i="1"/>
  <c r="EK122" i="1"/>
  <c r="EI122" i="1"/>
  <c r="EG122" i="1"/>
  <c r="EE122" i="1"/>
  <c r="EC122" i="1"/>
  <c r="EA122" i="1"/>
  <c r="DY122" i="1"/>
  <c r="DW122" i="1"/>
  <c r="DU122" i="1"/>
  <c r="DS122" i="1"/>
  <c r="DQ122" i="1"/>
  <c r="DO122" i="1"/>
  <c r="DM122" i="1"/>
  <c r="DK122" i="1"/>
  <c r="DI122" i="1"/>
  <c r="DG122" i="1"/>
  <c r="DE122" i="1"/>
  <c r="DC122" i="1"/>
  <c r="DA122" i="1"/>
  <c r="CY122" i="1"/>
  <c r="CW122" i="1"/>
  <c r="CU122" i="1"/>
  <c r="CS122" i="1"/>
  <c r="CQ122" i="1"/>
  <c r="CO122" i="1"/>
  <c r="CM122" i="1"/>
  <c r="CK122" i="1"/>
  <c r="CI122" i="1"/>
  <c r="CG122" i="1"/>
  <c r="CE122" i="1"/>
  <c r="CC122" i="1"/>
  <c r="CA122" i="1"/>
  <c r="BY122" i="1"/>
  <c r="BW122" i="1"/>
  <c r="BU122" i="1"/>
  <c r="BS122" i="1"/>
  <c r="BQ122" i="1"/>
  <c r="BO122" i="1"/>
  <c r="BM122" i="1"/>
  <c r="BK122" i="1"/>
  <c r="BI122" i="1"/>
  <c r="BG122" i="1"/>
  <c r="BE122" i="1"/>
  <c r="BC122" i="1"/>
  <c r="BA122" i="1"/>
  <c r="AY122" i="1"/>
  <c r="AW122" i="1"/>
  <c r="AU122" i="1"/>
  <c r="AS122" i="1"/>
  <c r="AQ122" i="1"/>
  <c r="AO122" i="1"/>
  <c r="AM122" i="1"/>
  <c r="AK122" i="1"/>
  <c r="AI122" i="1"/>
  <c r="AG122" i="1"/>
  <c r="AE122" i="1"/>
  <c r="AC122" i="1"/>
  <c r="AA122" i="1"/>
  <c r="Y122" i="1"/>
  <c r="W122" i="1"/>
  <c r="U122" i="1"/>
  <c r="S122" i="1"/>
  <c r="Q122" i="1"/>
  <c r="O122" i="1"/>
  <c r="M122" i="1"/>
  <c r="K122" i="1"/>
  <c r="I122" i="1"/>
  <c r="G122" i="1"/>
  <c r="E122" i="1"/>
  <c r="FH119" i="1"/>
  <c r="FH118" i="1"/>
  <c r="H114" i="2" s="1"/>
  <c r="FG117" i="1"/>
  <c r="FD120" i="1"/>
  <c r="FC117" i="1"/>
  <c r="FB120" i="1" s="1"/>
  <c r="FA117" i="1"/>
  <c r="EZ120" i="1" s="1"/>
  <c r="EY117" i="1"/>
  <c r="EX120" i="1" s="1"/>
  <c r="EW117" i="1"/>
  <c r="EV120" i="1" s="1"/>
  <c r="EU117" i="1"/>
  <c r="ET120" i="1" s="1"/>
  <c r="ES117" i="1"/>
  <c r="ER120" i="1" s="1"/>
  <c r="EP120" i="1"/>
  <c r="EO117" i="1"/>
  <c r="EN120" i="1" s="1"/>
  <c r="EM117" i="1"/>
  <c r="EL120" i="1" s="1"/>
  <c r="EK117" i="1"/>
  <c r="EJ120" i="1" s="1"/>
  <c r="EI117" i="1"/>
  <c r="EH120" i="1" s="1"/>
  <c r="EG117" i="1"/>
  <c r="EF120" i="1" s="1"/>
  <c r="EE117" i="1"/>
  <c r="ED120" i="1" s="1"/>
  <c r="EC117" i="1"/>
  <c r="EB120" i="1" s="1"/>
  <c r="EA117" i="1"/>
  <c r="DZ120" i="1" s="1"/>
  <c r="DY117" i="1"/>
  <c r="DX120" i="1" s="1"/>
  <c r="DW117" i="1"/>
  <c r="DV120" i="1" s="1"/>
  <c r="DU117" i="1"/>
  <c r="DT120" i="1" s="1"/>
  <c r="DS117" i="1"/>
  <c r="DR120" i="1" s="1"/>
  <c r="DQ117" i="1"/>
  <c r="DP120" i="1" s="1"/>
  <c r="DO117" i="1"/>
  <c r="DN120" i="1" s="1"/>
  <c r="DM117" i="1"/>
  <c r="DL120" i="1" s="1"/>
  <c r="DK117" i="1"/>
  <c r="DJ120" i="1" s="1"/>
  <c r="DI117" i="1"/>
  <c r="DH120" i="1" s="1"/>
  <c r="DG117" i="1"/>
  <c r="DF120" i="1" s="1"/>
  <c r="DE117" i="1"/>
  <c r="DD120" i="1" s="1"/>
  <c r="DC117" i="1"/>
  <c r="DB120" i="1" s="1"/>
  <c r="DA117" i="1"/>
  <c r="CZ120" i="1" s="1"/>
  <c r="CY117" i="1"/>
  <c r="CX120" i="1" s="1"/>
  <c r="CW117" i="1"/>
  <c r="CV120" i="1" s="1"/>
  <c r="CU117" i="1"/>
  <c r="CT120" i="1" s="1"/>
  <c r="CS117" i="1"/>
  <c r="CR120" i="1" s="1"/>
  <c r="CQ117" i="1"/>
  <c r="CO117" i="1"/>
  <c r="CN120" i="1" s="1"/>
  <c r="CM117" i="1"/>
  <c r="CL120" i="1" s="1"/>
  <c r="CK117" i="1"/>
  <c r="CJ120" i="1" s="1"/>
  <c r="CI117" i="1"/>
  <c r="CH120" i="1" s="1"/>
  <c r="CG117" i="1"/>
  <c r="CF120" i="1" s="1"/>
  <c r="CE117" i="1"/>
  <c r="CD120" i="1" s="1"/>
  <c r="CC117" i="1"/>
  <c r="CB120" i="1" s="1"/>
  <c r="CA117" i="1"/>
  <c r="BZ120" i="1" s="1"/>
  <c r="BY117" i="1"/>
  <c r="BX120" i="1" s="1"/>
  <c r="BW117" i="1"/>
  <c r="BV120" i="1" s="1"/>
  <c r="BU117" i="1"/>
  <c r="BT120" i="1" s="1"/>
  <c r="BS117" i="1"/>
  <c r="BR120" i="1" s="1"/>
  <c r="BQ117" i="1"/>
  <c r="BP120" i="1" s="1"/>
  <c r="BO117" i="1"/>
  <c r="BN120" i="1" s="1"/>
  <c r="BM117" i="1"/>
  <c r="BL120" i="1" s="1"/>
  <c r="BK117" i="1"/>
  <c r="BJ120" i="1" s="1"/>
  <c r="BI117" i="1"/>
  <c r="BH120" i="1" s="1"/>
  <c r="BG117" i="1"/>
  <c r="BF120" i="1" s="1"/>
  <c r="BE117" i="1"/>
  <c r="BD120" i="1" s="1"/>
  <c r="BC117" i="1"/>
  <c r="BA117" i="1"/>
  <c r="AZ120" i="1" s="1"/>
  <c r="AY117" i="1"/>
  <c r="AX120" i="1" s="1"/>
  <c r="AW117" i="1"/>
  <c r="AV120" i="1" s="1"/>
  <c r="AU117" i="1"/>
  <c r="AT120" i="1" s="1"/>
  <c r="AS117" i="1"/>
  <c r="AR120" i="1" s="1"/>
  <c r="AQ117" i="1"/>
  <c r="AP120" i="1" s="1"/>
  <c r="AO117" i="1"/>
  <c r="AN120" i="1" s="1"/>
  <c r="AM117" i="1"/>
  <c r="AL120" i="1" s="1"/>
  <c r="AK117" i="1"/>
  <c r="AJ120" i="1" s="1"/>
  <c r="AI117" i="1"/>
  <c r="AH120" i="1" s="1"/>
  <c r="AG117" i="1"/>
  <c r="AF120" i="1" s="1"/>
  <c r="AE117" i="1"/>
  <c r="AD120" i="1" s="1"/>
  <c r="AC117" i="1"/>
  <c r="AB120" i="1" s="1"/>
  <c r="AA117" i="1"/>
  <c r="Z120" i="1" s="1"/>
  <c r="Y117" i="1"/>
  <c r="X120" i="1" s="1"/>
  <c r="W117" i="1"/>
  <c r="V120" i="1" s="1"/>
  <c r="U117" i="1"/>
  <c r="T120" i="1" s="1"/>
  <c r="S117" i="1"/>
  <c r="R120" i="1" s="1"/>
  <c r="Q117" i="1"/>
  <c r="P120" i="1" s="1"/>
  <c r="O117" i="1"/>
  <c r="N120" i="1" s="1"/>
  <c r="M117" i="1"/>
  <c r="L120" i="1" s="1"/>
  <c r="K117" i="1"/>
  <c r="J120" i="1" s="1"/>
  <c r="I117" i="1"/>
  <c r="H120" i="1" s="1"/>
  <c r="G117" i="1"/>
  <c r="F120" i="1" s="1"/>
  <c r="E117" i="1"/>
  <c r="D120" i="1" s="1"/>
  <c r="FG114" i="1"/>
  <c r="FE114" i="1"/>
  <c r="FC114" i="1"/>
  <c r="FA114" i="1"/>
  <c r="EY114" i="1"/>
  <c r="EW114" i="1"/>
  <c r="EU114" i="1"/>
  <c r="ES114" i="1"/>
  <c r="EQ114" i="1"/>
  <c r="EO114" i="1"/>
  <c r="EM114" i="1"/>
  <c r="EK114" i="1"/>
  <c r="EI114" i="1"/>
  <c r="EG114" i="1"/>
  <c r="EE114" i="1"/>
  <c r="EC114" i="1"/>
  <c r="EA114" i="1"/>
  <c r="DY114" i="1"/>
  <c r="DW114" i="1"/>
  <c r="DU114" i="1"/>
  <c r="DS114" i="1"/>
  <c r="DQ114" i="1"/>
  <c r="DO114" i="1"/>
  <c r="DM114" i="1"/>
  <c r="DK114" i="1"/>
  <c r="DI114" i="1"/>
  <c r="DG114" i="1"/>
  <c r="DE114" i="1"/>
  <c r="DC114" i="1"/>
  <c r="DA114" i="1"/>
  <c r="CY114" i="1"/>
  <c r="CW114" i="1"/>
  <c r="CU114" i="1"/>
  <c r="CS114" i="1"/>
  <c r="CQ114" i="1"/>
  <c r="CO114" i="1"/>
  <c r="CM114" i="1"/>
  <c r="CK114" i="1"/>
  <c r="CI114" i="1"/>
  <c r="CG114" i="1"/>
  <c r="CE114" i="1"/>
  <c r="CC114" i="1"/>
  <c r="CA114" i="1"/>
  <c r="BY114" i="1"/>
  <c r="BW114" i="1"/>
  <c r="BU114" i="1"/>
  <c r="BS114" i="1"/>
  <c r="BQ114" i="1"/>
  <c r="BO114" i="1"/>
  <c r="BM114" i="1"/>
  <c r="BK114" i="1"/>
  <c r="BI114" i="1"/>
  <c r="BG114" i="1"/>
  <c r="BE114" i="1"/>
  <c r="BC114" i="1"/>
  <c r="BA114" i="1"/>
  <c r="AY114" i="1"/>
  <c r="AW114" i="1"/>
  <c r="AU114" i="1"/>
  <c r="AS114" i="1"/>
  <c r="AQ114" i="1"/>
  <c r="AO114" i="1"/>
  <c r="AM114" i="1"/>
  <c r="AK114" i="1"/>
  <c r="AI114" i="1"/>
  <c r="AG114" i="1"/>
  <c r="AE114" i="1"/>
  <c r="AC114" i="1"/>
  <c r="AA114" i="1"/>
  <c r="Y114" i="1"/>
  <c r="W114" i="1"/>
  <c r="U114" i="1"/>
  <c r="S114" i="1"/>
  <c r="Q114" i="1"/>
  <c r="O114" i="1"/>
  <c r="M114" i="1"/>
  <c r="K114" i="1"/>
  <c r="I114" i="1"/>
  <c r="G114" i="1"/>
  <c r="E114" i="1"/>
  <c r="FG113" i="1"/>
  <c r="FE113" i="1"/>
  <c r="FC113" i="1"/>
  <c r="FA113" i="1"/>
  <c r="EY113" i="1"/>
  <c r="EW113" i="1"/>
  <c r="EU113" i="1"/>
  <c r="ES113" i="1"/>
  <c r="EQ113" i="1"/>
  <c r="EO113" i="1"/>
  <c r="EM113" i="1"/>
  <c r="EK113" i="1"/>
  <c r="EI113" i="1"/>
  <c r="EG113" i="1"/>
  <c r="EE113" i="1"/>
  <c r="EC113" i="1"/>
  <c r="EA113" i="1"/>
  <c r="DY113" i="1"/>
  <c r="DW113" i="1"/>
  <c r="DU113" i="1"/>
  <c r="DS113" i="1"/>
  <c r="DQ113" i="1"/>
  <c r="DO113" i="1"/>
  <c r="DM113" i="1"/>
  <c r="DK113" i="1"/>
  <c r="DI113" i="1"/>
  <c r="DG113" i="1"/>
  <c r="DE113" i="1"/>
  <c r="DC113" i="1"/>
  <c r="DA113" i="1"/>
  <c r="CY113" i="1"/>
  <c r="CW113" i="1"/>
  <c r="CU113" i="1"/>
  <c r="CS113" i="1"/>
  <c r="CQ113" i="1"/>
  <c r="CO113" i="1"/>
  <c r="CM113" i="1"/>
  <c r="CK113" i="1"/>
  <c r="CI113" i="1"/>
  <c r="CG113" i="1"/>
  <c r="CE113" i="1"/>
  <c r="CC113" i="1"/>
  <c r="CA113" i="1"/>
  <c r="BY113" i="1"/>
  <c r="BW113" i="1"/>
  <c r="BU113" i="1"/>
  <c r="BS113" i="1"/>
  <c r="BQ113" i="1"/>
  <c r="BO113" i="1"/>
  <c r="BM113" i="1"/>
  <c r="BK113" i="1"/>
  <c r="BI113" i="1"/>
  <c r="BG113" i="1"/>
  <c r="BE113" i="1"/>
  <c r="BC113" i="1"/>
  <c r="BA113" i="1"/>
  <c r="AY113" i="1"/>
  <c r="AW113" i="1"/>
  <c r="AU113" i="1"/>
  <c r="AS113" i="1"/>
  <c r="AQ113" i="1"/>
  <c r="AO113" i="1"/>
  <c r="AM113" i="1"/>
  <c r="AK113" i="1"/>
  <c r="AI113" i="1"/>
  <c r="AG113" i="1"/>
  <c r="AE113" i="1"/>
  <c r="AC113" i="1"/>
  <c r="AA113" i="1"/>
  <c r="Y113" i="1"/>
  <c r="W113" i="1"/>
  <c r="U113" i="1"/>
  <c r="S113" i="1"/>
  <c r="Q113" i="1"/>
  <c r="O113" i="1"/>
  <c r="M113" i="1"/>
  <c r="K113" i="1"/>
  <c r="I113" i="1"/>
  <c r="G113" i="1"/>
  <c r="E113" i="1"/>
  <c r="I109" i="2"/>
  <c r="F109" i="2"/>
  <c r="I108" i="2"/>
  <c r="F108" i="2"/>
  <c r="I107" i="2"/>
  <c r="F107" i="2"/>
  <c r="I106" i="2"/>
  <c r="F106" i="2"/>
  <c r="I105" i="2"/>
  <c r="F105" i="2"/>
  <c r="I104" i="2"/>
  <c r="F104" i="2"/>
  <c r="I103" i="2"/>
  <c r="F103" i="2"/>
  <c r="I102" i="2"/>
  <c r="F102" i="2"/>
  <c r="I101" i="2"/>
  <c r="F101" i="2"/>
  <c r="I100" i="2"/>
  <c r="F100" i="2"/>
  <c r="I99" i="2"/>
  <c r="F99" i="2"/>
  <c r="I98" i="2"/>
  <c r="F98" i="2"/>
  <c r="I97" i="2"/>
  <c r="F97" i="2"/>
  <c r="I96" i="2"/>
  <c r="F96" i="2"/>
  <c r="I95" i="2"/>
  <c r="F95" i="2"/>
  <c r="I94" i="2"/>
  <c r="F94" i="2"/>
  <c r="I93" i="2"/>
  <c r="F93" i="2"/>
  <c r="I92" i="2"/>
  <c r="F92" i="2"/>
  <c r="I91" i="2"/>
  <c r="F91" i="2"/>
  <c r="I90" i="2"/>
  <c r="F90" i="2"/>
  <c r="I89" i="2"/>
  <c r="F89" i="2"/>
  <c r="I88" i="2"/>
  <c r="F88" i="2"/>
  <c r="I87" i="2"/>
  <c r="F87" i="2"/>
  <c r="I86" i="2"/>
  <c r="F86" i="2"/>
  <c r="I85" i="2"/>
  <c r="F85" i="2"/>
  <c r="I84" i="2"/>
  <c r="F84" i="2"/>
  <c r="I83" i="2"/>
  <c r="F83" i="2"/>
  <c r="I82" i="2"/>
  <c r="F82" i="2"/>
  <c r="I81" i="2"/>
  <c r="F81" i="2"/>
  <c r="I80" i="2"/>
  <c r="F80" i="2"/>
  <c r="I79" i="2"/>
  <c r="F79" i="2"/>
  <c r="I78" i="2"/>
  <c r="F78" i="2"/>
  <c r="I77" i="2"/>
  <c r="F77" i="2"/>
  <c r="I76" i="2"/>
  <c r="F76" i="2"/>
  <c r="I75" i="2"/>
  <c r="F75" i="2"/>
  <c r="I74" i="2"/>
  <c r="F74" i="2"/>
  <c r="I73" i="2"/>
  <c r="F73" i="2"/>
  <c r="I72" i="2"/>
  <c r="F72" i="2"/>
  <c r="I71" i="2"/>
  <c r="F71" i="2"/>
  <c r="I70" i="2"/>
  <c r="F70" i="2"/>
  <c r="I69" i="2"/>
  <c r="F69" i="2"/>
  <c r="I68" i="2"/>
  <c r="F68" i="2"/>
  <c r="FG68" i="1"/>
  <c r="FE68" i="1"/>
  <c r="FE69" i="1" s="1"/>
  <c r="FC68" i="1"/>
  <c r="FC69" i="1" s="1"/>
  <c r="FA68" i="1"/>
  <c r="FA69" i="1" s="1"/>
  <c r="EY68" i="1"/>
  <c r="EY69" i="1" s="1"/>
  <c r="EW68" i="1"/>
  <c r="EW69" i="1" s="1"/>
  <c r="EU68" i="1"/>
  <c r="EU69" i="1" s="1"/>
  <c r="ES68" i="1"/>
  <c r="ES69" i="1" s="1"/>
  <c r="EQ68" i="1"/>
  <c r="EQ69" i="1" s="1"/>
  <c r="EO68" i="1"/>
  <c r="EO69" i="1" s="1"/>
  <c r="EM68" i="1"/>
  <c r="EM69" i="1" s="1"/>
  <c r="EK68" i="1"/>
  <c r="EK69" i="1" s="1"/>
  <c r="EI68" i="1"/>
  <c r="EI69" i="1" s="1"/>
  <c r="EG68" i="1"/>
  <c r="EG69" i="1" s="1"/>
  <c r="EE68" i="1"/>
  <c r="EE69" i="1" s="1"/>
  <c r="EC68" i="1"/>
  <c r="EC69" i="1" s="1"/>
  <c r="EA68" i="1"/>
  <c r="EA69" i="1" s="1"/>
  <c r="DY68" i="1"/>
  <c r="DY69" i="1" s="1"/>
  <c r="DW68" i="1"/>
  <c r="DW69" i="1" s="1"/>
  <c r="DU68" i="1"/>
  <c r="DU69" i="1" s="1"/>
  <c r="DS68" i="1"/>
  <c r="DS69" i="1" s="1"/>
  <c r="DQ68" i="1"/>
  <c r="DQ69" i="1" s="1"/>
  <c r="DO68" i="1"/>
  <c r="DO69" i="1" s="1"/>
  <c r="DM68" i="1"/>
  <c r="DM69" i="1" s="1"/>
  <c r="DK68" i="1"/>
  <c r="DK69" i="1" s="1"/>
  <c r="DI68" i="1"/>
  <c r="DI69" i="1" s="1"/>
  <c r="DG68" i="1"/>
  <c r="DG69" i="1" s="1"/>
  <c r="DE68" i="1"/>
  <c r="DE69" i="1" s="1"/>
  <c r="DC68" i="1"/>
  <c r="DC69" i="1" s="1"/>
  <c r="DA68" i="1"/>
  <c r="DA69" i="1" s="1"/>
  <c r="CY68" i="1"/>
  <c r="CY69" i="1" s="1"/>
  <c r="CW68" i="1"/>
  <c r="CW69" i="1" s="1"/>
  <c r="CU68" i="1"/>
  <c r="CU69" i="1" s="1"/>
  <c r="CS68" i="1"/>
  <c r="CS69" i="1" s="1"/>
  <c r="CQ68" i="1"/>
  <c r="CQ69" i="1" s="1"/>
  <c r="CO68" i="1"/>
  <c r="CO69" i="1" s="1"/>
  <c r="CM68" i="1"/>
  <c r="CM69" i="1" s="1"/>
  <c r="CK68" i="1"/>
  <c r="CK69" i="1" s="1"/>
  <c r="CI68" i="1"/>
  <c r="CI69" i="1" s="1"/>
  <c r="CG68" i="1"/>
  <c r="CG69" i="1" s="1"/>
  <c r="CE68" i="1"/>
  <c r="CE69" i="1" s="1"/>
  <c r="CC68" i="1"/>
  <c r="CC69" i="1" s="1"/>
  <c r="CA68" i="1"/>
  <c r="CA69" i="1" s="1"/>
  <c r="BY68" i="1"/>
  <c r="BY69" i="1" s="1"/>
  <c r="BW68" i="1"/>
  <c r="BW69" i="1" s="1"/>
  <c r="BU68" i="1"/>
  <c r="BU69" i="1" s="1"/>
  <c r="BS68" i="1"/>
  <c r="BS69" i="1" s="1"/>
  <c r="BQ68" i="1"/>
  <c r="BQ69" i="1" s="1"/>
  <c r="BO68" i="1"/>
  <c r="BO69" i="1" s="1"/>
  <c r="BM68" i="1"/>
  <c r="BM69" i="1" s="1"/>
  <c r="BK68" i="1"/>
  <c r="BK69" i="1" s="1"/>
  <c r="BI68" i="1"/>
  <c r="BI69" i="1" s="1"/>
  <c r="BG68" i="1"/>
  <c r="BG69" i="1" s="1"/>
  <c r="BE68" i="1"/>
  <c r="BE69" i="1" s="1"/>
  <c r="BC68" i="1"/>
  <c r="BC69" i="1" s="1"/>
  <c r="BA68" i="1"/>
  <c r="BA69" i="1" s="1"/>
  <c r="AY68" i="1"/>
  <c r="AY69" i="1" s="1"/>
  <c r="AW68" i="1"/>
  <c r="AW69" i="1" s="1"/>
  <c r="AU68" i="1"/>
  <c r="AU69" i="1" s="1"/>
  <c r="AS68" i="1"/>
  <c r="AS69" i="1" s="1"/>
  <c r="AQ68" i="1"/>
  <c r="AQ69" i="1" s="1"/>
  <c r="AO68" i="1"/>
  <c r="AO69" i="1" s="1"/>
  <c r="AM68" i="1"/>
  <c r="AM69" i="1" s="1"/>
  <c r="AK68" i="1"/>
  <c r="AK69" i="1" s="1"/>
  <c r="AI68" i="1"/>
  <c r="AI69" i="1" s="1"/>
  <c r="AG68" i="1"/>
  <c r="AG69" i="1" s="1"/>
  <c r="AE68" i="1"/>
  <c r="AE69" i="1" s="1"/>
  <c r="AC68" i="1"/>
  <c r="AC69" i="1" s="1"/>
  <c r="AA68" i="1"/>
  <c r="AA69" i="1" s="1"/>
  <c r="Y68" i="1"/>
  <c r="Y69" i="1" s="1"/>
  <c r="W68" i="1"/>
  <c r="W69" i="1" s="1"/>
  <c r="U68" i="1"/>
  <c r="U69" i="1" s="1"/>
  <c r="S68" i="1"/>
  <c r="S69" i="1" s="1"/>
  <c r="Q68" i="1"/>
  <c r="Q69" i="1" s="1"/>
  <c r="O68" i="1"/>
  <c r="O69" i="1" s="1"/>
  <c r="M68" i="1"/>
  <c r="M69" i="1" s="1"/>
  <c r="K68" i="1"/>
  <c r="K69" i="1" s="1"/>
  <c r="I68" i="1"/>
  <c r="I69" i="1" s="1"/>
  <c r="G68" i="1"/>
  <c r="G69" i="1" s="1"/>
  <c r="E68" i="1"/>
  <c r="FG65" i="1"/>
  <c r="FE65" i="1"/>
  <c r="FC65" i="1"/>
  <c r="FA65" i="1"/>
  <c r="EY65" i="1"/>
  <c r="EW65" i="1"/>
  <c r="EU65" i="1"/>
  <c r="ES65" i="1"/>
  <c r="EQ65" i="1"/>
  <c r="EO65" i="1"/>
  <c r="EM65" i="1"/>
  <c r="EK65" i="1"/>
  <c r="EI65" i="1"/>
  <c r="EG65" i="1"/>
  <c r="EE65" i="1"/>
  <c r="EC65" i="1"/>
  <c r="EA65" i="1"/>
  <c r="DY65" i="1"/>
  <c r="DW65" i="1"/>
  <c r="DU65" i="1"/>
  <c r="DS65" i="1"/>
  <c r="DQ65" i="1"/>
  <c r="DO65" i="1"/>
  <c r="DM65" i="1"/>
  <c r="DK65" i="1"/>
  <c r="DI65" i="1"/>
  <c r="DG65" i="1"/>
  <c r="DE65" i="1"/>
  <c r="DC65" i="1"/>
  <c r="DA65" i="1"/>
  <c r="CY65" i="1"/>
  <c r="CW65" i="1"/>
  <c r="CU65" i="1"/>
  <c r="CS65" i="1"/>
  <c r="CQ65" i="1"/>
  <c r="CO65" i="1"/>
  <c r="CM65" i="1"/>
  <c r="CK65" i="1"/>
  <c r="CI65" i="1"/>
  <c r="CG65" i="1"/>
  <c r="CE65" i="1"/>
  <c r="CC65" i="1"/>
  <c r="CA65" i="1"/>
  <c r="BY65" i="1"/>
  <c r="BW65" i="1"/>
  <c r="BU65" i="1"/>
  <c r="BS65" i="1"/>
  <c r="BQ65" i="1"/>
  <c r="BO65" i="1"/>
  <c r="BM65" i="1"/>
  <c r="BK65" i="1"/>
  <c r="BI65" i="1"/>
  <c r="BG65" i="1"/>
  <c r="BE65" i="1"/>
  <c r="BC65" i="1"/>
  <c r="BA65" i="1"/>
  <c r="AY65" i="1"/>
  <c r="AW65" i="1"/>
  <c r="AU65" i="1"/>
  <c r="AS65" i="1"/>
  <c r="AQ65" i="1"/>
  <c r="AO65" i="1"/>
  <c r="AM65" i="1"/>
  <c r="AK65" i="1"/>
  <c r="AI65" i="1"/>
  <c r="AG65" i="1"/>
  <c r="AE65" i="1"/>
  <c r="AC65" i="1"/>
  <c r="AA65" i="1"/>
  <c r="Y65" i="1"/>
  <c r="W65" i="1"/>
  <c r="U65" i="1"/>
  <c r="S65" i="1"/>
  <c r="Q65" i="1"/>
  <c r="O65" i="1"/>
  <c r="M65" i="1"/>
  <c r="K65" i="1"/>
  <c r="I65" i="1"/>
  <c r="G65" i="1"/>
  <c r="E65" i="1"/>
  <c r="FG62" i="1"/>
  <c r="FE62" i="1"/>
  <c r="FC62" i="1"/>
  <c r="FA62" i="1"/>
  <c r="EY62" i="1"/>
  <c r="EW62" i="1"/>
  <c r="EU62" i="1"/>
  <c r="ES62" i="1"/>
  <c r="EQ62" i="1"/>
  <c r="EO62" i="1"/>
  <c r="EM62" i="1"/>
  <c r="EK62" i="1"/>
  <c r="EI62" i="1"/>
  <c r="EG62" i="1"/>
  <c r="EE62" i="1"/>
  <c r="EC62" i="1"/>
  <c r="EA62" i="1"/>
  <c r="DY62" i="1"/>
  <c r="DW62" i="1"/>
  <c r="DU62" i="1"/>
  <c r="DS62" i="1"/>
  <c r="DQ62" i="1"/>
  <c r="DO62" i="1"/>
  <c r="DM62" i="1"/>
  <c r="DK62" i="1"/>
  <c r="DI62" i="1"/>
  <c r="DG62" i="1"/>
  <c r="DE62" i="1"/>
  <c r="DC62" i="1"/>
  <c r="DA62" i="1"/>
  <c r="CY62" i="1"/>
  <c r="CW62" i="1"/>
  <c r="CU62" i="1"/>
  <c r="CS62" i="1"/>
  <c r="CQ62" i="1"/>
  <c r="CO62" i="1"/>
  <c r="CM62" i="1"/>
  <c r="CK62" i="1"/>
  <c r="CI62" i="1"/>
  <c r="CG62" i="1"/>
  <c r="CE62" i="1"/>
  <c r="CA62" i="1"/>
  <c r="BY62" i="1"/>
  <c r="BW62" i="1"/>
  <c r="BU62" i="1"/>
  <c r="BS62" i="1"/>
  <c r="BQ62" i="1"/>
  <c r="BO62" i="1"/>
  <c r="BM62" i="1"/>
  <c r="BK62" i="1"/>
  <c r="BI62" i="1"/>
  <c r="BG62" i="1"/>
  <c r="BE62" i="1"/>
  <c r="BC62" i="1"/>
  <c r="BA62" i="1"/>
  <c r="AY62" i="1"/>
  <c r="AW62" i="1"/>
  <c r="AU62" i="1"/>
  <c r="AS62" i="1"/>
  <c r="AQ62" i="1"/>
  <c r="AO62" i="1"/>
  <c r="AM62" i="1"/>
  <c r="AK62" i="1"/>
  <c r="AI62" i="1"/>
  <c r="AG62" i="1"/>
  <c r="AE62" i="1"/>
  <c r="AC62" i="1"/>
  <c r="AA62" i="1"/>
  <c r="Y62" i="1"/>
  <c r="W62" i="1"/>
  <c r="U62" i="1"/>
  <c r="S62" i="1"/>
  <c r="Q62" i="1"/>
  <c r="O62" i="1"/>
  <c r="M62" i="1"/>
  <c r="K62" i="1"/>
  <c r="I62" i="1"/>
  <c r="G62" i="1"/>
  <c r="E62" i="1"/>
  <c r="FG59" i="1"/>
  <c r="FE59" i="1"/>
  <c r="FC59" i="1"/>
  <c r="FA59" i="1"/>
  <c r="EY59" i="1"/>
  <c r="EW59" i="1"/>
  <c r="EU59" i="1"/>
  <c r="ES59" i="1"/>
  <c r="EQ59" i="1"/>
  <c r="EO59" i="1"/>
  <c r="EM59" i="1"/>
  <c r="EK59" i="1"/>
  <c r="EI59" i="1"/>
  <c r="EG59" i="1"/>
  <c r="EE59" i="1"/>
  <c r="EC59" i="1"/>
  <c r="EA59" i="1"/>
  <c r="DY59" i="1"/>
  <c r="DW59" i="1"/>
  <c r="DU59" i="1"/>
  <c r="DS59" i="1"/>
  <c r="DQ59" i="1"/>
  <c r="DO59" i="1"/>
  <c r="DM59" i="1"/>
  <c r="DK59" i="1"/>
  <c r="DI59" i="1"/>
  <c r="DG59" i="1"/>
  <c r="DE59" i="1"/>
  <c r="DC59" i="1"/>
  <c r="DA59" i="1"/>
  <c r="CY59" i="1"/>
  <c r="CW59" i="1"/>
  <c r="CU59" i="1"/>
  <c r="CS59" i="1"/>
  <c r="CQ59" i="1"/>
  <c r="CO59" i="1"/>
  <c r="CM59" i="1"/>
  <c r="CK59" i="1"/>
  <c r="CI59" i="1"/>
  <c r="CG59" i="1"/>
  <c r="CE59" i="1"/>
  <c r="CC59" i="1"/>
  <c r="CA59" i="1"/>
  <c r="BY59" i="1"/>
  <c r="BW59" i="1"/>
  <c r="BU59" i="1"/>
  <c r="BS59" i="1"/>
  <c r="BQ59" i="1"/>
  <c r="BO59" i="1"/>
  <c r="BM59" i="1"/>
  <c r="BK59" i="1"/>
  <c r="BI59" i="1"/>
  <c r="BG59" i="1"/>
  <c r="BE59" i="1"/>
  <c r="BC59" i="1"/>
  <c r="BA59" i="1"/>
  <c r="AY59" i="1"/>
  <c r="AW59" i="1"/>
  <c r="AU59" i="1"/>
  <c r="AS59" i="1"/>
  <c r="AQ59" i="1"/>
  <c r="AO59" i="1"/>
  <c r="AM59" i="1"/>
  <c r="AK59" i="1"/>
  <c r="AI59" i="1"/>
  <c r="AG59" i="1"/>
  <c r="AE59" i="1"/>
  <c r="AC59" i="1"/>
  <c r="AA59" i="1"/>
  <c r="Y59" i="1"/>
  <c r="W59" i="1"/>
  <c r="U59" i="1"/>
  <c r="S59" i="1"/>
  <c r="Q59" i="1"/>
  <c r="O59" i="1"/>
  <c r="M59" i="1"/>
  <c r="K59" i="1"/>
  <c r="I59" i="1"/>
  <c r="G59" i="1"/>
  <c r="E59" i="1"/>
  <c r="FG58" i="1"/>
  <c r="FE58" i="1"/>
  <c r="FC58" i="1"/>
  <c r="FA58" i="1"/>
  <c r="EY58" i="1"/>
  <c r="EW58" i="1"/>
  <c r="EU58" i="1"/>
  <c r="ES58" i="1"/>
  <c r="EQ58" i="1"/>
  <c r="EO58" i="1"/>
  <c r="EM58" i="1"/>
  <c r="EK58" i="1"/>
  <c r="EI58" i="1"/>
  <c r="EG58" i="1"/>
  <c r="EE58" i="1"/>
  <c r="EC58" i="1"/>
  <c r="EA58" i="1"/>
  <c r="DY58" i="1"/>
  <c r="DW58" i="1"/>
  <c r="DU58" i="1"/>
  <c r="DS58" i="1"/>
  <c r="DQ58" i="1"/>
  <c r="DO58" i="1"/>
  <c r="DM58" i="1"/>
  <c r="DK58" i="1"/>
  <c r="DI58" i="1"/>
  <c r="DG58" i="1"/>
  <c r="DE58" i="1"/>
  <c r="DC58" i="1"/>
  <c r="DA58" i="1"/>
  <c r="CY58" i="1"/>
  <c r="CW58" i="1"/>
  <c r="CU58" i="1"/>
  <c r="CS58" i="1"/>
  <c r="CQ58" i="1"/>
  <c r="CO58" i="1"/>
  <c r="CM58" i="1"/>
  <c r="CK58" i="1"/>
  <c r="CI58" i="1"/>
  <c r="CG58" i="1"/>
  <c r="CE58" i="1"/>
  <c r="CC58" i="1"/>
  <c r="CA58" i="1"/>
  <c r="BY58" i="1"/>
  <c r="BW58" i="1"/>
  <c r="BU58" i="1"/>
  <c r="BS58" i="1"/>
  <c r="BQ58" i="1"/>
  <c r="BO58" i="1"/>
  <c r="BM58" i="1"/>
  <c r="BK58" i="1"/>
  <c r="BI58" i="1"/>
  <c r="BG58" i="1"/>
  <c r="BE58" i="1"/>
  <c r="BC58" i="1"/>
  <c r="BA58" i="1"/>
  <c r="AY58" i="1"/>
  <c r="AW58" i="1"/>
  <c r="AU58" i="1"/>
  <c r="AS58" i="1"/>
  <c r="AQ58" i="1"/>
  <c r="AO58" i="1"/>
  <c r="AM58" i="1"/>
  <c r="AK58" i="1"/>
  <c r="AI58" i="1"/>
  <c r="AG58" i="1"/>
  <c r="AE58" i="1"/>
  <c r="AC58" i="1"/>
  <c r="AA58" i="1"/>
  <c r="Y58" i="1"/>
  <c r="W58" i="1"/>
  <c r="U58" i="1"/>
  <c r="S58" i="1"/>
  <c r="Q58" i="1"/>
  <c r="O58" i="1"/>
  <c r="M58" i="1"/>
  <c r="K58" i="1"/>
  <c r="I58" i="1"/>
  <c r="G58" i="1"/>
  <c r="E58" i="1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G15" i="1"/>
  <c r="FE15" i="1"/>
  <c r="FE16" i="1" s="1"/>
  <c r="FC15" i="1"/>
  <c r="FC16" i="1" s="1"/>
  <c r="FA15" i="1"/>
  <c r="FA16" i="1" s="1"/>
  <c r="EY15" i="1"/>
  <c r="EY16" i="1" s="1"/>
  <c r="EW15" i="1"/>
  <c r="EW16" i="1" s="1"/>
  <c r="EU15" i="1"/>
  <c r="EU16" i="1" s="1"/>
  <c r="ES15" i="1"/>
  <c r="ES16" i="1" s="1"/>
  <c r="EQ15" i="1"/>
  <c r="EQ16" i="1" s="1"/>
  <c r="EO15" i="1"/>
  <c r="EO16" i="1" s="1"/>
  <c r="EM15" i="1"/>
  <c r="EM16" i="1" s="1"/>
  <c r="EK15" i="1"/>
  <c r="EK16" i="1" s="1"/>
  <c r="EI15" i="1"/>
  <c r="EI16" i="1" s="1"/>
  <c r="EG15" i="1"/>
  <c r="EG16" i="1" s="1"/>
  <c r="EE15" i="1"/>
  <c r="EE16" i="1" s="1"/>
  <c r="EC15" i="1"/>
  <c r="EC16" i="1" s="1"/>
  <c r="EA15" i="1"/>
  <c r="EA16" i="1" s="1"/>
  <c r="DY15" i="1"/>
  <c r="DY16" i="1" s="1"/>
  <c r="DW15" i="1"/>
  <c r="DW16" i="1" s="1"/>
  <c r="DU15" i="1"/>
  <c r="DU16" i="1" s="1"/>
  <c r="DS15" i="1"/>
  <c r="DS16" i="1" s="1"/>
  <c r="DQ15" i="1"/>
  <c r="DQ16" i="1" s="1"/>
  <c r="DO15" i="1"/>
  <c r="DO16" i="1" s="1"/>
  <c r="DM15" i="1"/>
  <c r="DK15" i="1"/>
  <c r="DK16" i="1" s="1"/>
  <c r="DI15" i="1"/>
  <c r="DI16" i="1" s="1"/>
  <c r="DG15" i="1"/>
  <c r="DG16" i="1" s="1"/>
  <c r="DE15" i="1"/>
  <c r="DE16" i="1" s="1"/>
  <c r="DC15" i="1"/>
  <c r="DC16" i="1" s="1"/>
  <c r="DA15" i="1"/>
  <c r="DA16" i="1" s="1"/>
  <c r="CY15" i="1"/>
  <c r="CY16" i="1" s="1"/>
  <c r="CW15" i="1"/>
  <c r="CW16" i="1" s="1"/>
  <c r="CU15" i="1"/>
  <c r="CU16" i="1" s="1"/>
  <c r="CS15" i="1"/>
  <c r="CS16" i="1" s="1"/>
  <c r="CQ15" i="1"/>
  <c r="CO15" i="1"/>
  <c r="CO16" i="1" s="1"/>
  <c r="CM15" i="1"/>
  <c r="CM16" i="1" s="1"/>
  <c r="CK15" i="1"/>
  <c r="CK16" i="1" s="1"/>
  <c r="CI15" i="1"/>
  <c r="CI16" i="1" s="1"/>
  <c r="CG15" i="1"/>
  <c r="CG16" i="1" s="1"/>
  <c r="CE15" i="1"/>
  <c r="CE16" i="1" s="1"/>
  <c r="CC15" i="1"/>
  <c r="CC16" i="1" s="1"/>
  <c r="CA15" i="1"/>
  <c r="CA16" i="1" s="1"/>
  <c r="BY15" i="1"/>
  <c r="BY16" i="1" s="1"/>
  <c r="BW15" i="1"/>
  <c r="BW16" i="1" s="1"/>
  <c r="BU15" i="1"/>
  <c r="BU16" i="1" s="1"/>
  <c r="BS15" i="1"/>
  <c r="BS16" i="1" s="1"/>
  <c r="BQ15" i="1"/>
  <c r="BQ16" i="1" s="1"/>
  <c r="BO15" i="1"/>
  <c r="BO16" i="1" s="1"/>
  <c r="BM15" i="1"/>
  <c r="BM16" i="1" s="1"/>
  <c r="BK15" i="1"/>
  <c r="BK16" i="1" s="1"/>
  <c r="BI15" i="1"/>
  <c r="BI16" i="1" s="1"/>
  <c r="BG15" i="1"/>
  <c r="BG16" i="1" s="1"/>
  <c r="BE15" i="1"/>
  <c r="BE16" i="1" s="1"/>
  <c r="BC15" i="1"/>
  <c r="BC16" i="1" s="1"/>
  <c r="BA15" i="1"/>
  <c r="BA16" i="1" s="1"/>
  <c r="AY15" i="1"/>
  <c r="AY16" i="1" s="1"/>
  <c r="AW15" i="1"/>
  <c r="AW16" i="1" s="1"/>
  <c r="AU15" i="1"/>
  <c r="AU16" i="1" s="1"/>
  <c r="AS15" i="1"/>
  <c r="AS16" i="1" s="1"/>
  <c r="AQ15" i="1"/>
  <c r="AQ16" i="1" s="1"/>
  <c r="AO15" i="1"/>
  <c r="AO16" i="1" s="1"/>
  <c r="AM15" i="1"/>
  <c r="AM16" i="1" s="1"/>
  <c r="AK15" i="1"/>
  <c r="AK16" i="1" s="1"/>
  <c r="AI15" i="1"/>
  <c r="AI16" i="1" s="1"/>
  <c r="AG15" i="1"/>
  <c r="AG16" i="1" s="1"/>
  <c r="AE15" i="1"/>
  <c r="AE16" i="1" s="1"/>
  <c r="AC15" i="1"/>
  <c r="AC16" i="1" s="1"/>
  <c r="AA15" i="1"/>
  <c r="AA16" i="1" s="1"/>
  <c r="Y15" i="1"/>
  <c r="Y16" i="1" s="1"/>
  <c r="W15" i="1"/>
  <c r="W16" i="1" s="1"/>
  <c r="U15" i="1"/>
  <c r="U16" i="1" s="1"/>
  <c r="S15" i="1"/>
  <c r="S16" i="1" s="1"/>
  <c r="Q15" i="1"/>
  <c r="Q16" i="1" s="1"/>
  <c r="O15" i="1"/>
  <c r="O16" i="1" s="1"/>
  <c r="M15" i="1"/>
  <c r="M16" i="1" s="1"/>
  <c r="K15" i="1"/>
  <c r="K16" i="1" s="1"/>
  <c r="I15" i="1"/>
  <c r="I16" i="1" s="1"/>
  <c r="G15" i="1"/>
  <c r="G16" i="1" s="1"/>
  <c r="E15" i="1"/>
  <c r="E16" i="1" s="1"/>
  <c r="FG13" i="1"/>
  <c r="FE13" i="1"/>
  <c r="FC13" i="1"/>
  <c r="FA13" i="1"/>
  <c r="EY13" i="1"/>
  <c r="EW13" i="1"/>
  <c r="EU13" i="1"/>
  <c r="ES13" i="1"/>
  <c r="EQ13" i="1"/>
  <c r="EO13" i="1"/>
  <c r="EM13" i="1"/>
  <c r="EK13" i="1"/>
  <c r="EI13" i="1"/>
  <c r="EG13" i="1"/>
  <c r="EE13" i="1"/>
  <c r="EC13" i="1"/>
  <c r="EA13" i="1"/>
  <c r="DY13" i="1"/>
  <c r="DW13" i="1"/>
  <c r="DU13" i="1"/>
  <c r="DS13" i="1"/>
  <c r="DQ13" i="1"/>
  <c r="DO13" i="1"/>
  <c r="DM13" i="1"/>
  <c r="DK13" i="1"/>
  <c r="DI13" i="1"/>
  <c r="DG13" i="1"/>
  <c r="DE13" i="1"/>
  <c r="DC13" i="1"/>
  <c r="DA13" i="1"/>
  <c r="CY13" i="1"/>
  <c r="CW13" i="1"/>
  <c r="CU13" i="1"/>
  <c r="CS13" i="1"/>
  <c r="CQ13" i="1"/>
  <c r="CO13" i="1"/>
  <c r="CM13" i="1"/>
  <c r="CK13" i="1"/>
  <c r="CI13" i="1"/>
  <c r="CG13" i="1"/>
  <c r="CE13" i="1"/>
  <c r="CC13" i="1"/>
  <c r="CA13" i="1"/>
  <c r="BY13" i="1"/>
  <c r="BW13" i="1"/>
  <c r="BU13" i="1"/>
  <c r="BS13" i="1"/>
  <c r="BQ13" i="1"/>
  <c r="BO13" i="1"/>
  <c r="BM13" i="1"/>
  <c r="BK13" i="1"/>
  <c r="BI13" i="1"/>
  <c r="BG13" i="1"/>
  <c r="BE13" i="1"/>
  <c r="BC13" i="1"/>
  <c r="BA13" i="1"/>
  <c r="AY13" i="1"/>
  <c r="AW13" i="1"/>
  <c r="AU13" i="1"/>
  <c r="AS13" i="1"/>
  <c r="AQ13" i="1"/>
  <c r="AO13" i="1"/>
  <c r="AM13" i="1"/>
  <c r="AK13" i="1"/>
  <c r="AI13" i="1"/>
  <c r="AG13" i="1"/>
  <c r="AE13" i="1"/>
  <c r="AC13" i="1"/>
  <c r="AA13" i="1"/>
  <c r="Y13" i="1"/>
  <c r="W13" i="1"/>
  <c r="U13" i="1"/>
  <c r="S13" i="1"/>
  <c r="Q13" i="1"/>
  <c r="O13" i="1"/>
  <c r="M13" i="1"/>
  <c r="K13" i="1"/>
  <c r="I13" i="1"/>
  <c r="G13" i="1"/>
  <c r="E13" i="1"/>
  <c r="FG12" i="1"/>
  <c r="FE12" i="1"/>
  <c r="FC12" i="1"/>
  <c r="FA12" i="1"/>
  <c r="EY12" i="1"/>
  <c r="EW12" i="1"/>
  <c r="EU12" i="1"/>
  <c r="ES12" i="1"/>
  <c r="EQ12" i="1"/>
  <c r="EO12" i="1"/>
  <c r="EM12" i="1"/>
  <c r="EK12" i="1"/>
  <c r="EI12" i="1"/>
  <c r="EG12" i="1"/>
  <c r="EE12" i="1"/>
  <c r="EC12" i="1"/>
  <c r="EA12" i="1"/>
  <c r="DY12" i="1"/>
  <c r="DW12" i="1"/>
  <c r="DU12" i="1"/>
  <c r="DS12" i="1"/>
  <c r="DQ12" i="1"/>
  <c r="DO12" i="1"/>
  <c r="DM12" i="1"/>
  <c r="DK12" i="1"/>
  <c r="DI12" i="1"/>
  <c r="DG12" i="1"/>
  <c r="DE12" i="1"/>
  <c r="DC12" i="1"/>
  <c r="DA12" i="1"/>
  <c r="CY12" i="1"/>
  <c r="CW12" i="1"/>
  <c r="CU12" i="1"/>
  <c r="CS12" i="1"/>
  <c r="CQ12" i="1"/>
  <c r="CO12" i="1"/>
  <c r="CM12" i="1"/>
  <c r="CK12" i="1"/>
  <c r="CI12" i="1"/>
  <c r="CG12" i="1"/>
  <c r="CE12" i="1"/>
  <c r="CC12" i="1"/>
  <c r="CA12" i="1"/>
  <c r="BY12" i="1"/>
  <c r="BW12" i="1"/>
  <c r="BU12" i="1"/>
  <c r="BS12" i="1"/>
  <c r="BQ12" i="1"/>
  <c r="BO12" i="1"/>
  <c r="BM12" i="1"/>
  <c r="BK12" i="1"/>
  <c r="BI12" i="1"/>
  <c r="BG12" i="1"/>
  <c r="BE12" i="1"/>
  <c r="BC12" i="1"/>
  <c r="BA12" i="1"/>
  <c r="AY12" i="1"/>
  <c r="AW12" i="1"/>
  <c r="AU12" i="1"/>
  <c r="AS12" i="1"/>
  <c r="AQ12" i="1"/>
  <c r="AO12" i="1"/>
  <c r="AM12" i="1"/>
  <c r="AK12" i="1"/>
  <c r="AI12" i="1"/>
  <c r="AG12" i="1"/>
  <c r="AE12" i="1"/>
  <c r="AC12" i="1"/>
  <c r="AA12" i="1"/>
  <c r="Y12" i="1"/>
  <c r="W12" i="1"/>
  <c r="U12" i="1"/>
  <c r="S12" i="1"/>
  <c r="Q12" i="1"/>
  <c r="O12" i="1"/>
  <c r="M12" i="1"/>
  <c r="K12" i="1"/>
  <c r="I12" i="1"/>
  <c r="G12" i="1"/>
  <c r="E12" i="1"/>
  <c r="FG11" i="1"/>
  <c r="FE11" i="1"/>
  <c r="FC11" i="1"/>
  <c r="FA11" i="1"/>
  <c r="EY11" i="1"/>
  <c r="EW11" i="1"/>
  <c r="EU11" i="1"/>
  <c r="ES11" i="1"/>
  <c r="EQ11" i="1"/>
  <c r="EO11" i="1"/>
  <c r="EM11" i="1"/>
  <c r="EK11" i="1"/>
  <c r="EI11" i="1"/>
  <c r="EG11" i="1"/>
  <c r="EE11" i="1"/>
  <c r="EC11" i="1"/>
  <c r="EA11" i="1"/>
  <c r="DY11" i="1"/>
  <c r="DW11" i="1"/>
  <c r="DU11" i="1"/>
  <c r="DS11" i="1"/>
  <c r="DQ11" i="1"/>
  <c r="DO11" i="1"/>
  <c r="DM11" i="1"/>
  <c r="DK11" i="1"/>
  <c r="DI11" i="1"/>
  <c r="DG11" i="1"/>
  <c r="DE11" i="1"/>
  <c r="DC11" i="1"/>
  <c r="DA11" i="1"/>
  <c r="CY11" i="1"/>
  <c r="CW11" i="1"/>
  <c r="CU11" i="1"/>
  <c r="CS11" i="1"/>
  <c r="CQ11" i="1"/>
  <c r="CO11" i="1"/>
  <c r="CM11" i="1"/>
  <c r="CK11" i="1"/>
  <c r="CI11" i="1"/>
  <c r="CG11" i="1"/>
  <c r="CE11" i="1"/>
  <c r="CC11" i="1"/>
  <c r="CA11" i="1"/>
  <c r="BY11" i="1"/>
  <c r="BW11" i="1"/>
  <c r="BU11" i="1"/>
  <c r="BS11" i="1"/>
  <c r="BQ11" i="1"/>
  <c r="BO11" i="1"/>
  <c r="BM11" i="1"/>
  <c r="BK11" i="1"/>
  <c r="BI11" i="1"/>
  <c r="BG11" i="1"/>
  <c r="BE11" i="1"/>
  <c r="BC11" i="1"/>
  <c r="BA11" i="1"/>
  <c r="AY11" i="1"/>
  <c r="AW11" i="1"/>
  <c r="AU11" i="1"/>
  <c r="AS11" i="1"/>
  <c r="AQ11" i="1"/>
  <c r="AO11" i="1"/>
  <c r="AM11" i="1"/>
  <c r="AK11" i="1"/>
  <c r="AI11" i="1"/>
  <c r="AG11" i="1"/>
  <c r="AE11" i="1"/>
  <c r="AC11" i="1"/>
  <c r="AA11" i="1"/>
  <c r="Y11" i="1"/>
  <c r="W11" i="1"/>
  <c r="U11" i="1"/>
  <c r="S11" i="1"/>
  <c r="Q11" i="1"/>
  <c r="O11" i="1"/>
  <c r="M11" i="1"/>
  <c r="K11" i="1"/>
  <c r="I11" i="1"/>
  <c r="G11" i="1"/>
  <c r="E11" i="1"/>
  <c r="FG10" i="1"/>
  <c r="FE10" i="1"/>
  <c r="FC10" i="1"/>
  <c r="FA10" i="1"/>
  <c r="EY10" i="1"/>
  <c r="EW10" i="1"/>
  <c r="EU10" i="1"/>
  <c r="ES10" i="1"/>
  <c r="EQ10" i="1"/>
  <c r="EO10" i="1"/>
  <c r="EM10" i="1"/>
  <c r="EK10" i="1"/>
  <c r="EI10" i="1"/>
  <c r="EG10" i="1"/>
  <c r="EE10" i="1"/>
  <c r="EC10" i="1"/>
  <c r="EA10" i="1"/>
  <c r="DY10" i="1"/>
  <c r="DW10" i="1"/>
  <c r="DU10" i="1"/>
  <c r="DS10" i="1"/>
  <c r="DQ10" i="1"/>
  <c r="DO10" i="1"/>
  <c r="DM10" i="1"/>
  <c r="DK10" i="1"/>
  <c r="DI10" i="1"/>
  <c r="DG10" i="1"/>
  <c r="DE10" i="1"/>
  <c r="DC10" i="1"/>
  <c r="DA10" i="1"/>
  <c r="CY10" i="1"/>
  <c r="CW10" i="1"/>
  <c r="CU10" i="1"/>
  <c r="CS10" i="1"/>
  <c r="CQ10" i="1"/>
  <c r="CO10" i="1"/>
  <c r="CM10" i="1"/>
  <c r="CK10" i="1"/>
  <c r="CI10" i="1"/>
  <c r="CG10" i="1"/>
  <c r="CE10" i="1"/>
  <c r="CC10" i="1"/>
  <c r="CA10" i="1"/>
  <c r="BY10" i="1"/>
  <c r="BW10" i="1"/>
  <c r="BU10" i="1"/>
  <c r="BS10" i="1"/>
  <c r="BQ10" i="1"/>
  <c r="BO10" i="1"/>
  <c r="BM10" i="1"/>
  <c r="BK10" i="1"/>
  <c r="BI10" i="1"/>
  <c r="BG10" i="1"/>
  <c r="BE10" i="1"/>
  <c r="BC10" i="1"/>
  <c r="BA10" i="1"/>
  <c r="AY10" i="1"/>
  <c r="AW10" i="1"/>
  <c r="AU10" i="1"/>
  <c r="AS10" i="1"/>
  <c r="AQ10" i="1"/>
  <c r="AO10" i="1"/>
  <c r="AM10" i="1"/>
  <c r="AK10" i="1"/>
  <c r="AI10" i="1"/>
  <c r="AG10" i="1"/>
  <c r="AE10" i="1"/>
  <c r="AC10" i="1"/>
  <c r="AA10" i="1"/>
  <c r="Y10" i="1"/>
  <c r="W10" i="1"/>
  <c r="U10" i="1"/>
  <c r="S10" i="1"/>
  <c r="Q10" i="1"/>
  <c r="O10" i="1"/>
  <c r="M10" i="1"/>
  <c r="K10" i="1"/>
  <c r="I10" i="1"/>
  <c r="G10" i="1"/>
  <c r="E10" i="1"/>
  <c r="FG9" i="1"/>
  <c r="FE9" i="1"/>
  <c r="FC9" i="1"/>
  <c r="FA9" i="1"/>
  <c r="EY9" i="1"/>
  <c r="EW9" i="1"/>
  <c r="EU9" i="1"/>
  <c r="ES9" i="1"/>
  <c r="EQ9" i="1"/>
  <c r="EO9" i="1"/>
  <c r="EM9" i="1"/>
  <c r="EK9" i="1"/>
  <c r="EI9" i="1"/>
  <c r="EG9" i="1"/>
  <c r="EE9" i="1"/>
  <c r="EC9" i="1"/>
  <c r="EA9" i="1"/>
  <c r="DY9" i="1"/>
  <c r="DW9" i="1"/>
  <c r="DU9" i="1"/>
  <c r="DS9" i="1"/>
  <c r="DQ9" i="1"/>
  <c r="DO9" i="1"/>
  <c r="DM9" i="1"/>
  <c r="DK9" i="1"/>
  <c r="DI9" i="1"/>
  <c r="DG9" i="1"/>
  <c r="DE9" i="1"/>
  <c r="DC9" i="1"/>
  <c r="DA9" i="1"/>
  <c r="CY9" i="1"/>
  <c r="CW9" i="1"/>
  <c r="CU9" i="1"/>
  <c r="CS9" i="1"/>
  <c r="CQ9" i="1"/>
  <c r="CO9" i="1"/>
  <c r="CM9" i="1"/>
  <c r="CK9" i="1"/>
  <c r="CI9" i="1"/>
  <c r="CG9" i="1"/>
  <c r="CE9" i="1"/>
  <c r="CC9" i="1"/>
  <c r="CA9" i="1"/>
  <c r="BY9" i="1"/>
  <c r="BW9" i="1"/>
  <c r="BU9" i="1"/>
  <c r="BS9" i="1"/>
  <c r="BQ9" i="1"/>
  <c r="BO9" i="1"/>
  <c r="BM9" i="1"/>
  <c r="BK9" i="1"/>
  <c r="BI9" i="1"/>
  <c r="BG9" i="1"/>
  <c r="BE9" i="1"/>
  <c r="BC9" i="1"/>
  <c r="BA9" i="1"/>
  <c r="AY9" i="1"/>
  <c r="AW9" i="1"/>
  <c r="AU9" i="1"/>
  <c r="AS9" i="1"/>
  <c r="AQ9" i="1"/>
  <c r="AO9" i="1"/>
  <c r="AM9" i="1"/>
  <c r="AK9" i="1"/>
  <c r="AI9" i="1"/>
  <c r="AG9" i="1"/>
  <c r="AE9" i="1"/>
  <c r="AC9" i="1"/>
  <c r="AA9" i="1"/>
  <c r="Y9" i="1"/>
  <c r="W9" i="1"/>
  <c r="U9" i="1"/>
  <c r="S9" i="1"/>
  <c r="Q9" i="1"/>
  <c r="O9" i="1"/>
  <c r="M9" i="1"/>
  <c r="K9" i="1"/>
  <c r="I9" i="1"/>
  <c r="G9" i="1"/>
  <c r="E9" i="1"/>
  <c r="FH7" i="1"/>
  <c r="H7" i="2" s="1"/>
  <c r="F160" i="2" l="1"/>
  <c r="F164" i="2"/>
  <c r="FH179" i="1"/>
  <c r="F62" i="2"/>
  <c r="F144" i="2"/>
  <c r="Z160" i="1"/>
  <c r="CP134" i="1"/>
  <c r="F126" i="2"/>
  <c r="J160" i="1"/>
  <c r="F8" i="2"/>
  <c r="F9" i="2"/>
  <c r="F110" i="2"/>
  <c r="F111" i="2"/>
  <c r="FH182" i="1"/>
  <c r="CQ16" i="1"/>
  <c r="F14" i="2"/>
  <c r="CP120" i="1"/>
  <c r="F114" i="2"/>
  <c r="H167" i="2"/>
  <c r="FB185" i="1"/>
  <c r="EX185" i="1"/>
  <c r="ET185" i="1"/>
  <c r="EP185" i="1"/>
  <c r="EL185" i="1"/>
  <c r="EH185" i="1"/>
  <c r="ED185" i="1"/>
  <c r="DZ185" i="1"/>
  <c r="DV185" i="1"/>
  <c r="DR185" i="1"/>
  <c r="DN185" i="1"/>
  <c r="DJ185" i="1"/>
  <c r="DF185" i="1"/>
  <c r="DB185" i="1"/>
  <c r="CX185" i="1"/>
  <c r="CT185" i="1"/>
  <c r="CP185" i="1"/>
  <c r="CL185" i="1"/>
  <c r="CH185" i="1"/>
  <c r="CD185" i="1"/>
  <c r="BZ185" i="1"/>
  <c r="BV185" i="1"/>
  <c r="BR185" i="1"/>
  <c r="BN185" i="1"/>
  <c r="BF185" i="1"/>
  <c r="BB185" i="1"/>
  <c r="AX185" i="1"/>
  <c r="AT185" i="1"/>
  <c r="AP185" i="1"/>
  <c r="AH185" i="1"/>
  <c r="Z185" i="1"/>
  <c r="R185" i="1"/>
  <c r="J185" i="1"/>
  <c r="FE185" i="1"/>
  <c r="FA185" i="1"/>
  <c r="EW185" i="1"/>
  <c r="ES185" i="1"/>
  <c r="EO185" i="1"/>
  <c r="EK185" i="1"/>
  <c r="EG185" i="1"/>
  <c r="EC185" i="1"/>
  <c r="DY185" i="1"/>
  <c r="DU185" i="1"/>
  <c r="DQ185" i="1"/>
  <c r="DM185" i="1"/>
  <c r="DI185" i="1"/>
  <c r="DE185" i="1"/>
  <c r="DA185" i="1"/>
  <c r="CW185" i="1"/>
  <c r="CS185" i="1"/>
  <c r="CO185" i="1"/>
  <c r="CK185" i="1"/>
  <c r="CG185" i="1"/>
  <c r="CC185" i="1"/>
  <c r="BY185" i="1"/>
  <c r="BU185" i="1"/>
  <c r="BQ185" i="1"/>
  <c r="BM185" i="1"/>
  <c r="BI185" i="1"/>
  <c r="BE185" i="1"/>
  <c r="BA185" i="1"/>
  <c r="AW185" i="1"/>
  <c r="AS185" i="1"/>
  <c r="AO185" i="1"/>
  <c r="AK185" i="1"/>
  <c r="AG185" i="1"/>
  <c r="AC185" i="1"/>
  <c r="Y185" i="1"/>
  <c r="U185" i="1"/>
  <c r="Q185" i="1"/>
  <c r="M185" i="1"/>
  <c r="I185" i="1"/>
  <c r="E185" i="1"/>
  <c r="FD185" i="1"/>
  <c r="EZ185" i="1"/>
  <c r="EV185" i="1"/>
  <c r="ER185" i="1"/>
  <c r="EN185" i="1"/>
  <c r="EJ185" i="1"/>
  <c r="EF185" i="1"/>
  <c r="EB185" i="1"/>
  <c r="DX185" i="1"/>
  <c r="DT185" i="1"/>
  <c r="DP185" i="1"/>
  <c r="DL185" i="1"/>
  <c r="DH185" i="1"/>
  <c r="DD185" i="1"/>
  <c r="CZ185" i="1"/>
  <c r="CV185" i="1"/>
  <c r="CR185" i="1"/>
  <c r="CN185" i="1"/>
  <c r="CJ185" i="1"/>
  <c r="CF185" i="1"/>
  <c r="CB185" i="1"/>
  <c r="BX185" i="1"/>
  <c r="BT185" i="1"/>
  <c r="BP185" i="1"/>
  <c r="BL185" i="1"/>
  <c r="BH185" i="1"/>
  <c r="BD185" i="1"/>
  <c r="AZ185" i="1"/>
  <c r="AV185" i="1"/>
  <c r="AR185" i="1"/>
  <c r="AN185" i="1"/>
  <c r="AJ185" i="1"/>
  <c r="AF185" i="1"/>
  <c r="AB185" i="1"/>
  <c r="X185" i="1"/>
  <c r="T185" i="1"/>
  <c r="P185" i="1"/>
  <c r="L185" i="1"/>
  <c r="H185" i="1"/>
  <c r="D185" i="1"/>
  <c r="FC185" i="1"/>
  <c r="EY185" i="1"/>
  <c r="EU185" i="1"/>
  <c r="EQ185" i="1"/>
  <c r="EM185" i="1"/>
  <c r="EI185" i="1"/>
  <c r="EE185" i="1"/>
  <c r="EA185" i="1"/>
  <c r="DW185" i="1"/>
  <c r="DS185" i="1"/>
  <c r="DO185" i="1"/>
  <c r="DK185" i="1"/>
  <c r="DG185" i="1"/>
  <c r="DC185" i="1"/>
  <c r="CY185" i="1"/>
  <c r="CU185" i="1"/>
  <c r="CQ185" i="1"/>
  <c r="CM185" i="1"/>
  <c r="CI185" i="1"/>
  <c r="CE185" i="1"/>
  <c r="CA185" i="1"/>
  <c r="BW185" i="1"/>
  <c r="BS185" i="1"/>
  <c r="BO185" i="1"/>
  <c r="BK185" i="1"/>
  <c r="BG185" i="1"/>
  <c r="BC185" i="1"/>
  <c r="AY185" i="1"/>
  <c r="AU185" i="1"/>
  <c r="AQ185" i="1"/>
  <c r="AM185" i="1"/>
  <c r="AI185" i="1"/>
  <c r="AE185" i="1"/>
  <c r="AA185" i="1"/>
  <c r="W185" i="1"/>
  <c r="S185" i="1"/>
  <c r="O185" i="1"/>
  <c r="K185" i="1"/>
  <c r="G185" i="1"/>
  <c r="BJ185" i="1"/>
  <c r="AL185" i="1"/>
  <c r="AD185" i="1"/>
  <c r="V185" i="1"/>
  <c r="N185" i="1"/>
  <c r="F185" i="1"/>
  <c r="F139" i="2"/>
  <c r="D150" i="1"/>
  <c r="L160" i="1"/>
  <c r="AB160" i="1"/>
  <c r="AR160" i="1"/>
  <c r="BH160" i="1"/>
  <c r="BX160" i="1"/>
  <c r="CN160" i="1"/>
  <c r="DD160" i="1"/>
  <c r="DT160" i="1"/>
  <c r="EJ160" i="1"/>
  <c r="EZ160" i="1"/>
  <c r="AP160" i="1"/>
  <c r="DR160" i="1"/>
  <c r="BB120" i="1"/>
  <c r="CF121" i="1" s="1"/>
  <c r="N160" i="1"/>
  <c r="AD160" i="1"/>
  <c r="AT160" i="1"/>
  <c r="BJ160" i="1"/>
  <c r="BZ160" i="1"/>
  <c r="CP160" i="1"/>
  <c r="DF160" i="1"/>
  <c r="DV160" i="1"/>
  <c r="EL160" i="1"/>
  <c r="FB160" i="1"/>
  <c r="DM16" i="1"/>
  <c r="DL134" i="1"/>
  <c r="P160" i="1"/>
  <c r="AF160" i="1"/>
  <c r="AV160" i="1"/>
  <c r="BL160" i="1"/>
  <c r="CB160" i="1"/>
  <c r="CR160" i="1"/>
  <c r="DH160" i="1"/>
  <c r="DX160" i="1"/>
  <c r="EN160" i="1"/>
  <c r="FD160" i="1"/>
  <c r="DL150" i="1"/>
  <c r="BV160" i="1"/>
  <c r="EH160" i="1"/>
  <c r="I62" i="2"/>
  <c r="R160" i="1"/>
  <c r="AH160" i="1"/>
  <c r="AX160" i="1"/>
  <c r="BN160" i="1"/>
  <c r="CD160" i="1"/>
  <c r="CT160" i="1"/>
  <c r="DJ160" i="1"/>
  <c r="DZ160" i="1"/>
  <c r="EP160" i="1"/>
  <c r="CL160" i="1"/>
  <c r="EX160" i="1"/>
  <c r="E69" i="1"/>
  <c r="AB70" i="1" s="1"/>
  <c r="I160" i="1"/>
  <c r="Q160" i="1"/>
  <c r="Y160" i="1"/>
  <c r="AG160" i="1"/>
  <c r="AO160" i="1"/>
  <c r="AW160" i="1"/>
  <c r="BE160" i="1"/>
  <c r="BM160" i="1"/>
  <c r="BU160" i="1"/>
  <c r="CC160" i="1"/>
  <c r="CK160" i="1"/>
  <c r="CS160" i="1"/>
  <c r="DA160" i="1"/>
  <c r="DI160" i="1"/>
  <c r="DQ160" i="1"/>
  <c r="DY160" i="1"/>
  <c r="EG160" i="1"/>
  <c r="EO160" i="1"/>
  <c r="EW160" i="1"/>
  <c r="FE160" i="1"/>
  <c r="D160" i="1"/>
  <c r="K160" i="1"/>
  <c r="S160" i="1"/>
  <c r="AA160" i="1"/>
  <c r="AI160" i="1"/>
  <c r="AQ160" i="1"/>
  <c r="AY160" i="1"/>
  <c r="BG160" i="1"/>
  <c r="BO160" i="1"/>
  <c r="BW160" i="1"/>
  <c r="CE160" i="1"/>
  <c r="CM160" i="1"/>
  <c r="CU160" i="1"/>
  <c r="DC160" i="1"/>
  <c r="DK160" i="1"/>
  <c r="DS160" i="1"/>
  <c r="EA160" i="1"/>
  <c r="EI160" i="1"/>
  <c r="EQ160" i="1"/>
  <c r="EY160" i="1"/>
  <c r="E160" i="1"/>
  <c r="M160" i="1"/>
  <c r="U160" i="1"/>
  <c r="AC160" i="1"/>
  <c r="AK160" i="1"/>
  <c r="AS160" i="1"/>
  <c r="BA160" i="1"/>
  <c r="BI160" i="1"/>
  <c r="BQ160" i="1"/>
  <c r="BY160" i="1"/>
  <c r="CG160" i="1"/>
  <c r="CO160" i="1"/>
  <c r="CW160" i="1"/>
  <c r="DE160" i="1"/>
  <c r="DM160" i="1"/>
  <c r="DU160" i="1"/>
  <c r="EC160" i="1"/>
  <c r="EK160" i="1"/>
  <c r="ES160" i="1"/>
  <c r="FA160" i="1"/>
  <c r="BC160" i="1"/>
  <c r="DO160" i="1"/>
  <c r="BK160" i="1"/>
  <c r="DW160" i="1"/>
  <c r="G160" i="1"/>
  <c r="BS160" i="1"/>
  <c r="EE160" i="1"/>
  <c r="O160" i="1"/>
  <c r="CA160" i="1"/>
  <c r="EM160" i="1"/>
  <c r="W160" i="1"/>
  <c r="CI160" i="1"/>
  <c r="EU160" i="1"/>
  <c r="AE160" i="1"/>
  <c r="CQ160" i="1"/>
  <c r="FC160" i="1"/>
  <c r="AM160" i="1"/>
  <c r="CY160" i="1"/>
  <c r="AU160" i="1"/>
  <c r="DG160" i="1"/>
  <c r="T160" i="1"/>
  <c r="AJ160" i="1"/>
  <c r="AZ160" i="1"/>
  <c r="BP160" i="1"/>
  <c r="CF160" i="1"/>
  <c r="CV160" i="1"/>
  <c r="DL160" i="1"/>
  <c r="EB160" i="1"/>
  <c r="ER160" i="1"/>
  <c r="BF160" i="1"/>
  <c r="DB160" i="1"/>
  <c r="F160" i="1"/>
  <c r="V160" i="1"/>
  <c r="AL160" i="1"/>
  <c r="BB160" i="1"/>
  <c r="BR160" i="1"/>
  <c r="CH160" i="1"/>
  <c r="CX160" i="1"/>
  <c r="DN160" i="1"/>
  <c r="ED160" i="1"/>
  <c r="ET160" i="1"/>
  <c r="H160" i="1"/>
  <c r="X160" i="1"/>
  <c r="AN160" i="1"/>
  <c r="BD160" i="1"/>
  <c r="BT160" i="1"/>
  <c r="CJ160" i="1"/>
  <c r="CZ160" i="1"/>
  <c r="DP160" i="1"/>
  <c r="EF160" i="1"/>
  <c r="EV160" i="1"/>
  <c r="FI117" i="1"/>
  <c r="I114" i="2" s="1"/>
  <c r="F162" i="2"/>
  <c r="F10" i="2"/>
  <c r="F11" i="2"/>
  <c r="F12" i="2"/>
  <c r="F57" i="2"/>
  <c r="F58" i="2"/>
  <c r="F60" i="2"/>
  <c r="F117" i="2"/>
  <c r="F118" i="2"/>
  <c r="F119" i="2"/>
  <c r="F120" i="2"/>
  <c r="F121" i="2"/>
  <c r="F122" i="2"/>
  <c r="F123" i="2"/>
  <c r="F124" i="2"/>
  <c r="FI131" i="1"/>
  <c r="F141" i="2"/>
  <c r="F142" i="2"/>
  <c r="F149" i="2"/>
  <c r="F147" i="2"/>
  <c r="FH147" i="1"/>
  <c r="FF165" i="1"/>
  <c r="FH165" i="1"/>
  <c r="FF169" i="1"/>
  <c r="FH169" i="1"/>
  <c r="FI169" i="1" s="1"/>
  <c r="FH174" i="1"/>
  <c r="FH180" i="1"/>
  <c r="FH181" i="1"/>
  <c r="FH10" i="1"/>
  <c r="H9" i="2" s="1"/>
  <c r="FH12" i="1"/>
  <c r="H11" i="2" s="1"/>
  <c r="FH68" i="1"/>
  <c r="FH113" i="1"/>
  <c r="H110" i="2" s="1"/>
  <c r="FH114" i="1"/>
  <c r="FH117" i="1"/>
  <c r="FH9" i="1"/>
  <c r="H8" i="2" s="1"/>
  <c r="FH11" i="1"/>
  <c r="H10" i="2" s="1"/>
  <c r="FH13" i="1"/>
  <c r="FH15" i="1"/>
  <c r="FH58" i="1"/>
  <c r="FH59" i="1"/>
  <c r="FH62" i="1"/>
  <c r="H60" i="2" s="1"/>
  <c r="FH65" i="1"/>
  <c r="H62" i="2" s="1"/>
  <c r="FH122" i="1"/>
  <c r="H117" i="2" s="1"/>
  <c r="FH123" i="1"/>
  <c r="H118" i="2" s="1"/>
  <c r="FH124" i="1"/>
  <c r="H119" i="2" s="1"/>
  <c r="FH125" i="1"/>
  <c r="H120" i="2" s="1"/>
  <c r="FH126" i="1"/>
  <c r="H121" i="2" s="1"/>
  <c r="FH127" i="1"/>
  <c r="H122" i="2" s="1"/>
  <c r="FH128" i="1"/>
  <c r="H123" i="2" s="1"/>
  <c r="FH129" i="1"/>
  <c r="FH131" i="1"/>
  <c r="FH161" i="1"/>
  <c r="FF166" i="1"/>
  <c r="FF167" i="1"/>
  <c r="FH167" i="1"/>
  <c r="FH168" i="1"/>
  <c r="FH172" i="1"/>
  <c r="FH173" i="1"/>
  <c r="FH176" i="1"/>
  <c r="FH183" i="1"/>
  <c r="FI183" i="1" s="1"/>
  <c r="F146" i="2"/>
  <c r="F148" i="2"/>
  <c r="F150" i="2"/>
  <c r="F153" i="2"/>
  <c r="F155" i="2"/>
  <c r="F157" i="2"/>
  <c r="F161" i="2"/>
  <c r="F163" i="2"/>
  <c r="FH153" i="1"/>
  <c r="FH157" i="1"/>
  <c r="FH166" i="1"/>
  <c r="FF168" i="1"/>
  <c r="FH171" i="1"/>
  <c r="H152" i="2" s="1"/>
  <c r="FH175" i="1"/>
  <c r="X121" i="1" l="1"/>
  <c r="FI168" i="1"/>
  <c r="I126" i="2"/>
  <c r="FH134" i="1"/>
  <c r="H143" i="2"/>
  <c r="E143" i="2"/>
  <c r="FD121" i="1"/>
  <c r="EP121" i="1"/>
  <c r="BI17" i="1"/>
  <c r="V135" i="1"/>
  <c r="DL17" i="1"/>
  <c r="DL135" i="1"/>
  <c r="DB135" i="1"/>
  <c r="X135" i="1"/>
  <c r="H70" i="1"/>
  <c r="BX135" i="1"/>
  <c r="EZ121" i="1"/>
  <c r="AL70" i="1"/>
  <c r="EV135" i="1"/>
  <c r="ET135" i="1"/>
  <c r="CP135" i="1"/>
  <c r="BT70" i="1"/>
  <c r="H163" i="2"/>
  <c r="DR17" i="1"/>
  <c r="CZ17" i="1"/>
  <c r="DI17" i="1"/>
  <c r="CP151" i="1"/>
  <c r="DD17" i="1"/>
  <c r="AV151" i="1"/>
  <c r="AP17" i="1"/>
  <c r="EL17" i="1"/>
  <c r="X17" i="1"/>
  <c r="EX121" i="1"/>
  <c r="DG17" i="1"/>
  <c r="L17" i="1"/>
  <c r="BR17" i="1"/>
  <c r="CE17" i="1"/>
  <c r="EY17" i="1"/>
  <c r="EC17" i="1"/>
  <c r="CL151" i="1"/>
  <c r="DJ151" i="1"/>
  <c r="AD151" i="1"/>
  <c r="DT151" i="1"/>
  <c r="AX151" i="1"/>
  <c r="FB121" i="1"/>
  <c r="DH151" i="1"/>
  <c r="FB151" i="1"/>
  <c r="BZ17" i="1"/>
  <c r="CN17" i="1"/>
  <c r="CR121" i="1"/>
  <c r="CP121" i="1"/>
  <c r="CN121" i="1"/>
  <c r="AJ151" i="1"/>
  <c r="L151" i="1"/>
  <c r="CL121" i="1"/>
  <c r="AL121" i="1"/>
  <c r="AF121" i="1"/>
  <c r="AD121" i="1"/>
  <c r="AB121" i="1"/>
  <c r="Z121" i="1"/>
  <c r="H155" i="2"/>
  <c r="CT121" i="1"/>
  <c r="EF121" i="1"/>
  <c r="AN121" i="1"/>
  <c r="CC135" i="1"/>
  <c r="EH151" i="1"/>
  <c r="CT151" i="1"/>
  <c r="AH151" i="1"/>
  <c r="EN121" i="1"/>
  <c r="CB121" i="1"/>
  <c r="P121" i="1"/>
  <c r="FD151" i="1"/>
  <c r="CR151" i="1"/>
  <c r="AF151" i="1"/>
  <c r="EL121" i="1"/>
  <c r="BZ121" i="1"/>
  <c r="N121" i="1"/>
  <c r="BN121" i="1"/>
  <c r="EL151" i="1"/>
  <c r="BZ151" i="1"/>
  <c r="N151" i="1"/>
  <c r="EJ121" i="1"/>
  <c r="BX121" i="1"/>
  <c r="L121" i="1"/>
  <c r="DD151" i="1"/>
  <c r="DB151" i="1"/>
  <c r="EH121" i="1"/>
  <c r="BV121" i="1"/>
  <c r="J121" i="1"/>
  <c r="EQ17" i="1"/>
  <c r="BO17" i="1"/>
  <c r="Q17" i="1"/>
  <c r="BS17" i="1"/>
  <c r="CJ121" i="1"/>
  <c r="H121" i="1"/>
  <c r="ET121" i="1"/>
  <c r="EP151" i="1"/>
  <c r="CD151" i="1"/>
  <c r="R151" i="1"/>
  <c r="DX121" i="1"/>
  <c r="BL121" i="1"/>
  <c r="AH121" i="1"/>
  <c r="EN151" i="1"/>
  <c r="CB151" i="1"/>
  <c r="P151" i="1"/>
  <c r="DV121" i="1"/>
  <c r="BJ121" i="1"/>
  <c r="DV151" i="1"/>
  <c r="BJ151" i="1"/>
  <c r="DT121" i="1"/>
  <c r="BH121" i="1"/>
  <c r="BH151" i="1"/>
  <c r="DR121" i="1"/>
  <c r="BF121" i="1"/>
  <c r="ER151" i="1"/>
  <c r="BT121" i="1"/>
  <c r="CH121" i="1"/>
  <c r="CU121" i="1"/>
  <c r="BB135" i="1"/>
  <c r="T17" i="1"/>
  <c r="H156" i="2"/>
  <c r="DZ151" i="1"/>
  <c r="BN151" i="1"/>
  <c r="DH121" i="1"/>
  <c r="AV121" i="1"/>
  <c r="DX151" i="1"/>
  <c r="BL151" i="1"/>
  <c r="DF121" i="1"/>
  <c r="AT121" i="1"/>
  <c r="CV151" i="1"/>
  <c r="DF151" i="1"/>
  <c r="AT151" i="1"/>
  <c r="DD121" i="1"/>
  <c r="AR121" i="1"/>
  <c r="EJ151" i="1"/>
  <c r="AR151" i="1"/>
  <c r="DB121" i="1"/>
  <c r="AP121" i="1"/>
  <c r="BB17" i="1"/>
  <c r="H15" i="2" s="1"/>
  <c r="FE17" i="1"/>
  <c r="Y17" i="1"/>
  <c r="AQ17" i="1"/>
  <c r="CH17" i="1"/>
  <c r="DL151" i="1"/>
  <c r="EV121" i="1"/>
  <c r="BB121" i="1"/>
  <c r="H115" i="2" s="1"/>
  <c r="I121" i="1"/>
  <c r="FI58" i="1"/>
  <c r="I57" i="2" s="1"/>
  <c r="H57" i="2"/>
  <c r="DH17" i="1"/>
  <c r="FI129" i="1"/>
  <c r="I124" i="2" s="1"/>
  <c r="H124" i="2"/>
  <c r="FI15" i="1"/>
  <c r="I14" i="2" s="1"/>
  <c r="H14" i="2"/>
  <c r="H161" i="2"/>
  <c r="EV70" i="1"/>
  <c r="BD70" i="1"/>
  <c r="EZ17" i="1"/>
  <c r="BH17" i="1"/>
  <c r="DN70" i="1"/>
  <c r="V70" i="1"/>
  <c r="DB17" i="1"/>
  <c r="Z17" i="1"/>
  <c r="BJ17" i="1"/>
  <c r="ER70" i="1"/>
  <c r="EV17" i="1"/>
  <c r="BT17" i="1"/>
  <c r="H17" i="1"/>
  <c r="AL17" i="1"/>
  <c r="V17" i="1"/>
  <c r="DK17" i="1"/>
  <c r="CS17" i="1"/>
  <c r="EA17" i="1"/>
  <c r="EO17" i="1"/>
  <c r="CY17" i="1"/>
  <c r="AU17" i="1"/>
  <c r="CF17" i="1"/>
  <c r="DA17" i="1"/>
  <c r="AS17" i="1"/>
  <c r="FC17" i="1"/>
  <c r="CM17" i="1"/>
  <c r="AG17" i="1"/>
  <c r="DU17" i="1"/>
  <c r="AE17" i="1"/>
  <c r="AY17" i="1"/>
  <c r="CB17" i="1"/>
  <c r="Z151" i="1"/>
  <c r="AS121" i="1"/>
  <c r="AI121" i="1"/>
  <c r="CY121" i="1"/>
  <c r="BR151" i="1"/>
  <c r="FI176" i="1"/>
  <c r="I157" i="2" s="1"/>
  <c r="H157" i="2"/>
  <c r="FI13" i="1"/>
  <c r="I12" i="2" s="1"/>
  <c r="H12" i="2"/>
  <c r="FI114" i="1"/>
  <c r="I111" i="2" s="1"/>
  <c r="H111" i="2"/>
  <c r="H146" i="2"/>
  <c r="EF70" i="1"/>
  <c r="AN70" i="1"/>
  <c r="EJ17" i="1"/>
  <c r="AR17" i="1"/>
  <c r="CX70" i="1"/>
  <c r="EX17" i="1"/>
  <c r="BV17" i="1"/>
  <c r="J17" i="1"/>
  <c r="DL70" i="1"/>
  <c r="EF17" i="1"/>
  <c r="BD17" i="1"/>
  <c r="ED17" i="1"/>
  <c r="F17" i="1"/>
  <c r="ET17" i="1"/>
  <c r="AJ17" i="1"/>
  <c r="AM17" i="1"/>
  <c r="G17" i="1"/>
  <c r="BQ17" i="1"/>
  <c r="EG17" i="1"/>
  <c r="CP17" i="1"/>
  <c r="E15" i="2" s="1"/>
  <c r="O17" i="1"/>
  <c r="BW17" i="1"/>
  <c r="AW17" i="1"/>
  <c r="W17" i="1"/>
  <c r="DW17" i="1"/>
  <c r="CD17" i="1"/>
  <c r="FA17" i="1"/>
  <c r="DM17" i="1"/>
  <c r="U17" i="1"/>
  <c r="S17" i="1"/>
  <c r="CV17" i="1"/>
  <c r="CZ151" i="1"/>
  <c r="ET151" i="1"/>
  <c r="U121" i="1"/>
  <c r="EG121" i="1"/>
  <c r="AM121" i="1"/>
  <c r="BV70" i="1"/>
  <c r="E167" i="2"/>
  <c r="FI153" i="1"/>
  <c r="I141" i="2" s="1"/>
  <c r="H141" i="2"/>
  <c r="FI68" i="1"/>
  <c r="I65" i="2" s="1"/>
  <c r="H65" i="2"/>
  <c r="BN70" i="1"/>
  <c r="J70" i="1"/>
  <c r="AX17" i="1"/>
  <c r="FI175" i="1"/>
  <c r="FI157" i="1"/>
  <c r="I142" i="2" s="1"/>
  <c r="H142" i="2"/>
  <c r="FI161" i="1"/>
  <c r="I144" i="2" s="1"/>
  <c r="H144" i="2"/>
  <c r="FI59" i="1"/>
  <c r="I58" i="2" s="1"/>
  <c r="FI19" i="1"/>
  <c r="FI23" i="1"/>
  <c r="I22" i="2" s="1"/>
  <c r="FI27" i="1"/>
  <c r="I26" i="2" s="1"/>
  <c r="FI31" i="1"/>
  <c r="I30" i="2" s="1"/>
  <c r="FI35" i="1"/>
  <c r="I34" i="2" s="1"/>
  <c r="FI39" i="1"/>
  <c r="I38" i="2" s="1"/>
  <c r="FI43" i="1"/>
  <c r="I42" i="2" s="1"/>
  <c r="FI47" i="1"/>
  <c r="I46" i="2" s="1"/>
  <c r="FI51" i="1"/>
  <c r="I50" i="2" s="1"/>
  <c r="FI55" i="1"/>
  <c r="I54" i="2" s="1"/>
  <c r="FI18" i="1"/>
  <c r="I17" i="2" s="1"/>
  <c r="FI25" i="1"/>
  <c r="I24" i="2" s="1"/>
  <c r="FI33" i="1"/>
  <c r="I32" i="2" s="1"/>
  <c r="FI41" i="1"/>
  <c r="I40" i="2" s="1"/>
  <c r="FI49" i="1"/>
  <c r="I48" i="2" s="1"/>
  <c r="FI57" i="1"/>
  <c r="I56" i="2" s="1"/>
  <c r="FI22" i="1"/>
  <c r="I21" i="2" s="1"/>
  <c r="FI26" i="1"/>
  <c r="I25" i="2" s="1"/>
  <c r="FI30" i="1"/>
  <c r="I29" i="2" s="1"/>
  <c r="FI34" i="1"/>
  <c r="I33" i="2" s="1"/>
  <c r="FI38" i="1"/>
  <c r="I37" i="2" s="1"/>
  <c r="FI42" i="1"/>
  <c r="I41" i="2" s="1"/>
  <c r="FI46" i="1"/>
  <c r="I45" i="2" s="1"/>
  <c r="FI50" i="1"/>
  <c r="I49" i="2" s="1"/>
  <c r="FI54" i="1"/>
  <c r="I53" i="2" s="1"/>
  <c r="FI20" i="1"/>
  <c r="I19" i="2" s="1"/>
  <c r="FI24" i="1"/>
  <c r="I23" i="2" s="1"/>
  <c r="FI28" i="1"/>
  <c r="I27" i="2" s="1"/>
  <c r="FI32" i="1"/>
  <c r="I31" i="2" s="1"/>
  <c r="FI36" i="1"/>
  <c r="I35" i="2" s="1"/>
  <c r="FI40" i="1"/>
  <c r="I39" i="2" s="1"/>
  <c r="FI44" i="1"/>
  <c r="I43" i="2" s="1"/>
  <c r="FI48" i="1"/>
  <c r="I47" i="2" s="1"/>
  <c r="FI52" i="1"/>
  <c r="I51" i="2" s="1"/>
  <c r="FI56" i="1"/>
  <c r="I55" i="2" s="1"/>
  <c r="FI21" i="1"/>
  <c r="I20" i="2" s="1"/>
  <c r="FI29" i="1"/>
  <c r="I28" i="2" s="1"/>
  <c r="FI37" i="1"/>
  <c r="I36" i="2" s="1"/>
  <c r="FI45" i="1"/>
  <c r="I44" i="2" s="1"/>
  <c r="FI53" i="1"/>
  <c r="I52" i="2" s="1"/>
  <c r="H58" i="2"/>
  <c r="FI147" i="1"/>
  <c r="I139" i="2" s="1"/>
  <c r="H139" i="2"/>
  <c r="CZ70" i="1"/>
  <c r="X70" i="1"/>
  <c r="DT17" i="1"/>
  <c r="AB17" i="1"/>
  <c r="BB70" i="1"/>
  <c r="H66" i="2" s="1"/>
  <c r="EH17" i="1"/>
  <c r="BF17" i="1"/>
  <c r="BP70" i="1"/>
  <c r="DP17" i="1"/>
  <c r="AN17" i="1"/>
  <c r="CX17" i="1"/>
  <c r="BP17" i="1"/>
  <c r="DN17" i="1"/>
  <c r="DS17" i="1"/>
  <c r="AC17" i="1"/>
  <c r="EI17" i="1"/>
  <c r="BY17" i="1"/>
  <c r="DY17" i="1"/>
  <c r="BX17" i="1"/>
  <c r="E17" i="1"/>
  <c r="BE17" i="1"/>
  <c r="DO17" i="1"/>
  <c r="M17" i="1"/>
  <c r="CW17" i="1"/>
  <c r="BK17" i="1"/>
  <c r="ES17" i="1"/>
  <c r="CC17" i="1"/>
  <c r="DC17" i="1"/>
  <c r="I17" i="1"/>
  <c r="AF70" i="1"/>
  <c r="AT70" i="1"/>
  <c r="DZ121" i="1"/>
  <c r="V151" i="1"/>
  <c r="BI121" i="1"/>
  <c r="BU121" i="1"/>
  <c r="DD70" i="1"/>
  <c r="H148" i="2"/>
  <c r="H154" i="2"/>
  <c r="H162" i="2"/>
  <c r="H147" i="2"/>
  <c r="H153" i="2"/>
  <c r="H160" i="2"/>
  <c r="H166" i="2"/>
  <c r="CK135" i="1"/>
  <c r="M135" i="1"/>
  <c r="DZ135" i="1"/>
  <c r="AQ135" i="1"/>
  <c r="BY135" i="1"/>
  <c r="AU135" i="1"/>
  <c r="BH135" i="1"/>
  <c r="DP70" i="1"/>
  <c r="CL135" i="1"/>
  <c r="ET70" i="1"/>
  <c r="F70" i="1"/>
  <c r="EX70" i="1"/>
  <c r="EF135" i="1"/>
  <c r="H135" i="1"/>
  <c r="AZ70" i="1"/>
  <c r="AT135" i="1"/>
  <c r="CN151" i="1"/>
  <c r="ED135" i="1"/>
  <c r="F135" i="1"/>
  <c r="AX70" i="1"/>
  <c r="CI17" i="1"/>
  <c r="EW17" i="1"/>
  <c r="CG17" i="1"/>
  <c r="CO17" i="1"/>
  <c r="EU17" i="1"/>
  <c r="CQ17" i="1"/>
  <c r="BC17" i="1"/>
  <c r="K17" i="1"/>
  <c r="CU17" i="1"/>
  <c r="CK17" i="1"/>
  <c r="D17" i="1"/>
  <c r="CF151" i="1"/>
  <c r="DF17" i="1"/>
  <c r="BV151" i="1"/>
  <c r="EO135" i="1"/>
  <c r="EW135" i="1"/>
  <c r="FE135" i="1"/>
  <c r="AY135" i="1"/>
  <c r="DK135" i="1"/>
  <c r="U135" i="1"/>
  <c r="CG135" i="1"/>
  <c r="ES135" i="1"/>
  <c r="BC135" i="1"/>
  <c r="DO135" i="1"/>
  <c r="DP121" i="1"/>
  <c r="FD70" i="1"/>
  <c r="P70" i="1"/>
  <c r="AX121" i="1"/>
  <c r="CJ151" i="1"/>
  <c r="DJ135" i="1"/>
  <c r="ED121" i="1"/>
  <c r="V121" i="1"/>
  <c r="AD70" i="1"/>
  <c r="AH17" i="1"/>
  <c r="CD121" i="1"/>
  <c r="ED151" i="1"/>
  <c r="F151" i="1"/>
  <c r="AV135" i="1"/>
  <c r="BP121" i="1"/>
  <c r="CW121" i="1"/>
  <c r="EK121" i="1"/>
  <c r="EY121" i="1"/>
  <c r="CM121" i="1"/>
  <c r="AA121" i="1"/>
  <c r="DY121" i="1"/>
  <c r="BM121" i="1"/>
  <c r="FC121" i="1"/>
  <c r="CQ121" i="1"/>
  <c r="AE121" i="1"/>
  <c r="BH70" i="1"/>
  <c r="CR17" i="1"/>
  <c r="DV135" i="1"/>
  <c r="CS135" i="1"/>
  <c r="DC135" i="1"/>
  <c r="BL135" i="1"/>
  <c r="AR135" i="1"/>
  <c r="BV135" i="1"/>
  <c r="ED70" i="1"/>
  <c r="BF70" i="1"/>
  <c r="DP135" i="1"/>
  <c r="AJ70" i="1"/>
  <c r="EH70" i="1"/>
  <c r="BX151" i="1"/>
  <c r="DN135" i="1"/>
  <c r="AH70" i="1"/>
  <c r="EE17" i="1"/>
  <c r="AA17" i="1"/>
  <c r="DE17" i="1"/>
  <c r="BG17" i="1"/>
  <c r="CL17" i="1"/>
  <c r="CA17" i="1"/>
  <c r="CJ17" i="1"/>
  <c r="AZ151" i="1"/>
  <c r="N17" i="1"/>
  <c r="BF151" i="1"/>
  <c r="CV135" i="1"/>
  <c r="Q135" i="1"/>
  <c r="AW135" i="1"/>
  <c r="BE135" i="1"/>
  <c r="BG135" i="1"/>
  <c r="DS135" i="1"/>
  <c r="AC135" i="1"/>
  <c r="CO135" i="1"/>
  <c r="FA135" i="1"/>
  <c r="BK135" i="1"/>
  <c r="DW135" i="1"/>
  <c r="CZ121" i="1"/>
  <c r="EN70" i="1"/>
  <c r="ER17" i="1"/>
  <c r="DV17" i="1"/>
  <c r="BT151" i="1"/>
  <c r="CT135" i="1"/>
  <c r="DN121" i="1"/>
  <c r="F121" i="1"/>
  <c r="N70" i="1"/>
  <c r="R17" i="1"/>
  <c r="DR70" i="1"/>
  <c r="DN151" i="1"/>
  <c r="FD135" i="1"/>
  <c r="AF135" i="1"/>
  <c r="AZ121" i="1"/>
  <c r="AK121" i="1"/>
  <c r="BY121" i="1"/>
  <c r="EQ121" i="1"/>
  <c r="CE121" i="1"/>
  <c r="S121" i="1"/>
  <c r="DQ121" i="1"/>
  <c r="BE121" i="1"/>
  <c r="EU121" i="1"/>
  <c r="CI121" i="1"/>
  <c r="W121" i="1"/>
  <c r="AR70" i="1"/>
  <c r="BL17" i="1"/>
  <c r="BJ135" i="1"/>
  <c r="DG135" i="1"/>
  <c r="EZ135" i="1"/>
  <c r="AB135" i="1"/>
  <c r="BF135" i="1"/>
  <c r="CZ135" i="1"/>
  <c r="T70" i="1"/>
  <c r="Z70" i="1"/>
  <c r="CX135" i="1"/>
  <c r="R70" i="1"/>
  <c r="EL135" i="1"/>
  <c r="AP151" i="1"/>
  <c r="CF135" i="1"/>
  <c r="AO135" i="1"/>
  <c r="DI135" i="1"/>
  <c r="DQ135" i="1"/>
  <c r="BO135" i="1"/>
  <c r="EA135" i="1"/>
  <c r="AK135" i="1"/>
  <c r="CW135" i="1"/>
  <c r="G135" i="1"/>
  <c r="BS135" i="1"/>
  <c r="EE135" i="1"/>
  <c r="DX70" i="1"/>
  <c r="EB17" i="1"/>
  <c r="BD151" i="1"/>
  <c r="CD135" i="1"/>
  <c r="CX121" i="1"/>
  <c r="FB70" i="1"/>
  <c r="EP17" i="1"/>
  <c r="AP70" i="1"/>
  <c r="CX151" i="1"/>
  <c r="EN135" i="1"/>
  <c r="P135" i="1"/>
  <c r="AJ121" i="1"/>
  <c r="FA121" i="1"/>
  <c r="M121" i="1"/>
  <c r="EI121" i="1"/>
  <c r="BW121" i="1"/>
  <c r="K121" i="1"/>
  <c r="DI121" i="1"/>
  <c r="AW121" i="1"/>
  <c r="EM121" i="1"/>
  <c r="CA121" i="1"/>
  <c r="O121" i="1"/>
  <c r="AV17" i="1"/>
  <c r="N135" i="1"/>
  <c r="L135" i="1"/>
  <c r="CJ135" i="1"/>
  <c r="CB70" i="1"/>
  <c r="CJ70" i="1"/>
  <c r="I70" i="1"/>
  <c r="Q70" i="1"/>
  <c r="Y70" i="1"/>
  <c r="AG70" i="1"/>
  <c r="AO70" i="1"/>
  <c r="AW70" i="1"/>
  <c r="BE70" i="1"/>
  <c r="BM70" i="1"/>
  <c r="BU70" i="1"/>
  <c r="CC70" i="1"/>
  <c r="CK70" i="1"/>
  <c r="CS70" i="1"/>
  <c r="DA70" i="1"/>
  <c r="DI70" i="1"/>
  <c r="DQ70" i="1"/>
  <c r="DY70" i="1"/>
  <c r="EG70" i="1"/>
  <c r="EO70" i="1"/>
  <c r="EW70" i="1"/>
  <c r="FE70" i="1"/>
  <c r="CD70" i="1"/>
  <c r="CL70" i="1"/>
  <c r="K70" i="1"/>
  <c r="S70" i="1"/>
  <c r="AA70" i="1"/>
  <c r="AI70" i="1"/>
  <c r="AQ70" i="1"/>
  <c r="AY70" i="1"/>
  <c r="BG70" i="1"/>
  <c r="BO70" i="1"/>
  <c r="BW70" i="1"/>
  <c r="CE70" i="1"/>
  <c r="CM70" i="1"/>
  <c r="CU70" i="1"/>
  <c r="DC70" i="1"/>
  <c r="DK70" i="1"/>
  <c r="DS70" i="1"/>
  <c r="EA70" i="1"/>
  <c r="EI70" i="1"/>
  <c r="EQ70" i="1"/>
  <c r="EY70" i="1"/>
  <c r="D70" i="1"/>
  <c r="E65" i="2" s="1"/>
  <c r="BX70" i="1"/>
  <c r="CF70" i="1"/>
  <c r="CN70" i="1"/>
  <c r="E70" i="1"/>
  <c r="F65" i="2" s="1"/>
  <c r="M70" i="1"/>
  <c r="U70" i="1"/>
  <c r="AC70" i="1"/>
  <c r="AK70" i="1"/>
  <c r="AS70" i="1"/>
  <c r="BA70" i="1"/>
  <c r="BI70" i="1"/>
  <c r="BQ70" i="1"/>
  <c r="BY70" i="1"/>
  <c r="CG70" i="1"/>
  <c r="CO70" i="1"/>
  <c r="CW70" i="1"/>
  <c r="DE70" i="1"/>
  <c r="DM70" i="1"/>
  <c r="DU70" i="1"/>
  <c r="EC70" i="1"/>
  <c r="EK70" i="1"/>
  <c r="ES70" i="1"/>
  <c r="FA70" i="1"/>
  <c r="BZ70" i="1"/>
  <c r="CH70" i="1"/>
  <c r="CP70" i="1"/>
  <c r="O70" i="1"/>
  <c r="CA70" i="1"/>
  <c r="EM70" i="1"/>
  <c r="W70" i="1"/>
  <c r="CI70" i="1"/>
  <c r="EU70" i="1"/>
  <c r="AE70" i="1"/>
  <c r="CQ70" i="1"/>
  <c r="FC70" i="1"/>
  <c r="AM70" i="1"/>
  <c r="CY70" i="1"/>
  <c r="AU70" i="1"/>
  <c r="DG70" i="1"/>
  <c r="BC70" i="1"/>
  <c r="DO70" i="1"/>
  <c r="BK70" i="1"/>
  <c r="DW70" i="1"/>
  <c r="G70" i="1"/>
  <c r="BS70" i="1"/>
  <c r="EE70" i="1"/>
  <c r="CH135" i="1"/>
  <c r="EP70" i="1"/>
  <c r="BZ135" i="1"/>
  <c r="BP135" i="1"/>
  <c r="DA135" i="1"/>
  <c r="I135" i="1"/>
  <c r="K135" i="1"/>
  <c r="BW135" i="1"/>
  <c r="EI135" i="1"/>
  <c r="AS135" i="1"/>
  <c r="DE135" i="1"/>
  <c r="O135" i="1"/>
  <c r="CA135" i="1"/>
  <c r="EM135" i="1"/>
  <c r="DH70" i="1"/>
  <c r="AN151" i="1"/>
  <c r="BN135" i="1"/>
  <c r="EL70" i="1"/>
  <c r="DZ17" i="1"/>
  <c r="FB17" i="1"/>
  <c r="CH151" i="1"/>
  <c r="DX135" i="1"/>
  <c r="ER121" i="1"/>
  <c r="T121" i="1"/>
  <c r="CO121" i="1"/>
  <c r="EC121" i="1"/>
  <c r="EA121" i="1"/>
  <c r="BO121" i="1"/>
  <c r="D121" i="1"/>
  <c r="DA121" i="1"/>
  <c r="AO121" i="1"/>
  <c r="EE121" i="1"/>
  <c r="BS121" i="1"/>
  <c r="G121" i="1"/>
  <c r="L70" i="1"/>
  <c r="AF17" i="1"/>
  <c r="DJ121" i="1"/>
  <c r="EK135" i="1"/>
  <c r="EJ135" i="1"/>
  <c r="AP135" i="1"/>
  <c r="DT135" i="1"/>
  <c r="EX135" i="1"/>
  <c r="Z135" i="1"/>
  <c r="BR70" i="1"/>
  <c r="BT135" i="1"/>
  <c r="EB70" i="1"/>
  <c r="EZ151" i="1"/>
  <c r="AB151" i="1"/>
  <c r="BR135" i="1"/>
  <c r="DZ70" i="1"/>
  <c r="DQ17" i="1"/>
  <c r="AK17" i="1"/>
  <c r="AI17" i="1"/>
  <c r="BM17" i="1"/>
  <c r="EM17" i="1"/>
  <c r="BU17" i="1"/>
  <c r="EK17" i="1"/>
  <c r="BA17" i="1"/>
  <c r="AO17" i="1"/>
  <c r="AD135" i="1"/>
  <c r="EX151" i="1"/>
  <c r="J151" i="1"/>
  <c r="AZ135" i="1"/>
  <c r="BM135" i="1"/>
  <c r="BU135" i="1"/>
  <c r="S135" i="1"/>
  <c r="CE135" i="1"/>
  <c r="EQ135" i="1"/>
  <c r="BA135" i="1"/>
  <c r="DM135" i="1"/>
  <c r="W135" i="1"/>
  <c r="CI135" i="1"/>
  <c r="EU135" i="1"/>
  <c r="BD121" i="1"/>
  <c r="CR70" i="1"/>
  <c r="EV151" i="1"/>
  <c r="X151" i="1"/>
  <c r="AX135" i="1"/>
  <c r="BR121" i="1"/>
  <c r="DV70" i="1"/>
  <c r="DJ17" i="1"/>
  <c r="EB151" i="1"/>
  <c r="AT17" i="1"/>
  <c r="DH135" i="1"/>
  <c r="EB121" i="1"/>
  <c r="DM121" i="1"/>
  <c r="AC121" i="1"/>
  <c r="BQ121" i="1"/>
  <c r="DS121" i="1"/>
  <c r="BG121" i="1"/>
  <c r="FE121" i="1"/>
  <c r="CS121" i="1"/>
  <c r="AG121" i="1"/>
  <c r="DW121" i="1"/>
  <c r="BK121" i="1"/>
  <c r="EZ70" i="1"/>
  <c r="FD17" i="1"/>
  <c r="P17" i="1"/>
  <c r="R121" i="1"/>
  <c r="DD135" i="1"/>
  <c r="EH135" i="1"/>
  <c r="J135" i="1"/>
  <c r="FB135" i="1"/>
  <c r="BD135" i="1"/>
  <c r="DJ70" i="1"/>
  <c r="ER135" i="1"/>
  <c r="AJ135" i="1"/>
  <c r="DY135" i="1"/>
  <c r="EG135" i="1"/>
  <c r="AA135" i="1"/>
  <c r="CM135" i="1"/>
  <c r="EY135" i="1"/>
  <c r="BI135" i="1"/>
  <c r="DU135" i="1"/>
  <c r="AE135" i="1"/>
  <c r="CQ135" i="1"/>
  <c r="FC135" i="1"/>
  <c r="BL70" i="1"/>
  <c r="EF151" i="1"/>
  <c r="H151" i="1"/>
  <c r="AH135" i="1"/>
  <c r="DF70" i="1"/>
  <c r="CT17" i="1"/>
  <c r="T151" i="1"/>
  <c r="BB151" i="1"/>
  <c r="H140" i="2" s="1"/>
  <c r="CR135" i="1"/>
  <c r="DL121" i="1"/>
  <c r="BA121" i="1"/>
  <c r="ES121" i="1"/>
  <c r="E121" i="1"/>
  <c r="DK121" i="1"/>
  <c r="AY121" i="1"/>
  <c r="EW121" i="1"/>
  <c r="CK121" i="1"/>
  <c r="Y121" i="1"/>
  <c r="DO121" i="1"/>
  <c r="BC121" i="1"/>
  <c r="EJ70" i="1"/>
  <c r="EN17" i="1"/>
  <c r="BP151" i="1"/>
  <c r="CN135" i="1"/>
  <c r="DR135" i="1"/>
  <c r="AN135" i="1"/>
  <c r="CV70" i="1"/>
  <c r="AL135" i="1"/>
  <c r="CT70" i="1"/>
  <c r="DB70" i="1"/>
  <c r="DR151" i="1"/>
  <c r="EB135" i="1"/>
  <c r="T135" i="1"/>
  <c r="Y135" i="1"/>
  <c r="AG135" i="1"/>
  <c r="AI135" i="1"/>
  <c r="CU135" i="1"/>
  <c r="D135" i="1"/>
  <c r="BQ135" i="1"/>
  <c r="EC135" i="1"/>
  <c r="AM135" i="1"/>
  <c r="CY135" i="1"/>
  <c r="AV70" i="1"/>
  <c r="AZ17" i="1"/>
  <c r="DP151" i="1"/>
  <c r="EP135" i="1"/>
  <c r="R135" i="1"/>
  <c r="BJ70" i="1"/>
  <c r="BN17" i="1"/>
  <c r="DF135" i="1"/>
  <c r="AL151" i="1"/>
  <c r="CB135" i="1"/>
  <c r="CV121" i="1"/>
  <c r="DE121" i="1"/>
  <c r="CG121" i="1"/>
  <c r="DU121" i="1"/>
  <c r="DC121" i="1"/>
  <c r="AQ121" i="1"/>
  <c r="EO121" i="1"/>
  <c r="CC121" i="1"/>
  <c r="Q121" i="1"/>
  <c r="DG121" i="1"/>
  <c r="AU121" i="1"/>
  <c r="DT70" i="1"/>
  <c r="DX17" i="1"/>
  <c r="FE151" i="1"/>
  <c r="BO151" i="1"/>
  <c r="EA151" i="1"/>
  <c r="BI151" i="1"/>
  <c r="K151" i="1"/>
  <c r="BW151" i="1"/>
  <c r="EI151" i="1"/>
  <c r="D151" i="1"/>
  <c r="BQ151" i="1"/>
  <c r="BC151" i="1"/>
  <c r="S151" i="1"/>
  <c r="CE151" i="1"/>
  <c r="EQ151" i="1"/>
  <c r="M151" i="1"/>
  <c r="BY151" i="1"/>
  <c r="EK151" i="1"/>
  <c r="BK151" i="1"/>
  <c r="DW151" i="1"/>
  <c r="BE151" i="1"/>
  <c r="DQ151" i="1"/>
  <c r="AA151" i="1"/>
  <c r="CM151" i="1"/>
  <c r="U151" i="1"/>
  <c r="CG151" i="1"/>
  <c r="ES151" i="1"/>
  <c r="BS151" i="1"/>
  <c r="EE151" i="1"/>
  <c r="BM151" i="1"/>
  <c r="AI151" i="1"/>
  <c r="CU151" i="1"/>
  <c r="AC151" i="1"/>
  <c r="FA151" i="1"/>
  <c r="EM151" i="1"/>
  <c r="BU151" i="1"/>
  <c r="EG151" i="1"/>
  <c r="AO151" i="1"/>
  <c r="EC151" i="1"/>
  <c r="EY151" i="1"/>
  <c r="G151" i="1"/>
  <c r="DY151" i="1"/>
  <c r="CO151" i="1"/>
  <c r="CA151" i="1"/>
  <c r="I151" i="1"/>
  <c r="DU151" i="1"/>
  <c r="DA151" i="1"/>
  <c r="DI151" i="1"/>
  <c r="O151" i="1"/>
  <c r="AU151" i="1"/>
  <c r="AW151" i="1"/>
  <c r="AQ151" i="1"/>
  <c r="DC151" i="1"/>
  <c r="AK151" i="1"/>
  <c r="CW151" i="1"/>
  <c r="W151" i="1"/>
  <c r="CI151" i="1"/>
  <c r="EU151" i="1"/>
  <c r="Q151" i="1"/>
  <c r="CC151" i="1"/>
  <c r="EO151" i="1"/>
  <c r="DS151" i="1"/>
  <c r="DM151" i="1"/>
  <c r="CY151" i="1"/>
  <c r="CS151" i="1"/>
  <c r="DG151" i="1"/>
  <c r="DO151" i="1"/>
  <c r="AY151" i="1"/>
  <c r="DK151" i="1"/>
  <c r="AS151" i="1"/>
  <c r="DE151" i="1"/>
  <c r="AE151" i="1"/>
  <c r="CQ151" i="1"/>
  <c r="FC151" i="1"/>
  <c r="Y151" i="1"/>
  <c r="CK151" i="1"/>
  <c r="EW151" i="1"/>
  <c r="BG151" i="1"/>
  <c r="BA151" i="1"/>
  <c r="AM151" i="1"/>
  <c r="AG151" i="1"/>
  <c r="AD17" i="1"/>
  <c r="FI128" i="1"/>
  <c r="I123" i="2" s="1"/>
  <c r="FI167" i="1"/>
  <c r="FG169" i="1"/>
  <c r="H150" i="2"/>
  <c r="FG183" i="1"/>
  <c r="I164" i="2" s="1"/>
  <c r="H164" i="2"/>
  <c r="FG168" i="1"/>
  <c r="H149" i="2"/>
  <c r="FI166" i="1"/>
  <c r="FI181" i="1"/>
  <c r="FH184" i="1" s="1"/>
  <c r="FI174" i="1"/>
  <c r="FG167" i="1"/>
  <c r="FG165" i="1"/>
  <c r="FI171" i="1"/>
  <c r="FG166" i="1"/>
  <c r="FI173" i="1"/>
  <c r="FI127" i="1"/>
  <c r="I122" i="2" s="1"/>
  <c r="FI123" i="1"/>
  <c r="I118" i="2" s="1"/>
  <c r="FI126" i="1"/>
  <c r="I121" i="2" s="1"/>
  <c r="FI122" i="1"/>
  <c r="I117" i="2" s="1"/>
  <c r="FI165" i="1"/>
  <c r="FG181" i="1"/>
  <c r="FI124" i="1"/>
  <c r="I119" i="2" s="1"/>
  <c r="FI180" i="1"/>
  <c r="FI172" i="1"/>
  <c r="FG179" i="1"/>
  <c r="FG180" i="1"/>
  <c r="FG182" i="1"/>
  <c r="FI125" i="1"/>
  <c r="I120" i="2" s="1"/>
  <c r="FI11" i="1"/>
  <c r="I10" i="2" s="1"/>
  <c r="FI113" i="1"/>
  <c r="I110" i="2" s="1"/>
  <c r="FI12" i="1"/>
  <c r="I11" i="2" s="1"/>
  <c r="FI179" i="1"/>
  <c r="FI182" i="1"/>
  <c r="FI9" i="1"/>
  <c r="I8" i="2" s="1"/>
  <c r="FI10" i="1"/>
  <c r="I9" i="2" s="1"/>
  <c r="E66" i="2" l="1"/>
  <c r="E115" i="2"/>
  <c r="E140" i="2"/>
  <c r="E127" i="2"/>
  <c r="H127" i="2"/>
  <c r="I163" i="2"/>
  <c r="I160" i="2"/>
  <c r="I161" i="2"/>
  <c r="I162" i="2"/>
  <c r="FF184" i="1"/>
  <c r="FH63" i="1"/>
  <c r="FI62" i="1" s="1"/>
  <c r="I60" i="2" s="1"/>
  <c r="I18" i="2"/>
  <c r="I147" i="2"/>
  <c r="I153" i="2"/>
  <c r="I149" i="2"/>
  <c r="I155" i="2"/>
  <c r="I146" i="2"/>
  <c r="I152" i="2"/>
  <c r="I148" i="2"/>
  <c r="I154" i="2"/>
  <c r="I150" i="2"/>
  <c r="I156" i="2"/>
  <c r="E139" i="2"/>
  <c r="E137" i="2"/>
  <c r="E136" i="2"/>
  <c r="E135" i="2"/>
  <c r="E132" i="2"/>
  <c r="E133" i="2"/>
</calcChain>
</file>

<file path=xl/sharedStrings.xml><?xml version="1.0" encoding="utf-8"?>
<sst xmlns="http://schemas.openxmlformats.org/spreadsheetml/2006/main" count="1189" uniqueCount="395">
  <si>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</si>
  <si>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</si>
  <si>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</si>
  <si>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</si>
  <si>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</si>
  <si>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</si>
  <si>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</si>
  <si>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</si>
  <si>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</si>
  <si>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</si>
  <si>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</si>
  <si>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</si>
  <si>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</si>
  <si>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</si>
  <si>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</si>
  <si>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</si>
  <si>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</si>
  <si>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</si>
  <si>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</si>
  <si>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</si>
  <si>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</si>
  <si>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</si>
  <si>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</si>
  <si>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</si>
  <si>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</si>
  <si>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</si>
  <si>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</si>
  <si>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</si>
  <si>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</si>
  <si>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</si>
  <si>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</si>
  <si>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</si>
  <si>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</si>
  <si>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</si>
  <si>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</si>
  <si>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</si>
  <si>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</si>
  <si>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</si>
  <si>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</si>
  <si>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</si>
  <si>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</si>
  <si>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</si>
  <si>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</si>
  <si>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</si>
  <si>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</si>
  <si>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</si>
  <si>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</si>
  <si>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</si>
  <si>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</si>
  <si>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</si>
  <si>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</si>
  <si>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</si>
  <si>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</si>
  <si>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</si>
  <si>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</si>
  <si>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</si>
  <si>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</si>
  <si>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</si>
  <si>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</si>
  <si>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</si>
  <si>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 (B)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</si>
  <si>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</si>
  <si>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</si>
  <si>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</si>
  <si>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</si>
  <si>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</si>
  <si>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</si>
  <si>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</si>
  <si>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</si>
  <si>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</si>
  <si>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</si>
  <si>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</si>
  <si>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</si>
  <si>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</si>
  <si>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</si>
  <si>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</si>
  <si>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</si>
  <si>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</si>
  <si>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</si>
  <si>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Total</t>
  </si>
  <si>
    <t>Metro Melbourne</t>
  </si>
  <si>
    <t>Population</t>
  </si>
  <si>
    <t>Age</t>
  </si>
  <si>
    <t>0-14 years</t>
  </si>
  <si>
    <t>15-24</t>
  </si>
  <si>
    <t>25-64</t>
  </si>
  <si>
    <t>65+ years</t>
  </si>
  <si>
    <t>Indigenous residents</t>
  </si>
  <si>
    <t>Aboriginal &amp; TS Islander</t>
  </si>
  <si>
    <t>Birthplaces</t>
  </si>
  <si>
    <t>Australia</t>
  </si>
  <si>
    <t>United Kingdom</t>
  </si>
  <si>
    <t>India</t>
  </si>
  <si>
    <t>China</t>
  </si>
  <si>
    <t>New Zealand</t>
  </si>
  <si>
    <t>Vietnam</t>
  </si>
  <si>
    <t>Italy</t>
  </si>
  <si>
    <t>Sri Lanka</t>
  </si>
  <si>
    <t>Philippines</t>
  </si>
  <si>
    <t>Malaysia</t>
  </si>
  <si>
    <t>Greece</t>
  </si>
  <si>
    <t>South Africa</t>
  </si>
  <si>
    <t>Germany</t>
  </si>
  <si>
    <t>Hong Kong</t>
  </si>
  <si>
    <t>Pakistan</t>
  </si>
  <si>
    <t>Netherlands</t>
  </si>
  <si>
    <t>USA</t>
  </si>
  <si>
    <t>Iraq</t>
  </si>
  <si>
    <t>Afghanistan</t>
  </si>
  <si>
    <t>Malta</t>
  </si>
  <si>
    <t>Indonesia</t>
  </si>
  <si>
    <t>Macedonia</t>
  </si>
  <si>
    <t>Lebanon</t>
  </si>
  <si>
    <t>Iran</t>
  </si>
  <si>
    <t>Singapore</t>
  </si>
  <si>
    <t>Thailand</t>
  </si>
  <si>
    <t>Turkey</t>
  </si>
  <si>
    <t>Croatia</t>
  </si>
  <si>
    <t>South Korea</t>
  </si>
  <si>
    <t>Poland</t>
  </si>
  <si>
    <t>Cambodia</t>
  </si>
  <si>
    <t>Egypt</t>
  </si>
  <si>
    <t>Mauritius</t>
  </si>
  <si>
    <t>Burma</t>
  </si>
  <si>
    <t>Fiji</t>
  </si>
  <si>
    <t>Taiwan</t>
  </si>
  <si>
    <t>Nepal</t>
  </si>
  <si>
    <t>Canada</t>
  </si>
  <si>
    <t>Japan</t>
  </si>
  <si>
    <t>Bosnia</t>
  </si>
  <si>
    <t>Other</t>
  </si>
  <si>
    <t>OS born - ex not stated</t>
  </si>
  <si>
    <t>% Os born - exc not stated</t>
  </si>
  <si>
    <t>NESB - ex not stated</t>
  </si>
  <si>
    <t>% Nesb - ex not stated</t>
  </si>
  <si>
    <t>Recent arrivals</t>
  </si>
  <si>
    <t>Arrived past 2.5 years</t>
  </si>
  <si>
    <t>Spoken languages</t>
  </si>
  <si>
    <t>English</t>
  </si>
  <si>
    <t>Mandarin</t>
  </si>
  <si>
    <t>Italian</t>
  </si>
  <si>
    <t>Greek</t>
  </si>
  <si>
    <t>Vietnamese</t>
  </si>
  <si>
    <t>Arabic</t>
  </si>
  <si>
    <t>Cantonese</t>
  </si>
  <si>
    <t>Punjabi</t>
  </si>
  <si>
    <t>Hindi</t>
  </si>
  <si>
    <t>Sinhalese</t>
  </si>
  <si>
    <t>Spanish</t>
  </si>
  <si>
    <t>Turkish</t>
  </si>
  <si>
    <t>Macedonian</t>
  </si>
  <si>
    <t>Tamil</t>
  </si>
  <si>
    <t>Urdu</t>
  </si>
  <si>
    <t>Tagalog</t>
  </si>
  <si>
    <t>Croatian</t>
  </si>
  <si>
    <t>German</t>
  </si>
  <si>
    <t>French</t>
  </si>
  <si>
    <t>Filipino</t>
  </si>
  <si>
    <t>Russian</t>
  </si>
  <si>
    <t>Serbian</t>
  </si>
  <si>
    <t>Malayalam</t>
  </si>
  <si>
    <t>Maltese</t>
  </si>
  <si>
    <t>Indonesian</t>
  </si>
  <si>
    <t>Persian</t>
  </si>
  <si>
    <t>Korean</t>
  </si>
  <si>
    <t>Polish</t>
  </si>
  <si>
    <t>Gujarati</t>
  </si>
  <si>
    <t>Khmer</t>
  </si>
  <si>
    <t>Telugu</t>
  </si>
  <si>
    <t>Dari</t>
  </si>
  <si>
    <t>Thai</t>
  </si>
  <si>
    <t>Samoan</t>
  </si>
  <si>
    <t>Japanese</t>
  </si>
  <si>
    <t>Bengali</t>
  </si>
  <si>
    <t>Nepali</t>
  </si>
  <si>
    <t>Hazaraghi</t>
  </si>
  <si>
    <t>Dutch</t>
  </si>
  <si>
    <t>Somali</t>
  </si>
  <si>
    <t>Portuguese</t>
  </si>
  <si>
    <t>Albanian</t>
  </si>
  <si>
    <t>English fluency</t>
  </si>
  <si>
    <t>English/English well/very well</t>
  </si>
  <si>
    <t>English Not well/not at all</t>
  </si>
  <si>
    <t>Religion</t>
  </si>
  <si>
    <t>Buddhism</t>
  </si>
  <si>
    <t>Christianity</t>
  </si>
  <si>
    <t>Hinduism</t>
  </si>
  <si>
    <t>Islam</t>
  </si>
  <si>
    <t>Judaism</t>
  </si>
  <si>
    <t>Other Religions</t>
  </si>
  <si>
    <t>No religion</t>
  </si>
  <si>
    <t>Early school leaving 20-24 year olds</t>
  </si>
  <si>
    <t>Year 11-12</t>
  </si>
  <si>
    <t>Less than year 11</t>
  </si>
  <si>
    <t>Incomes</t>
  </si>
  <si>
    <t>Median income: persons 15+</t>
  </si>
  <si>
    <t>Per cent persons with incomes less than $300 p.w. - persons 15+</t>
  </si>
  <si>
    <t>Median income: persons 35-44 years</t>
  </si>
  <si>
    <t>Per cent persons with incomes less thgan $300 p.w.</t>
  </si>
  <si>
    <t>Couple family no children</t>
  </si>
  <si>
    <t>Couple family children</t>
  </si>
  <si>
    <t>One parent family</t>
  </si>
  <si>
    <t>Disability</t>
  </si>
  <si>
    <t>Disabled</t>
  </si>
  <si>
    <t>Not disabled</t>
  </si>
  <si>
    <t>Unpaid assistance to person with a disability</t>
  </si>
  <si>
    <t>No unpaid assistance provided</t>
  </si>
  <si>
    <t>Provided unpaid assistance</t>
  </si>
  <si>
    <t>Volunteering</t>
  </si>
  <si>
    <t>Not a volunteer</t>
  </si>
  <si>
    <t>Volunteer</t>
  </si>
  <si>
    <t>Unpaid work at home</t>
  </si>
  <si>
    <t>Cared for own or other children</t>
  </si>
  <si>
    <t>Did not provide child care</t>
  </si>
  <si>
    <t>Families</t>
  </si>
  <si>
    <t>Couple family with no children</t>
  </si>
  <si>
    <t>Couple family with children</t>
  </si>
  <si>
    <t>Other family</t>
  </si>
  <si>
    <t>Housing Tenure</t>
  </si>
  <si>
    <t>Owned</t>
  </si>
  <si>
    <t>Being purchased</t>
  </si>
  <si>
    <t>Rented housing co-op/govt</t>
  </si>
  <si>
    <t>Rented other</t>
  </si>
  <si>
    <t>Housing structure</t>
  </si>
  <si>
    <t>Separate house</t>
  </si>
  <si>
    <t>semi detached</t>
  </si>
  <si>
    <t>flat</t>
  </si>
  <si>
    <t>other</t>
  </si>
  <si>
    <t>Victoria</t>
  </si>
  <si>
    <t>Aboriginal &amp; TS Islanders</t>
  </si>
  <si>
    <t xml:space="preserve">0-14 </t>
  </si>
  <si>
    <t xml:space="preserve">65+ </t>
  </si>
  <si>
    <t>Settlement</t>
  </si>
  <si>
    <t>English Fluency</t>
  </si>
  <si>
    <t>Early School Leaving</t>
  </si>
  <si>
    <t>Disability and Caring</t>
  </si>
  <si>
    <t>Family Incomes</t>
  </si>
  <si>
    <t>Housing Structure</t>
  </si>
  <si>
    <t>Spoken Languages</t>
  </si>
  <si>
    <t>PROFILES OF VICTORIAN MUNICIPALITIES 2016</t>
  </si>
  <si>
    <t>From the findings of the 2016 Census</t>
  </si>
  <si>
    <t>Speak English 'not well'/'not at all'</t>
  </si>
  <si>
    <t>Median income: persons 35-44</t>
  </si>
  <si>
    <t>Unpaid help to disabled person</t>
  </si>
  <si>
    <t>Volunteered in past 12 months</t>
  </si>
  <si>
    <t>Semi detached</t>
  </si>
  <si>
    <t>Flat</t>
  </si>
  <si>
    <t>Yarriambiak</t>
  </si>
  <si>
    <t>OS born - excluding 'not stated'</t>
  </si>
  <si>
    <t>NESB - excluding 'not stated'</t>
  </si>
  <si>
    <t>Arrived in previous 2.5 years</t>
  </si>
  <si>
    <t>Internet access</t>
  </si>
  <si>
    <t>No internet access</t>
  </si>
  <si>
    <t>Internet Access</t>
  </si>
  <si>
    <t>Per cent without access</t>
  </si>
  <si>
    <t>Rented housing co-operative/govt</t>
  </si>
  <si>
    <t>Other housing structure</t>
  </si>
  <si>
    <t>One-parent family</t>
  </si>
  <si>
    <t>Number</t>
  </si>
  <si>
    <t>Per cent</t>
  </si>
  <si>
    <t>Other tenure type/not applicable/not stated</t>
  </si>
  <si>
    <t>Other / not applicable/ not stated</t>
  </si>
  <si>
    <r>
      <t>Severe or profound disability</t>
    </r>
    <r>
      <rPr>
        <sz val="7"/>
        <rFont val="Calibri"/>
        <family val="2"/>
        <scheme val="minor"/>
      </rPr>
      <t xml:space="preserve"> - requiring daily assistance with mobility, self-care or communication</t>
    </r>
  </si>
  <si>
    <t>Per cent persons 15+ with incomes less than $300 p.w.</t>
  </si>
  <si>
    <t>Per cent 35-44 year-olds with incomes less than $300 p.w..</t>
  </si>
  <si>
    <t>Per cent 20-24 year-olds who left school before completing year 11</t>
  </si>
  <si>
    <r>
      <t xml:space="preserve">Homes </t>
    </r>
    <r>
      <rPr>
        <b/>
        <i/>
        <sz val="9"/>
        <rFont val="Calibri"/>
        <family val="2"/>
        <scheme val="minor"/>
      </rPr>
      <t>not</t>
    </r>
    <r>
      <rPr>
        <b/>
        <sz val="8"/>
        <rFont val="Calibri"/>
        <family val="2"/>
        <scheme val="minor"/>
      </rPr>
      <t xml:space="preserve"> connected to internet</t>
    </r>
  </si>
  <si>
    <t>Rank</t>
  </si>
  <si>
    <t>RANK</t>
  </si>
  <si>
    <t>Ranking</t>
  </si>
  <si>
    <t>% Speak non-English languages</t>
  </si>
  <si>
    <t>Ranking: % speak non-English languages</t>
  </si>
  <si>
    <t>% Flats</t>
  </si>
  <si>
    <t>n.a.</t>
  </si>
  <si>
    <t>Ranking: rent from govt., charch or co-ops</t>
  </si>
  <si>
    <t xml:space="preserve">Indigenous </t>
  </si>
  <si>
    <t>% Indigenous</t>
  </si>
  <si>
    <t>INDIGENOUS</t>
  </si>
  <si>
    <t>POPULATION</t>
  </si>
  <si>
    <t>OVERSEAS BORN</t>
  </si>
  <si>
    <t>SETTLEMENT</t>
  </si>
  <si>
    <t>ENGLISH FLUENCY</t>
  </si>
  <si>
    <t>Speak English Not well/not at all</t>
  </si>
  <si>
    <t>% Speak English Not well/not at all</t>
  </si>
  <si>
    <t>EARLY SCHOOL LEAVING</t>
  </si>
  <si>
    <t>INCOMES</t>
  </si>
  <si>
    <t>Median individual weekly gross income: persons 15+</t>
  </si>
  <si>
    <t>DISABILITY</t>
  </si>
  <si>
    <t>% Persons Disabled</t>
  </si>
  <si>
    <t>VOLUNTEERING</t>
  </si>
  <si>
    <t>$ Persons who volunteered in the previous year</t>
  </si>
  <si>
    <t>FAMILIES</t>
  </si>
  <si>
    <t>% Families Couple families with no children</t>
  </si>
  <si>
    <t>% Families Couple families with children</t>
  </si>
  <si>
    <t>% Families One parent families</t>
  </si>
  <si>
    <t>Total Rented</t>
  </si>
  <si>
    <t>HOUSING TENURE</t>
  </si>
  <si>
    <t>HOUSING STRUCTURE</t>
  </si>
  <si>
    <t>INTERNET CONNECTION</t>
  </si>
  <si>
    <t>BIRTHPLACES: Number of persons</t>
  </si>
  <si>
    <t>BIRTHPLACES: per cent of population</t>
  </si>
  <si>
    <t>% Os born - excluding 'not stated'</t>
  </si>
  <si>
    <t>Arrived previous 2.5 years</t>
  </si>
  <si>
    <t>% Arrived previous 2.5 years</t>
  </si>
  <si>
    <t>NON-ENGLISH LANGUAGES</t>
  </si>
  <si>
    <t xml:space="preserve">Per cent persons 15+ with incomes less than $300 p.w. </t>
  </si>
  <si>
    <t>Total population</t>
  </si>
  <si>
    <r>
      <t xml:space="preserve">                                </t>
    </r>
    <r>
      <rPr>
        <sz val="11"/>
        <color theme="3" tint="-0.249977111117893"/>
        <rFont val="Calibri"/>
        <family val="2"/>
        <scheme val="minor"/>
      </rPr>
      <t>Select municipalities</t>
    </r>
    <r>
      <rPr>
        <sz val="10"/>
        <color theme="3" tint="-0.249977111117893"/>
        <rFont val="Calibri"/>
        <family val="2"/>
        <scheme val="minor"/>
      </rPr>
      <t xml:space="preserve"> </t>
    </r>
    <r>
      <rPr>
        <sz val="16"/>
        <color theme="3" tint="-0.249977111117893"/>
        <rFont val="Wingdings"/>
        <charset val="2"/>
      </rPr>
      <t>F</t>
    </r>
  </si>
  <si>
    <t>NO</t>
  </si>
  <si>
    <t>Adj</t>
  </si>
  <si>
    <t>SPOKEN LANGUAGES - per cent of population</t>
  </si>
  <si>
    <t>RELIGION - per cent of population</t>
  </si>
  <si>
    <t>% Owned</t>
  </si>
  <si>
    <t>% Being purchased</t>
  </si>
  <si>
    <t>% Rented housing co-op/govt</t>
  </si>
  <si>
    <t>% Total Rented</t>
  </si>
  <si>
    <t>% Semi detached</t>
  </si>
  <si>
    <t>% Separate houses</t>
  </si>
  <si>
    <t>$ Private dwellings without access</t>
  </si>
  <si>
    <t>Persons disabled</t>
  </si>
  <si>
    <t xml:space="preserve">% persons 15+ with incomes less than $300 p.w. </t>
  </si>
  <si>
    <t>RELIGION (%)</t>
  </si>
  <si>
    <t>SPOKEN LANGUAGES  (%)</t>
  </si>
  <si>
    <r>
      <t xml:space="preserve">                 Select variable here</t>
    </r>
    <r>
      <rPr>
        <sz val="12"/>
        <rFont val="Wingdings"/>
        <charset val="2"/>
      </rPr>
      <t xml:space="preserve"> F</t>
    </r>
  </si>
  <si>
    <t>20-24 year olds who had left school before completing year 11</t>
  </si>
  <si>
    <t>% 20-24 year olds who had left school before completing year 11</t>
  </si>
  <si>
    <t>% Nest - excluding 'not stated'</t>
  </si>
  <si>
    <t>Per cent persons with incomes less than $300 p.w.</t>
  </si>
  <si>
    <t>% persons with incomes less than $300 p.w.</t>
  </si>
  <si>
    <t>Municipal Comparison: selected variables</t>
  </si>
  <si>
    <t>Unemployed</t>
  </si>
  <si>
    <t>UE Rate</t>
  </si>
  <si>
    <t>Unemployment</t>
  </si>
  <si>
    <t>Managers</t>
  </si>
  <si>
    <t>Professionals</t>
  </si>
  <si>
    <t>Technicians and Trades Workers</t>
  </si>
  <si>
    <t>Community and Personal Service Workers</t>
  </si>
  <si>
    <t>Clerical and Administrative Workers</t>
  </si>
  <si>
    <t>Sales Workers</t>
  </si>
  <si>
    <t>Machinery Operators and Drivers</t>
  </si>
  <si>
    <t>Labourers</t>
  </si>
  <si>
    <t>Occupations</t>
  </si>
  <si>
    <t>Industry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</si>
  <si>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</si>
  <si>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</si>
  <si>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</si>
  <si>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</si>
  <si>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</si>
  <si>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</si>
  <si>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</si>
  <si>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</si>
  <si>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</si>
  <si>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</si>
  <si>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</si>
  <si>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</si>
  <si>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</si>
  <si>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</si>
  <si>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</si>
  <si>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</si>
  <si>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</si>
  <si>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</si>
  <si>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</si>
  <si>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train</t>
  </si>
  <si>
    <t>bus</t>
  </si>
  <si>
    <t xml:space="preserve">ferry </t>
  </si>
  <si>
    <t>tram</t>
  </si>
  <si>
    <t>taxi</t>
  </si>
  <si>
    <t>car as driver</t>
  </si>
  <si>
    <t>car as passenger</t>
  </si>
  <si>
    <t>truck</t>
  </si>
  <si>
    <t>motorbike</t>
  </si>
  <si>
    <t>bicycle</t>
  </si>
  <si>
    <t>walked only</t>
  </si>
  <si>
    <t>worked at home</t>
  </si>
  <si>
    <t>Did not go to work</t>
  </si>
  <si>
    <t>Travel to work</t>
  </si>
  <si>
    <t>Secondary only</t>
  </si>
  <si>
    <t>Tertiary but not degree</t>
  </si>
  <si>
    <t>Degree or more</t>
  </si>
  <si>
    <t>Tertiary education</t>
  </si>
  <si>
    <t>Employment &amp; Unemployment</t>
  </si>
  <si>
    <r>
      <t xml:space="preserve">Tertiary Education </t>
    </r>
    <r>
      <rPr>
        <sz val="8"/>
        <color rgb="FFFFFF00"/>
        <rFont val="Calibri"/>
        <family val="2"/>
        <scheme val="minor"/>
      </rPr>
      <t>(persons aged 25-44 years)</t>
    </r>
  </si>
  <si>
    <r>
      <t>Industry</t>
    </r>
    <r>
      <rPr>
        <sz val="8"/>
        <color rgb="FFFFFF00"/>
        <rFont val="Calibri"/>
        <family val="2"/>
        <scheme val="minor"/>
      </rPr>
      <t xml:space="preserve"> (excluding 'not stated' categories)</t>
    </r>
  </si>
  <si>
    <r>
      <t>Travel to Work</t>
    </r>
    <r>
      <rPr>
        <sz val="9"/>
        <color rgb="FFFFFF00"/>
        <rFont val="Calibri"/>
        <family val="2"/>
        <scheme val="minor"/>
      </rPr>
      <t xml:space="preserve"> </t>
    </r>
    <r>
      <rPr>
        <sz val="8"/>
        <color rgb="FFFFFF00"/>
        <rFont val="Calibri"/>
        <family val="2"/>
        <scheme val="minor"/>
      </rPr>
      <t>(excluding 'not stated' categories)</t>
    </r>
  </si>
  <si>
    <r>
      <t xml:space="preserve">Occupations </t>
    </r>
    <r>
      <rPr>
        <sz val="8"/>
        <color rgb="FFFFFF00"/>
        <rFont val="Calibri"/>
        <family val="2"/>
        <scheme val="minor"/>
      </rPr>
      <t>(excluding 'not stated' categories)</t>
    </r>
  </si>
  <si>
    <t>LABOUR FORCE STATUS</t>
  </si>
  <si>
    <t>Unemployment rate</t>
  </si>
  <si>
    <t>OCCUPATIONS</t>
  </si>
  <si>
    <t>% Employed residents in labouring or machinery operating jobs</t>
  </si>
  <si>
    <t>% Employed persons in professional or managerial occupations</t>
  </si>
  <si>
    <t>TRAVEL TO WORK</t>
  </si>
  <si>
    <t>% Persons who travelled by bicycle or walked to work</t>
  </si>
  <si>
    <t>TERTIARY QUALIFICATIONS</t>
  </si>
  <si>
    <t>% Residents aged 25-44 who hold a university degree</t>
  </si>
  <si>
    <t>% Persons who travelled by car to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</si>
</sst>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$&quot;#,##0"/>
    <numFmt numFmtId="166" formatCode="#,##0.0"/>
  </numFmts>
  <fonts count="34" x14ac:knownFonts="1"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Garamond"/>
      <family val="1"/>
    </font>
    <font>
      <b/>
      <sz val="1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8"/>
      <color rgb="FFFFFFCC"/>
      <name val="Garamond"/>
      <family val="1"/>
    </font>
    <font>
      <b/>
      <sz val="9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0"/>
      <color rgb="FFFFFF00"/>
      <name val="Arial"/>
      <family val="2"/>
    </font>
    <font>
      <sz val="10"/>
      <color theme="3" tint="-0.249977111117893"/>
      <name val="Arial"/>
      <family val="2"/>
    </font>
    <font>
      <sz val="11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6"/>
      <color theme="3" tint="-0.249977111117893"/>
      <name val="Wingdings"/>
      <charset val="2"/>
    </font>
    <font>
      <b/>
      <i/>
      <sz val="9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/>
      <name val="Arial"/>
      <family val="2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20"/>
      <color rgb="FFFFFF00"/>
      <name val="Garamond"/>
      <family val="1"/>
    </font>
    <font>
      <sz val="12"/>
      <name val="Calibri"/>
      <family val="2"/>
      <scheme val="minor"/>
    </font>
    <font>
      <sz val="12"/>
      <name val="Wingdings"/>
      <charset val="2"/>
    </font>
    <font>
      <sz val="9"/>
      <color rgb="FFFFFF00"/>
      <name val="Calibri"/>
      <family val="2"/>
      <scheme val="minor"/>
    </font>
    <font>
      <sz val="8"/>
      <color rgb="FFFFFF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 style="hair">
        <color theme="3" tint="-0.24994659260841701"/>
      </bottom>
      <diagonal/>
    </border>
  </borders>
  <cellStyleXfs count="10">
    <xf numFmtId="0" fontId="0" fillId="0" borderId="0">
      <protection locked="0"/>
    </xf>
    <xf numFmtId="0" fontId="1" fillId="2" borderId="1">
      <alignment horizontal="center" vertical="center"/>
      <protection locked="0"/>
    </xf>
    <xf numFmtId="0" fontId="1" fillId="2" borderId="3">
      <alignment vertical="center"/>
      <protection locked="0"/>
    </xf>
    <xf numFmtId="0" fontId="1" fillId="5" borderId="0">
      <protection locked="0"/>
    </xf>
    <xf numFmtId="0" fontId="1" fillId="0" borderId="0">
      <protection locked="0"/>
    </xf>
    <xf numFmtId="0" fontId="5" fillId="0" borderId="0">
      <protection locked="0"/>
    </xf>
    <xf numFmtId="0" fontId="1" fillId="6" borderId="0">
      <protection locked="0"/>
    </xf>
    <xf numFmtId="0" fontId="5" fillId="2" borderId="0">
      <alignment vertical="center"/>
      <protection locked="0"/>
    </xf>
    <xf numFmtId="0" fontId="6" fillId="0" borderId="0">
      <protection locked="0"/>
    </xf>
    <xf numFmtId="0" fontId="7" fillId="0" borderId="0">
      <protection locked="0"/>
    </xf>
  </cellStyleXfs>
  <cellXfs count="113">
    <xf numFmtId="0" fontId="0" fillId="0" borderId="0" xfId="0">
      <protection locked="0"/>
    </xf>
    <xf numFmtId="0" fontId="0" fillId="0" borderId="0" xfId="0" applyProtection="1">
      <protection hidden="1"/>
    </xf>
    <xf numFmtId="0" fontId="0" fillId="0" borderId="0" xfId="0" applyAlignment="1" applyProtection="1">
      <alignment horizontal="right" indent="1"/>
      <protection hidden="1"/>
    </xf>
    <xf numFmtId="0" fontId="18" fillId="0" borderId="0" xfId="0" applyFont="1" applyProtection="1">
      <protection hidden="1"/>
    </xf>
    <xf numFmtId="0" fontId="2" fillId="0" borderId="0" xfId="0" applyFont="1" applyAlignment="1" applyProtection="1">
      <alignment horizontal="right" indent="1"/>
      <protection locked="0" hidden="1"/>
    </xf>
    <xf numFmtId="0" fontId="4" fillId="0" borderId="0" xfId="0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3" fontId="16" fillId="9" borderId="7" xfId="0" applyNumberFormat="1" applyFont="1" applyFill="1" applyBorder="1" applyAlignment="1" applyProtection="1">
      <alignment wrapText="1"/>
      <protection hidden="1"/>
    </xf>
    <xf numFmtId="3" fontId="8" fillId="0" borderId="0" xfId="0" applyNumberFormat="1" applyFont="1" applyAlignment="1" applyProtection="1">
      <alignment horizontal="right" indent="1"/>
      <protection hidden="1"/>
    </xf>
    <xf numFmtId="164" fontId="8" fillId="0" borderId="0" xfId="0" applyNumberFormat="1" applyFont="1" applyProtection="1">
      <protection hidden="1"/>
    </xf>
    <xf numFmtId="3" fontId="4" fillId="4" borderId="6" xfId="2" applyNumberFormat="1" applyFont="1" applyFill="1" applyBorder="1" applyAlignment="1" applyProtection="1">
      <alignment vertical="center" wrapText="1"/>
      <protection hidden="1"/>
    </xf>
    <xf numFmtId="3" fontId="8" fillId="0" borderId="4" xfId="0" applyNumberFormat="1" applyFont="1" applyBorder="1" applyAlignment="1" applyProtection="1">
      <alignment horizontal="right" indent="1"/>
      <protection hidden="1"/>
    </xf>
    <xf numFmtId="164" fontId="9" fillId="7" borderId="4" xfId="0" applyNumberFormat="1" applyFont="1" applyFill="1" applyBorder="1" applyAlignment="1" applyProtection="1">
      <alignment horizontal="center"/>
      <protection hidden="1"/>
    </xf>
    <xf numFmtId="3" fontId="4" fillId="4" borderId="4" xfId="2" applyNumberFormat="1" applyFont="1" applyFill="1" applyBorder="1" applyAlignment="1" applyProtection="1">
      <alignment vertical="center" wrapText="1"/>
      <protection hidden="1"/>
    </xf>
    <xf numFmtId="3" fontId="12" fillId="0" borderId="4" xfId="0" applyNumberFormat="1" applyFont="1" applyBorder="1" applyAlignment="1" applyProtection="1">
      <alignment horizontal="right" indent="1"/>
      <protection hidden="1"/>
    </xf>
    <xf numFmtId="1" fontId="15" fillId="7" borderId="4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0" fillId="0" borderId="0" xfId="0" applyAlignment="1" applyProtection="1">
      <alignment vertical="center"/>
      <protection hidden="1"/>
    </xf>
    <xf numFmtId="3" fontId="4" fillId="4" borderId="5" xfId="2" applyNumberFormat="1" applyFont="1" applyFill="1" applyBorder="1" applyAlignment="1" applyProtection="1">
      <alignment vertical="center" wrapText="1"/>
      <protection hidden="1"/>
    </xf>
    <xf numFmtId="3" fontId="8" fillId="0" borderId="5" xfId="0" applyNumberFormat="1" applyFont="1" applyBorder="1" applyAlignment="1" applyProtection="1">
      <alignment horizontal="right" indent="1"/>
      <protection hidden="1"/>
    </xf>
    <xf numFmtId="164" fontId="9" fillId="7" borderId="5" xfId="0" applyNumberFormat="1" applyFont="1" applyFill="1" applyBorder="1" applyAlignment="1" applyProtection="1">
      <alignment horizontal="center"/>
      <protection hidden="1"/>
    </xf>
    <xf numFmtId="0" fontId="17" fillId="9" borderId="7" xfId="0" applyFont="1" applyFill="1" applyBorder="1" applyAlignment="1" applyProtection="1">
      <alignment horizontal="right" indent="1"/>
      <protection hidden="1"/>
    </xf>
    <xf numFmtId="0" fontId="17" fillId="9" borderId="7" xfId="0" applyFont="1" applyFill="1" applyBorder="1" applyProtection="1">
      <protection hidden="1"/>
    </xf>
    <xf numFmtId="3" fontId="8" fillId="0" borderId="6" xfId="0" applyNumberFormat="1" applyFont="1" applyBorder="1" applyAlignment="1" applyProtection="1">
      <alignment horizontal="right" indent="1"/>
      <protection hidden="1"/>
    </xf>
    <xf numFmtId="164" fontId="9" fillId="7" borderId="6" xfId="0" applyNumberFormat="1" applyFont="1" applyFill="1" applyBorder="1" applyAlignment="1" applyProtection="1">
      <alignment horizontal="center"/>
      <protection hidden="1"/>
    </xf>
    <xf numFmtId="0" fontId="0" fillId="0" borderId="6" xfId="0" applyBorder="1" applyProtection="1">
      <protection hidden="1"/>
    </xf>
    <xf numFmtId="0" fontId="0" fillId="0" borderId="4" xfId="0" applyBorder="1" applyProtection="1">
      <protection hidden="1"/>
    </xf>
    <xf numFmtId="1" fontId="9" fillId="7" borderId="4" xfId="0" applyNumberFormat="1" applyFont="1" applyFill="1" applyBorder="1" applyAlignment="1" applyProtection="1">
      <alignment horizontal="center"/>
      <protection hidden="1"/>
    </xf>
    <xf numFmtId="0" fontId="2" fillId="0" borderId="0" xfId="4" applyFont="1" applyAlignment="1" applyProtection="1">
      <alignment vertical="center"/>
      <protection hidden="1"/>
    </xf>
    <xf numFmtId="3" fontId="4" fillId="4" borderId="0" xfId="2" applyNumberFormat="1" applyFont="1" applyFill="1" applyBorder="1" applyAlignment="1" applyProtection="1">
      <alignment vertical="center" wrapText="1"/>
      <protection hidden="1"/>
    </xf>
    <xf numFmtId="3" fontId="8" fillId="0" borderId="0" xfId="0" applyNumberFormat="1" applyFont="1" applyBorder="1" applyAlignment="1" applyProtection="1">
      <alignment horizontal="right" indent="1"/>
      <protection hidden="1"/>
    </xf>
    <xf numFmtId="164" fontId="9" fillId="7" borderId="0" xfId="0" applyNumberFormat="1" applyFont="1" applyFill="1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164" fontId="8" fillId="0" borderId="6" xfId="0" applyNumberFormat="1" applyFont="1" applyBorder="1" applyProtection="1">
      <protection hidden="1"/>
    </xf>
    <xf numFmtId="3" fontId="12" fillId="0" borderId="5" xfId="0" applyNumberFormat="1" applyFont="1" applyBorder="1" applyAlignment="1" applyProtection="1">
      <alignment horizontal="right" indent="1"/>
      <protection hidden="1"/>
    </xf>
    <xf numFmtId="1" fontId="15" fillId="7" borderId="5" xfId="0" applyNumberFormat="1" applyFont="1" applyFill="1" applyBorder="1" applyAlignment="1" applyProtection="1">
      <alignment horizontal="center"/>
      <protection hidden="1"/>
    </xf>
    <xf numFmtId="0" fontId="5" fillId="0" borderId="5" xfId="0" applyFont="1" applyBorder="1" applyProtection="1">
      <protection hidden="1"/>
    </xf>
    <xf numFmtId="3" fontId="8" fillId="0" borderId="0" xfId="0" applyNumberFormat="1" applyFont="1" applyBorder="1" applyAlignment="1" applyProtection="1">
      <alignment horizontal="right" vertical="center" indent="1"/>
      <protection hidden="1"/>
    </xf>
    <xf numFmtId="164" fontId="9" fillId="7" borderId="0" xfId="0" applyNumberFormat="1" applyFont="1" applyFill="1" applyBorder="1" applyAlignment="1" applyProtection="1">
      <alignment horizontal="center" vertical="center"/>
      <protection hidden="1"/>
    </xf>
    <xf numFmtId="165" fontId="8" fillId="0" borderId="6" xfId="0" applyNumberFormat="1" applyFont="1" applyBorder="1" applyAlignment="1" applyProtection="1">
      <alignment horizontal="right" indent="1"/>
      <protection hidden="1"/>
    </xf>
    <xf numFmtId="3" fontId="8" fillId="0" borderId="4" xfId="0" applyNumberFormat="1" applyFont="1" applyBorder="1" applyAlignment="1" applyProtection="1">
      <alignment horizontal="right" vertical="center" indent="1"/>
      <protection hidden="1"/>
    </xf>
    <xf numFmtId="164" fontId="8" fillId="0" borderId="4" xfId="0" applyNumberFormat="1" applyFont="1" applyBorder="1" applyProtection="1">
      <protection hidden="1"/>
    </xf>
    <xf numFmtId="165" fontId="8" fillId="0" borderId="4" xfId="0" applyNumberFormat="1" applyFont="1" applyBorder="1" applyAlignment="1" applyProtection="1">
      <alignment horizontal="right" indent="1"/>
      <protection hidden="1"/>
    </xf>
    <xf numFmtId="3" fontId="8" fillId="0" borderId="5" xfId="0" applyNumberFormat="1" applyFont="1" applyBorder="1" applyAlignment="1" applyProtection="1">
      <alignment horizontal="right" vertical="center" indent="1"/>
      <protection hidden="1"/>
    </xf>
    <xf numFmtId="164" fontId="8" fillId="0" borderId="5" xfId="0" applyNumberFormat="1" applyFont="1" applyBorder="1" applyProtection="1">
      <protection hidden="1"/>
    </xf>
    <xf numFmtId="165" fontId="8" fillId="0" borderId="5" xfId="0" applyNumberFormat="1" applyFont="1" applyBorder="1" applyAlignment="1" applyProtection="1">
      <alignment horizontal="right" indent="1"/>
      <protection hidden="1"/>
    </xf>
    <xf numFmtId="3" fontId="8" fillId="0" borderId="6" xfId="0" applyNumberFormat="1" applyFont="1" applyBorder="1" applyAlignment="1" applyProtection="1">
      <alignment horizontal="right" vertical="center" indent="1"/>
      <protection hidden="1"/>
    </xf>
    <xf numFmtId="164" fontId="9" fillId="7" borderId="6" xfId="0" applyNumberFormat="1" applyFont="1" applyFill="1" applyBorder="1" applyAlignment="1" applyProtection="1">
      <alignment horizontal="center" vertical="center"/>
      <protection hidden="1"/>
    </xf>
    <xf numFmtId="3" fontId="13" fillId="0" borderId="0" xfId="0" applyNumberFormat="1" applyFont="1" applyBorder="1" applyAlignment="1" applyProtection="1">
      <alignment wrapText="1"/>
      <protection hidden="1"/>
    </xf>
    <xf numFmtId="3" fontId="4" fillId="4" borderId="8" xfId="2" applyNumberFormat="1" applyFont="1" applyFill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vertical="center"/>
    </xf>
    <xf numFmtId="3" fontId="2" fillId="0" borderId="0" xfId="0" applyNumberFormat="1" applyFont="1" applyBorder="1" applyAlignment="1" applyProtection="1">
      <alignment vertical="center" wrapText="1"/>
    </xf>
    <xf numFmtId="0" fontId="3" fillId="3" borderId="2" xfId="1" applyFont="1" applyFill="1" applyBorder="1" applyAlignment="1" applyProtection="1">
      <alignment horizontal="center" vertical="center" wrapText="1"/>
    </xf>
    <xf numFmtId="164" fontId="3" fillId="3" borderId="2" xfId="1" applyNumberFormat="1" applyFont="1" applyFill="1" applyBorder="1" applyAlignment="1" applyProtection="1">
      <alignment horizontal="center" vertical="center" wrapText="1"/>
    </xf>
    <xf numFmtId="0" fontId="3" fillId="7" borderId="0" xfId="0" applyFont="1" applyFill="1" applyAlignment="1" applyProtection="1">
      <alignment horizontal="center" vertical="center"/>
    </xf>
    <xf numFmtId="3" fontId="4" fillId="4" borderId="4" xfId="2" applyNumberFormat="1" applyFont="1" applyFill="1" applyBorder="1" applyAlignment="1" applyProtection="1">
      <alignment vertical="center" wrapText="1"/>
    </xf>
    <xf numFmtId="3" fontId="2" fillId="4" borderId="4" xfId="3" applyNumberFormat="1" applyFont="1" applyFill="1" applyBorder="1" applyAlignment="1" applyProtection="1">
      <alignment vertical="center"/>
    </xf>
    <xf numFmtId="164" fontId="2" fillId="4" borderId="4" xfId="3" applyNumberFormat="1" applyFont="1" applyFill="1" applyBorder="1" applyAlignment="1" applyProtection="1">
      <alignment horizontal="center" vertical="center"/>
    </xf>
    <xf numFmtId="3" fontId="2" fillId="4" borderId="0" xfId="3" applyNumberFormat="1" applyFont="1" applyFill="1" applyBorder="1" applyAlignment="1" applyProtection="1">
      <alignment vertical="center"/>
    </xf>
    <xf numFmtId="3" fontId="2" fillId="0" borderId="0" xfId="0" applyNumberFormat="1" applyFont="1" applyAlignment="1" applyProtection="1">
      <alignment vertical="center"/>
    </xf>
    <xf numFmtId="0" fontId="0" fillId="0" borderId="0" xfId="0" applyAlignment="1" applyProtection="1">
      <alignment vertical="center"/>
    </xf>
    <xf numFmtId="164" fontId="0" fillId="0" borderId="0" xfId="0" applyNumberFormat="1" applyAlignment="1" applyProtection="1">
      <alignment horizontal="center" vertical="center"/>
    </xf>
    <xf numFmtId="0" fontId="2" fillId="0" borderId="0" xfId="4" applyFont="1" applyAlignment="1" applyProtection="1">
      <alignment vertical="center"/>
    </xf>
    <xf numFmtId="164" fontId="2" fillId="0" borderId="0" xfId="4" applyNumberFormat="1" applyFont="1" applyAlignment="1" applyProtection="1">
      <alignment horizontal="center" vertical="center"/>
    </xf>
    <xf numFmtId="164" fontId="2" fillId="4" borderId="0" xfId="5" applyNumberFormat="1" applyFont="1" applyFill="1" applyAlignment="1" applyProtection="1">
      <alignment vertical="center"/>
    </xf>
    <xf numFmtId="164" fontId="2" fillId="0" borderId="0" xfId="0" applyNumberFormat="1" applyFont="1" applyAlignment="1" applyProtection="1">
      <alignment vertical="center"/>
    </xf>
    <xf numFmtId="164" fontId="2" fillId="0" borderId="0" xfId="0" applyNumberFormat="1" applyFont="1" applyAlignment="1" applyProtection="1">
      <alignment horizontal="center" vertical="center"/>
    </xf>
    <xf numFmtId="3" fontId="2" fillId="4" borderId="4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0" fontId="23" fillId="0" borderId="0" xfId="0" applyFont="1" applyProtection="1">
      <protection hidden="1"/>
    </xf>
    <xf numFmtId="0" fontId="24" fillId="0" borderId="0" xfId="0" applyFont="1" applyProtection="1">
      <protection hidden="1"/>
    </xf>
    <xf numFmtId="3" fontId="25" fillId="0" borderId="0" xfId="0" applyNumberFormat="1" applyFont="1" applyBorder="1" applyAlignment="1" applyProtection="1">
      <alignment vertical="center" wrapText="1"/>
      <protection hidden="1"/>
    </xf>
    <xf numFmtId="0" fontId="2" fillId="10" borderId="0" xfId="0" applyFont="1" applyFill="1" applyAlignment="1" applyProtection="1">
      <alignment vertical="center"/>
    </xf>
    <xf numFmtId="3" fontId="4" fillId="4" borderId="0" xfId="2" applyNumberFormat="1" applyFont="1" applyFill="1" applyBorder="1" applyAlignment="1" applyProtection="1">
      <alignment vertical="center" wrapText="1"/>
    </xf>
    <xf numFmtId="164" fontId="2" fillId="4" borderId="0" xfId="3" applyNumberFormat="1" applyFont="1" applyFill="1" applyBorder="1" applyAlignment="1" applyProtection="1">
      <alignment horizontal="center" vertical="center"/>
    </xf>
    <xf numFmtId="3" fontId="2" fillId="0" borderId="0" xfId="0" applyNumberFormat="1" applyFont="1" applyBorder="1" applyAlignment="1" applyProtection="1">
      <alignment horizontal="center" vertical="center" wrapText="1"/>
    </xf>
    <xf numFmtId="0" fontId="2" fillId="10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10" borderId="0" xfId="0" applyFont="1" applyFill="1" applyAlignment="1" applyProtection="1">
      <alignment horizontal="left" vertical="center"/>
    </xf>
    <xf numFmtId="3" fontId="2" fillId="4" borderId="0" xfId="3" applyNumberFormat="1" applyFont="1" applyFill="1" applyBorder="1" applyAlignment="1" applyProtection="1">
      <alignment horizontal="center" vertical="center"/>
    </xf>
    <xf numFmtId="3" fontId="4" fillId="12" borderId="0" xfId="2" applyNumberFormat="1" applyFont="1" applyFill="1" applyBorder="1" applyAlignment="1" applyProtection="1">
      <alignment vertical="center" wrapText="1"/>
      <protection hidden="1"/>
    </xf>
    <xf numFmtId="164" fontId="0" fillId="0" borderId="0" xfId="0" applyNumberFormat="1" applyAlignment="1" applyProtection="1">
      <alignment vertical="center"/>
    </xf>
    <xf numFmtId="0" fontId="5" fillId="0" borderId="0" xfId="0" applyFont="1" applyBorder="1" applyProtection="1">
      <protection hidden="1"/>
    </xf>
    <xf numFmtId="3" fontId="12" fillId="11" borderId="4" xfId="0" applyNumberFormat="1" applyFont="1" applyFill="1" applyBorder="1" applyAlignment="1" applyProtection="1">
      <alignment horizontal="right" indent="1"/>
      <protection hidden="1"/>
    </xf>
    <xf numFmtId="3" fontId="12" fillId="11" borderId="5" xfId="0" applyNumberFormat="1" applyFont="1" applyFill="1" applyBorder="1" applyAlignment="1" applyProtection="1">
      <alignment horizontal="right" indent="1"/>
      <protection hidden="1"/>
    </xf>
    <xf numFmtId="3" fontId="12" fillId="11" borderId="0" xfId="0" applyNumberFormat="1" applyFont="1" applyFill="1" applyBorder="1" applyAlignment="1" applyProtection="1">
      <alignment horizontal="right" indent="1"/>
      <protection hidden="1"/>
    </xf>
    <xf numFmtId="3" fontId="12" fillId="11" borderId="0" xfId="0" applyNumberFormat="1" applyFont="1" applyFill="1" applyBorder="1" applyAlignment="1" applyProtection="1">
      <alignment horizontal="right" vertical="center" indent="1"/>
      <protection hidden="1"/>
    </xf>
    <xf numFmtId="3" fontId="12" fillId="11" borderId="6" xfId="0" applyNumberFormat="1" applyFont="1" applyFill="1" applyBorder="1" applyAlignment="1" applyProtection="1">
      <alignment horizontal="right" vertical="center" indent="1"/>
      <protection hidden="1"/>
    </xf>
    <xf numFmtId="3" fontId="12" fillId="11" borderId="6" xfId="0" applyNumberFormat="1" applyFont="1" applyFill="1" applyBorder="1" applyAlignment="1" applyProtection="1">
      <alignment horizontal="right" indent="1"/>
      <protection hidden="1"/>
    </xf>
    <xf numFmtId="0" fontId="26" fillId="0" borderId="0" xfId="0" applyFont="1" applyFill="1" applyProtection="1">
      <protection hidden="1"/>
    </xf>
    <xf numFmtId="0" fontId="27" fillId="0" borderId="0" xfId="0" applyFont="1" applyFill="1" applyAlignment="1" applyProtection="1">
      <alignment horizontal="center" vertical="center"/>
      <protection hidden="1"/>
    </xf>
    <xf numFmtId="0" fontId="28" fillId="0" borderId="0" xfId="0" applyFont="1" applyProtection="1">
      <protection hidden="1"/>
    </xf>
    <xf numFmtId="164" fontId="2" fillId="0" borderId="0" xfId="0" applyNumberFormat="1" applyFont="1" applyProtection="1">
      <protection hidden="1"/>
    </xf>
    <xf numFmtId="164" fontId="28" fillId="0" borderId="0" xfId="0" applyNumberFormat="1" applyFont="1" applyProtection="1">
      <protection hidden="1"/>
    </xf>
    <xf numFmtId="164" fontId="30" fillId="0" borderId="0" xfId="0" applyNumberFormat="1" applyFont="1" applyProtection="1">
      <protection hidden="1"/>
    </xf>
    <xf numFmtId="1" fontId="2" fillId="0" borderId="0" xfId="0" applyNumberFormat="1" applyFont="1" applyProtection="1">
      <protection locked="0" hidden="1"/>
    </xf>
    <xf numFmtId="164" fontId="2" fillId="0" borderId="0" xfId="0" applyNumberFormat="1" applyFont="1" applyAlignment="1" applyProtection="1">
      <alignment horizontal="center" wrapText="1"/>
      <protection hidden="1"/>
    </xf>
    <xf numFmtId="164" fontId="28" fillId="0" borderId="0" xfId="0" applyNumberFormat="1" applyFont="1" applyAlignment="1" applyProtection="1">
      <alignment horizontal="center" wrapText="1"/>
      <protection hidden="1"/>
    </xf>
    <xf numFmtId="166" fontId="8" fillId="0" borderId="6" xfId="0" applyNumberFormat="1" applyFont="1" applyBorder="1" applyAlignment="1" applyProtection="1">
      <alignment horizontal="right" indent="1"/>
      <protection hidden="1"/>
    </xf>
    <xf numFmtId="164" fontId="3" fillId="7" borderId="0" xfId="0" applyNumberFormat="1" applyFont="1" applyFill="1" applyAlignment="1" applyProtection="1">
      <alignment horizontal="center" vertical="center"/>
    </xf>
    <xf numFmtId="164" fontId="2" fillId="0" borderId="0" xfId="0" applyNumberFormat="1" applyFont="1" applyBorder="1" applyAlignment="1" applyProtection="1">
      <alignment vertical="center" wrapText="1"/>
    </xf>
    <xf numFmtId="164" fontId="4" fillId="4" borderId="4" xfId="2" applyNumberFormat="1" applyFont="1" applyFill="1" applyBorder="1" applyAlignment="1" applyProtection="1">
      <alignment vertical="center" wrapText="1"/>
    </xf>
    <xf numFmtId="164" fontId="2" fillId="4" borderId="4" xfId="3" applyNumberFormat="1" applyFont="1" applyFill="1" applyBorder="1" applyAlignment="1" applyProtection="1">
      <alignment vertical="center"/>
    </xf>
    <xf numFmtId="1" fontId="9" fillId="7" borderId="6" xfId="0" applyNumberFormat="1" applyFont="1" applyFill="1" applyBorder="1" applyAlignment="1" applyProtection="1">
      <alignment horizontal="center"/>
      <protection hidden="1"/>
    </xf>
    <xf numFmtId="0" fontId="27" fillId="0" borderId="0" xfId="0" applyFont="1" applyFill="1" applyAlignment="1" applyProtection="1">
      <alignment horizontal="center" vertical="center"/>
    </xf>
    <xf numFmtId="3" fontId="28" fillId="0" borderId="0" xfId="0" applyNumberFormat="1" applyFont="1" applyProtection="1">
      <protection hidden="1"/>
    </xf>
    <xf numFmtId="3" fontId="28" fillId="0" borderId="0" xfId="0" applyNumberFormat="1" applyFont="1" applyAlignment="1" applyProtection="1">
      <alignment horizontal="center" wrapText="1"/>
      <protection hidden="1"/>
    </xf>
    <xf numFmtId="1" fontId="28" fillId="0" borderId="0" xfId="0" applyNumberFormat="1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4" fillId="8" borderId="0" xfId="0" applyFont="1" applyFill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164" fontId="13" fillId="0" borderId="0" xfId="0" applyNumberFormat="1" applyFont="1" applyAlignment="1" applyProtection="1">
      <alignment horizontal="center" vertical="center" wrapText="1"/>
      <protection hidden="1"/>
    </xf>
    <xf numFmtId="164" fontId="29" fillId="9" borderId="0" xfId="0" applyNumberFormat="1" applyFont="1" applyFill="1" applyAlignment="1" applyProtection="1">
      <alignment horizontal="center"/>
      <protection hidden="1"/>
    </xf>
  </cellXfs>
  <cellStyles count="10">
    <cellStyle name="cells" xfId="3" xr:uid="{00000000-0005-0000-0000-000000000000}"/>
    <cellStyle name="column field" xfId="1" xr:uid="{00000000-0005-0000-0000-000001000000}"/>
    <cellStyle name="field" xfId="6" xr:uid="{00000000-0005-0000-0000-000002000000}"/>
    <cellStyle name="field names" xfId="7" xr:uid="{00000000-0005-0000-0000-000003000000}"/>
    <cellStyle name="footer" xfId="5" xr:uid="{00000000-0005-0000-0000-000004000000}"/>
    <cellStyle name="heading" xfId="8" xr:uid="{00000000-0005-0000-0000-000005000000}"/>
    <cellStyle name="Normal" xfId="0" builtinId="0"/>
    <cellStyle name="Normal 2" xfId="4" xr:uid="{00000000-0005-0000-0000-000007000000}"/>
    <cellStyle name="rowfield" xfId="2" xr:uid="{00000000-0005-0000-0000-000008000000}"/>
    <cellStyle name="Test" xfId="9" xr:uid="{00000000-0005-0000-0000-000009000000}"/>
  </cellStyles>
  <dxfs count="0"/>
  <tableStyles count="0" defaultTableStyle="TableStyleMedium2" defaultPivotStyle="PivotStyleLight16"/>
  <colors>
    <mruColors>
      <color rgb="FF008000"/>
      <color rgb="FFFFFFCC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ba46fa3069b74a9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904527559055119"/>
          <c:y val="1.9932255089735406E-2"/>
          <c:w val="0.74180247469066363"/>
          <c:h val="0.96445892743136841"/>
        </c:manualLayout>
      </c:layout>
      <c:barChart>
        <c:barDir val="bar"/>
        <c:grouping val="clustered"/>
        <c:varyColors val="0"/>
        <c:ser>
          <c:idx val="0"/>
          <c:order val="0"/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Comparison!$GP$6:$GP$84</c:f>
              <c:strCache>
                <c:ptCount val="79"/>
                <c:pt idx="0">
                  <c:v>Central Goldfields</c:v>
                </c:pt>
                <c:pt idx="1">
                  <c:v>Loddon</c:v>
                </c:pt>
                <c:pt idx="2">
                  <c:v>Buloke</c:v>
                </c:pt>
                <c:pt idx="3">
                  <c:v>Gannawarra</c:v>
                </c:pt>
                <c:pt idx="4">
                  <c:v>Pyrenees</c:v>
                </c:pt>
                <c:pt idx="5">
                  <c:v>Hindmarsh</c:v>
                </c:pt>
                <c:pt idx="6">
                  <c:v>West Wimmera</c:v>
                </c:pt>
                <c:pt idx="7">
                  <c:v>Yarriambiack</c:v>
                </c:pt>
                <c:pt idx="8">
                  <c:v>Swan Hill</c:v>
                </c:pt>
                <c:pt idx="9">
                  <c:v>Northern Grampians</c:v>
                </c:pt>
                <c:pt idx="10">
                  <c:v>Ararat</c:v>
                </c:pt>
                <c:pt idx="11">
                  <c:v>Moira</c:v>
                </c:pt>
                <c:pt idx="12">
                  <c:v>Corangamite</c:v>
                </c:pt>
                <c:pt idx="13">
                  <c:v>Colac-Otway</c:v>
                </c:pt>
                <c:pt idx="14">
                  <c:v>Strathbogie</c:v>
                </c:pt>
                <c:pt idx="15">
                  <c:v>Glenelg</c:v>
                </c:pt>
                <c:pt idx="16">
                  <c:v>Mildura</c:v>
                </c:pt>
                <c:pt idx="17">
                  <c:v>Benalla</c:v>
                </c:pt>
                <c:pt idx="18">
                  <c:v>Towong</c:v>
                </c:pt>
                <c:pt idx="19">
                  <c:v>Campaspe</c:v>
                </c:pt>
                <c:pt idx="20">
                  <c:v>Southern Grampians</c:v>
                </c:pt>
                <c:pt idx="21">
                  <c:v>Horsham</c:v>
                </c:pt>
                <c:pt idx="22">
                  <c:v>East Gippsland</c:v>
                </c:pt>
                <c:pt idx="23">
                  <c:v>Wangaratta</c:v>
                </c:pt>
                <c:pt idx="24">
                  <c:v>Bass Coast</c:v>
                </c:pt>
                <c:pt idx="25">
                  <c:v>Latrobe</c:v>
                </c:pt>
                <c:pt idx="26">
                  <c:v>Wellington</c:v>
                </c:pt>
                <c:pt idx="27">
                  <c:v>Greater Shepparton</c:v>
                </c:pt>
                <c:pt idx="28">
                  <c:v>Alpine</c:v>
                </c:pt>
                <c:pt idx="29">
                  <c:v>Moyne</c:v>
                </c:pt>
                <c:pt idx="30">
                  <c:v>Hepburn</c:v>
                </c:pt>
                <c:pt idx="31">
                  <c:v>Warrnambool</c:v>
                </c:pt>
                <c:pt idx="32">
                  <c:v>South Gippsland</c:v>
                </c:pt>
                <c:pt idx="33">
                  <c:v>Mansfield</c:v>
                </c:pt>
                <c:pt idx="34">
                  <c:v>Murrindindi</c:v>
                </c:pt>
                <c:pt idx="35">
                  <c:v>Mount Alexander</c:v>
                </c:pt>
                <c:pt idx="36">
                  <c:v>Brimbank</c:v>
                </c:pt>
                <c:pt idx="37">
                  <c:v>Greater Bendigo</c:v>
                </c:pt>
                <c:pt idx="38">
                  <c:v>Greater Dandenong</c:v>
                </c:pt>
                <c:pt idx="39">
                  <c:v>Darebin</c:v>
                </c:pt>
                <c:pt idx="40">
                  <c:v>Indigo</c:v>
                </c:pt>
                <c:pt idx="41">
                  <c:v>Ballarat</c:v>
                </c:pt>
                <c:pt idx="42">
                  <c:v>Baw Baw</c:v>
                </c:pt>
                <c:pt idx="43">
                  <c:v>Greater Geelong</c:v>
                </c:pt>
                <c:pt idx="44">
                  <c:v>Wodonga</c:v>
                </c:pt>
                <c:pt idx="45">
                  <c:v>Hobsons Bay</c:v>
                </c:pt>
                <c:pt idx="46">
                  <c:v>Moreland</c:v>
                </c:pt>
                <c:pt idx="47">
                  <c:v>Mitchell</c:v>
                </c:pt>
                <c:pt idx="48">
                  <c:v>Moorabool</c:v>
                </c:pt>
                <c:pt idx="49">
                  <c:v>Moonee Valley</c:v>
                </c:pt>
                <c:pt idx="50">
                  <c:v>Queenscliffe (B)</c:v>
                </c:pt>
                <c:pt idx="51">
                  <c:v>Mornington Peninsula</c:v>
                </c:pt>
                <c:pt idx="52">
                  <c:v>Maribyrnong</c:v>
                </c:pt>
                <c:pt idx="53">
                  <c:v>Whittlesea</c:v>
                </c:pt>
                <c:pt idx="54">
                  <c:v>Frankston</c:v>
                </c:pt>
                <c:pt idx="55">
                  <c:v>Kingston</c:v>
                </c:pt>
                <c:pt idx="56">
                  <c:v>Hume</c:v>
                </c:pt>
                <c:pt idx="57">
                  <c:v>Golden Plains</c:v>
                </c:pt>
                <c:pt idx="58">
                  <c:v>Banyule</c:v>
                </c:pt>
                <c:pt idx="59">
                  <c:v>Whitehorse</c:v>
                </c:pt>
                <c:pt idx="60">
                  <c:v>Monash</c:v>
                </c:pt>
                <c:pt idx="61">
                  <c:v>Cardinia</c:v>
                </c:pt>
                <c:pt idx="62">
                  <c:v>Macedon Ranges</c:v>
                </c:pt>
                <c:pt idx="63">
                  <c:v>Melton</c:v>
                </c:pt>
                <c:pt idx="64">
                  <c:v>Yarra Ranges</c:v>
                </c:pt>
                <c:pt idx="65">
                  <c:v>Manningham</c:v>
                </c:pt>
                <c:pt idx="66">
                  <c:v>Glen Eira</c:v>
                </c:pt>
                <c:pt idx="67">
                  <c:v>Surf Coast</c:v>
                </c:pt>
                <c:pt idx="68">
                  <c:v>Maroondah</c:v>
                </c:pt>
                <c:pt idx="69">
                  <c:v>Port Phillip</c:v>
                </c:pt>
                <c:pt idx="70">
                  <c:v>Knox</c:v>
                </c:pt>
                <c:pt idx="71">
                  <c:v>Casey</c:v>
                </c:pt>
                <c:pt idx="72">
                  <c:v>Yarra</c:v>
                </c:pt>
                <c:pt idx="73">
                  <c:v>Wyndham</c:v>
                </c:pt>
                <c:pt idx="74">
                  <c:v>Bayside</c:v>
                </c:pt>
                <c:pt idx="75">
                  <c:v>Stonnington</c:v>
                </c:pt>
                <c:pt idx="76">
                  <c:v>Melbourne</c:v>
                </c:pt>
                <c:pt idx="77">
                  <c:v>Boroondara</c:v>
                </c:pt>
                <c:pt idx="78">
                  <c:v>Nillumbik</c:v>
                </c:pt>
              </c:strCache>
            </c:strRef>
          </c:cat>
          <c:val>
            <c:numRef>
              <c:f>Comparison!$GQ$6:$GQ$84</c:f>
              <c:numCache>
                <c:formatCode>#,##0</c:formatCode>
                <c:ptCount val="79"/>
                <c:pt idx="0">
                  <c:v>29.323024702998303</c:v>
                </c:pt>
                <c:pt idx="1">
                  <c:v>29.074585635359117</c:v>
                </c:pt>
                <c:pt idx="2">
                  <c:v>28.625156707062267</c:v>
                </c:pt>
                <c:pt idx="3">
                  <c:v>27.89396887159533</c:v>
                </c:pt>
                <c:pt idx="4">
                  <c:v>27.221807318894697</c:v>
                </c:pt>
                <c:pt idx="5">
                  <c:v>27.100747910250771</c:v>
                </c:pt>
                <c:pt idx="6">
                  <c:v>26.615483045425464</c:v>
                </c:pt>
                <c:pt idx="7">
                  <c:v>26.408585665005752</c:v>
                </c:pt>
                <c:pt idx="8">
                  <c:v>26.154497952266631</c:v>
                </c:pt>
                <c:pt idx="9">
                  <c:v>25.979337064141195</c:v>
                </c:pt>
                <c:pt idx="10">
                  <c:v>25.212464589235129</c:v>
                </c:pt>
                <c:pt idx="11">
                  <c:v>24.414903576109342</c:v>
                </c:pt>
                <c:pt idx="12">
                  <c:v>24.232660674919451</c:v>
                </c:pt>
                <c:pt idx="13">
                  <c:v>24.043577400557385</c:v>
                </c:pt>
                <c:pt idx="14">
                  <c:v>23.989283974671213</c:v>
                </c:pt>
                <c:pt idx="15">
                  <c:v>23.592207099012544</c:v>
                </c:pt>
                <c:pt idx="16">
                  <c:v>23.463830661734484</c:v>
                </c:pt>
                <c:pt idx="17">
                  <c:v>23.411249086924762</c:v>
                </c:pt>
                <c:pt idx="18">
                  <c:v>23.305640577175339</c:v>
                </c:pt>
                <c:pt idx="19">
                  <c:v>22.942956239391926</c:v>
                </c:pt>
                <c:pt idx="20">
                  <c:v>22.731660231660232</c:v>
                </c:pt>
                <c:pt idx="21">
                  <c:v>22.616847108529178</c:v>
                </c:pt>
                <c:pt idx="22">
                  <c:v>22.574108383510886</c:v>
                </c:pt>
                <c:pt idx="23">
                  <c:v>21.852266368214885</c:v>
                </c:pt>
                <c:pt idx="24">
                  <c:v>20.532261733262565</c:v>
                </c:pt>
                <c:pt idx="25">
                  <c:v>20.261627906976745</c:v>
                </c:pt>
                <c:pt idx="26">
                  <c:v>20.217925300749513</c:v>
                </c:pt>
                <c:pt idx="27">
                  <c:v>19.913655987275618</c:v>
                </c:pt>
                <c:pt idx="28">
                  <c:v>19.88795518207283</c:v>
                </c:pt>
                <c:pt idx="29">
                  <c:v>19.6946302967919</c:v>
                </c:pt>
                <c:pt idx="30">
                  <c:v>19.673785101731966</c:v>
                </c:pt>
                <c:pt idx="31">
                  <c:v>19.592957518979162</c:v>
                </c:pt>
                <c:pt idx="32">
                  <c:v>19.59091762056671</c:v>
                </c:pt>
                <c:pt idx="33">
                  <c:v>19.286161552911711</c:v>
                </c:pt>
                <c:pt idx="34">
                  <c:v>19.280155642023349</c:v>
                </c:pt>
                <c:pt idx="35">
                  <c:v>18.968591414072144</c:v>
                </c:pt>
                <c:pt idx="36">
                  <c:v>18.023821506458649</c:v>
                </c:pt>
                <c:pt idx="37">
                  <c:v>17.592524101881303</c:v>
                </c:pt>
                <c:pt idx="38">
                  <c:v>17.510714971106893</c:v>
                </c:pt>
                <c:pt idx="39">
                  <c:v>17.42557244779799</c:v>
                </c:pt>
                <c:pt idx="40">
                  <c:v>17.276144907723857</c:v>
                </c:pt>
                <c:pt idx="41">
                  <c:v>17.269928882284258</c:v>
                </c:pt>
                <c:pt idx="42">
                  <c:v>17.037294417419506</c:v>
                </c:pt>
                <c:pt idx="43">
                  <c:v>16.940625914009942</c:v>
                </c:pt>
                <c:pt idx="44">
                  <c:v>16.63456737285113</c:v>
                </c:pt>
                <c:pt idx="45">
                  <c:v>16.247685403132159</c:v>
                </c:pt>
                <c:pt idx="46">
                  <c:v>15.91030432461292</c:v>
                </c:pt>
                <c:pt idx="47">
                  <c:v>15.395459266953553</c:v>
                </c:pt>
                <c:pt idx="48">
                  <c:v>15.31284302963776</c:v>
                </c:pt>
                <c:pt idx="49">
                  <c:v>15.160260922614857</c:v>
                </c:pt>
                <c:pt idx="50">
                  <c:v>15.113350125944585</c:v>
                </c:pt>
                <c:pt idx="51">
                  <c:v>14.473037494733887</c:v>
                </c:pt>
                <c:pt idx="52">
                  <c:v>14.141110442974544</c:v>
                </c:pt>
                <c:pt idx="53">
                  <c:v>13.964151729887453</c:v>
                </c:pt>
                <c:pt idx="54">
                  <c:v>13.542202382176875</c:v>
                </c:pt>
                <c:pt idx="55">
                  <c:v>13.227465159801588</c:v>
                </c:pt>
                <c:pt idx="56">
                  <c:v>13.080363239109655</c:v>
                </c:pt>
                <c:pt idx="57">
                  <c:v>12.821956368754398</c:v>
                </c:pt>
                <c:pt idx="58">
                  <c:v>11.971444261394838</c:v>
                </c:pt>
                <c:pt idx="59">
                  <c:v>11.623539232053421</c:v>
                </c:pt>
                <c:pt idx="60">
                  <c:v>11.492432529510687</c:v>
                </c:pt>
                <c:pt idx="61">
                  <c:v>11.337362059905413</c:v>
                </c:pt>
                <c:pt idx="62">
                  <c:v>11.292604501607716</c:v>
                </c:pt>
                <c:pt idx="63">
                  <c:v>11.186165901107808</c:v>
                </c:pt>
                <c:pt idx="64">
                  <c:v>11.110458514428913</c:v>
                </c:pt>
                <c:pt idx="65">
                  <c:v>10.911626727526309</c:v>
                </c:pt>
                <c:pt idx="66">
                  <c:v>10.643583572703982</c:v>
                </c:pt>
                <c:pt idx="67">
                  <c:v>10.562965868968224</c:v>
                </c:pt>
                <c:pt idx="68">
                  <c:v>10.536632554350593</c:v>
                </c:pt>
                <c:pt idx="69">
                  <c:v>10.244415596042796</c:v>
                </c:pt>
                <c:pt idx="70">
                  <c:v>10.228069842834664</c:v>
                </c:pt>
                <c:pt idx="71">
                  <c:v>10.16540584974617</c:v>
                </c:pt>
                <c:pt idx="72">
                  <c:v>10.078735744907394</c:v>
                </c:pt>
                <c:pt idx="73">
                  <c:v>9.384088313665778</c:v>
                </c:pt>
                <c:pt idx="74">
                  <c:v>9.3041393454461421</c:v>
                </c:pt>
                <c:pt idx="75">
                  <c:v>9.1731892590796793</c:v>
                </c:pt>
                <c:pt idx="76">
                  <c:v>7.9558642670315773</c:v>
                </c:pt>
                <c:pt idx="77">
                  <c:v>7.7452551665963725</c:v>
                </c:pt>
                <c:pt idx="78">
                  <c:v>6.3034461569972864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9A-48BC-9FEE-F1AB2075A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371013888"/>
        <c:axId val="371030272"/>
      </c:barChart>
      <c:catAx>
        <c:axId val="37101388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371030272"/>
        <c:crosses val="autoZero"/>
        <c:auto val="1"/>
        <c:lblAlgn val="ctr"/>
        <c:lblOffset val="100"/>
        <c:noMultiLvlLbl val="0"/>
      </c:catAx>
      <c:valAx>
        <c:axId val="371030272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3710138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E$4" fmlaRange="$S$6:$S$86" sel="74" val="36"/>
</file>

<file path=xl/ctrlProps/ctrlProp2.xml><?xml version="1.0" encoding="utf-8"?>
<formControlPr xmlns="http://schemas.microsoft.com/office/spreadsheetml/2009/9/main" objectType="Drop" dropLines="45" dropStyle="combo" dx="16" fmlaLink="$H$4" fmlaRange="$S$6:$S$86" sel="81" val="36"/>
</file>

<file path=xl/ctrlProps/ctrlProp3.xml><?xml version="1.0" encoding="utf-8"?>
<formControlPr xmlns="http://schemas.microsoft.com/office/spreadsheetml/2009/9/main" objectType="Drop" dropLines="45" dropStyle="combo" dx="16" fmlaLink="$GW$4" fmlaRange="$HD$7:$HD$195" sel="179" val="144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5</xdr:col>
          <xdr:colOff>590550</xdr:colOff>
          <xdr:row>4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</xdr:row>
          <xdr:rowOff>0</xdr:rowOff>
        </xdr:from>
        <xdr:to>
          <xdr:col>8</xdr:col>
          <xdr:colOff>590550</xdr:colOff>
          <xdr:row>4</xdr:row>
          <xdr:rowOff>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202</xdr:col>
          <xdr:colOff>561975</xdr:colOff>
          <xdr:row>2</xdr:row>
          <xdr:rowOff>76200</xdr:rowOff>
        </xdr:from>
        <xdr:to>
          <xdr:col>208</xdr:col>
          <xdr:colOff>466725</xdr:colOff>
          <xdr:row>4</xdr:row>
          <xdr:rowOff>38100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199</xdr:col>
      <xdr:colOff>66675</xdr:colOff>
      <xdr:row>5</xdr:row>
      <xdr:rowOff>66675</xdr:rowOff>
    </xdr:from>
    <xdr:to>
      <xdr:col>210</xdr:col>
      <xdr:colOff>600075</xdr:colOff>
      <xdr:row>84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FN253"/>
  <sheetViews>
    <sheetView workbookViewId="0">
      <pane xSplit="3" ySplit="6" topLeftCell="ER169" activePane="bottomRight" state="frozen"/>
      <selection pane="topRight" activeCell="C1" sqref="C1"/>
      <selection pane="bottomLeft" activeCell="A7" sqref="A7"/>
      <selection pane="bottomRight" activeCell="A174" sqref="A174:XFD174"/>
    </sheetView>
  </sheetViews>
  <sheetFormatPr defaultColWidth="9.1328125" defaultRowHeight="12.75" x14ac:dyDescent="0.35"/>
  <cols>
    <col min="1" max="1" width="3.86328125" style="60" bestFit="1" customWidth="1"/>
    <col min="2" max="2" width="21.59765625" style="51" customWidth="1"/>
    <col min="3" max="3" width="22.73046875" style="60" customWidth="1"/>
    <col min="4" max="4" width="9.265625" style="60" bestFit="1" customWidth="1"/>
    <col min="5" max="5" width="9.1328125" style="61"/>
    <col min="6" max="6" width="9.265625" style="60" bestFit="1" customWidth="1"/>
    <col min="7" max="7" width="9.1328125" style="60"/>
    <col min="8" max="8" width="9.265625" style="60" bestFit="1" customWidth="1"/>
    <col min="9" max="9" width="9.1328125" style="60"/>
    <col min="10" max="10" width="9.265625" style="60" bestFit="1" customWidth="1"/>
    <col min="11" max="11" width="9.1328125" style="60"/>
    <col min="12" max="12" width="9.265625" style="60" bestFit="1" customWidth="1"/>
    <col min="13" max="13" width="9.1328125" style="60"/>
    <col min="14" max="14" width="9.265625" style="60" bestFit="1" customWidth="1"/>
    <col min="15" max="15" width="9.1328125" style="60"/>
    <col min="16" max="16" width="9.265625" style="60" bestFit="1" customWidth="1"/>
    <col min="17" max="17" width="9.1328125" style="60"/>
    <col min="18" max="18" width="9.265625" style="60" bestFit="1" customWidth="1"/>
    <col min="19" max="19" width="9.1328125" style="60"/>
    <col min="20" max="20" width="9.265625" style="60" bestFit="1" customWidth="1"/>
    <col min="21" max="21" width="9.1328125" style="60"/>
    <col min="22" max="22" width="9.265625" style="60" bestFit="1" customWidth="1"/>
    <col min="23" max="23" width="9.1328125" style="60"/>
    <col min="24" max="24" width="9.265625" style="60" bestFit="1" customWidth="1"/>
    <col min="25" max="25" width="9.1328125" style="60"/>
    <col min="26" max="26" width="9.265625" style="60" bestFit="1" customWidth="1"/>
    <col min="27" max="27" width="9.1328125" style="60"/>
    <col min="28" max="28" width="9.265625" style="60" bestFit="1" customWidth="1"/>
    <col min="29" max="29" width="9.1328125" style="60"/>
    <col min="30" max="30" width="9.265625" style="60" bestFit="1" customWidth="1"/>
    <col min="31" max="31" width="9.1328125" style="60"/>
    <col min="32" max="32" width="9.265625" style="60" bestFit="1" customWidth="1"/>
    <col min="33" max="33" width="9.1328125" style="60"/>
    <col min="34" max="34" width="9.265625" style="60" bestFit="1" customWidth="1"/>
    <col min="35" max="35" width="9.1328125" style="60"/>
    <col min="36" max="36" width="9.265625" style="60" bestFit="1" customWidth="1"/>
    <col min="37" max="37" width="9.1328125" style="60"/>
    <col min="38" max="38" width="9.265625" style="60" bestFit="1" customWidth="1"/>
    <col min="39" max="39" width="9.1328125" style="60"/>
    <col min="40" max="40" width="9.265625" style="60" bestFit="1" customWidth="1"/>
    <col min="41" max="41" width="9.1328125" style="60"/>
    <col min="42" max="42" width="9.265625" style="60" bestFit="1" customWidth="1"/>
    <col min="43" max="43" width="9.1328125" style="60"/>
    <col min="44" max="44" width="9.265625" style="60" bestFit="1" customWidth="1"/>
    <col min="45" max="45" width="9.1328125" style="60"/>
    <col min="46" max="46" width="9.265625" style="60" bestFit="1" customWidth="1"/>
    <col min="47" max="47" width="9.1328125" style="60"/>
    <col min="48" max="48" width="9.265625" style="60" bestFit="1" customWidth="1"/>
    <col min="49" max="49" width="9.1328125" style="60"/>
    <col min="50" max="50" width="9.265625" style="60" bestFit="1" customWidth="1"/>
    <col min="51" max="51" width="9.1328125" style="60"/>
    <col min="52" max="52" width="9.265625" style="60" bestFit="1" customWidth="1"/>
    <col min="53" max="53" width="9.1328125" style="60"/>
    <col min="54" max="54" width="9.265625" style="60" bestFit="1" customWidth="1"/>
    <col min="55" max="55" width="9.1328125" style="60"/>
    <col min="56" max="56" width="9.265625" style="60" bestFit="1" customWidth="1"/>
    <col min="57" max="57" width="9.1328125" style="60"/>
    <col min="58" max="58" width="9.265625" style="60" bestFit="1" customWidth="1"/>
    <col min="59" max="59" width="9.1328125" style="60"/>
    <col min="60" max="60" width="9.265625" style="60" bestFit="1" customWidth="1"/>
    <col min="61" max="61" width="9.1328125" style="60"/>
    <col min="62" max="62" width="9.265625" style="60" bestFit="1" customWidth="1"/>
    <col min="63" max="63" width="9.1328125" style="60"/>
    <col min="64" max="64" width="9.265625" style="60" bestFit="1" customWidth="1"/>
    <col min="65" max="65" width="9.1328125" style="60"/>
    <col min="66" max="66" width="9.265625" style="60" bestFit="1" customWidth="1"/>
    <col min="67" max="67" width="9.1328125" style="60"/>
    <col min="68" max="68" width="9.265625" style="60" bestFit="1" customWidth="1"/>
    <col min="69" max="69" width="9.1328125" style="60"/>
    <col min="70" max="70" width="9.265625" style="60" bestFit="1" customWidth="1"/>
    <col min="71" max="71" width="9.1328125" style="60"/>
    <col min="72" max="72" width="9.265625" style="60" bestFit="1" customWidth="1"/>
    <col min="73" max="73" width="9.1328125" style="60"/>
    <col min="74" max="74" width="9.265625" style="60" bestFit="1" customWidth="1"/>
    <col min="75" max="75" width="9.1328125" style="60"/>
    <col min="76" max="76" width="9.265625" style="60" bestFit="1" customWidth="1"/>
    <col min="77" max="77" width="9.1328125" style="60"/>
    <col min="78" max="78" width="9.265625" style="60" bestFit="1" customWidth="1"/>
    <col min="79" max="79" width="9.1328125" style="60"/>
    <col min="80" max="80" width="9.265625" style="60" bestFit="1" customWidth="1"/>
    <col min="81" max="81" width="9.1328125" style="60"/>
    <col min="82" max="82" width="9.265625" style="60" bestFit="1" customWidth="1"/>
    <col min="83" max="83" width="9.1328125" style="60"/>
    <col min="84" max="84" width="9.265625" style="60" bestFit="1" customWidth="1"/>
    <col min="85" max="85" width="9.1328125" style="60"/>
    <col min="86" max="86" width="9.265625" style="60" bestFit="1" customWidth="1"/>
    <col min="87" max="87" width="9.1328125" style="60"/>
    <col min="88" max="88" width="9.265625" style="60" bestFit="1" customWidth="1"/>
    <col min="89" max="89" width="9.1328125" style="60"/>
    <col min="90" max="90" width="9.265625" style="60" bestFit="1" customWidth="1"/>
    <col min="91" max="91" width="9.1328125" style="60"/>
    <col min="92" max="92" width="9.265625" style="60" bestFit="1" customWidth="1"/>
    <col min="93" max="93" width="9.1328125" style="60"/>
    <col min="94" max="94" width="9.265625" style="60" bestFit="1" customWidth="1"/>
    <col min="95" max="95" width="9.1328125" style="60"/>
    <col min="96" max="96" width="9.265625" style="60" bestFit="1" customWidth="1"/>
    <col min="97" max="97" width="9.1328125" style="60"/>
    <col min="98" max="98" width="9.265625" style="60" bestFit="1" customWidth="1"/>
    <col min="99" max="99" width="9.1328125" style="60"/>
    <col min="100" max="100" width="9.265625" style="60" bestFit="1" customWidth="1"/>
    <col min="101" max="101" width="9.1328125" style="60"/>
    <col min="102" max="102" width="9.265625" style="60" bestFit="1" customWidth="1"/>
    <col min="103" max="103" width="9.1328125" style="60"/>
    <col min="104" max="104" width="9.265625" style="60" bestFit="1" customWidth="1"/>
    <col min="105" max="105" width="9.1328125" style="60"/>
    <col min="106" max="106" width="9.265625" style="60" bestFit="1" customWidth="1"/>
    <col min="107" max="107" width="9.1328125" style="60"/>
    <col min="108" max="108" width="9.265625" style="60" bestFit="1" customWidth="1"/>
    <col min="109" max="109" width="9.1328125" style="60"/>
    <col min="110" max="110" width="9.265625" style="60" bestFit="1" customWidth="1"/>
    <col min="111" max="111" width="9.1328125" style="60"/>
    <col min="112" max="112" width="9.265625" style="60" bestFit="1" customWidth="1"/>
    <col min="113" max="113" width="9.1328125" style="60"/>
    <col min="114" max="114" width="9.265625" style="60" bestFit="1" customWidth="1"/>
    <col min="115" max="115" width="9.1328125" style="60"/>
    <col min="116" max="116" width="9.265625" style="60" bestFit="1" customWidth="1"/>
    <col min="117" max="117" width="9.1328125" style="60"/>
    <col min="118" max="118" width="9.265625" style="60" bestFit="1" customWidth="1"/>
    <col min="119" max="119" width="9.1328125" style="60"/>
    <col min="120" max="120" width="9.265625" style="60" bestFit="1" customWidth="1"/>
    <col min="121" max="121" width="9.1328125" style="60"/>
    <col min="122" max="122" width="9.265625" style="60" bestFit="1" customWidth="1"/>
    <col min="123" max="123" width="9.1328125" style="60"/>
    <col min="124" max="124" width="9.265625" style="60" bestFit="1" customWidth="1"/>
    <col min="125" max="125" width="9.1328125" style="60"/>
    <col min="126" max="126" width="9.265625" style="60" bestFit="1" customWidth="1"/>
    <col min="127" max="127" width="9.1328125" style="60"/>
    <col min="128" max="128" width="9.265625" style="60" bestFit="1" customWidth="1"/>
    <col min="129" max="129" width="9.1328125" style="60"/>
    <col min="130" max="130" width="9.265625" style="60" bestFit="1" customWidth="1"/>
    <col min="131" max="131" width="9.1328125" style="60"/>
    <col min="132" max="132" width="9.265625" style="60" bestFit="1" customWidth="1"/>
    <col min="133" max="133" width="9.1328125" style="60"/>
    <col min="134" max="134" width="9.265625" style="60" bestFit="1" customWidth="1"/>
    <col min="135" max="135" width="9.1328125" style="60"/>
    <col min="136" max="136" width="9.265625" style="60" bestFit="1" customWidth="1"/>
    <col min="137" max="137" width="9.1328125" style="60"/>
    <col min="138" max="138" width="9.265625" style="60" bestFit="1" customWidth="1"/>
    <col min="139" max="139" width="9.1328125" style="60"/>
    <col min="140" max="140" width="9.265625" style="60" bestFit="1" customWidth="1"/>
    <col min="141" max="141" width="9.1328125" style="60"/>
    <col min="142" max="142" width="9.265625" style="60" bestFit="1" customWidth="1"/>
    <col min="143" max="143" width="9.1328125" style="60"/>
    <col min="144" max="144" width="9.265625" style="60" bestFit="1" customWidth="1"/>
    <col min="145" max="145" width="9.1328125" style="60"/>
    <col min="146" max="146" width="9.265625" style="60" bestFit="1" customWidth="1"/>
    <col min="147" max="147" width="9.1328125" style="60"/>
    <col min="148" max="148" width="9.265625" style="60" bestFit="1" customWidth="1"/>
    <col min="149" max="149" width="9.1328125" style="60"/>
    <col min="150" max="150" width="9.265625" style="60" bestFit="1" customWidth="1"/>
    <col min="151" max="151" width="9.1328125" style="60"/>
    <col min="152" max="152" width="9.265625" style="60" bestFit="1" customWidth="1"/>
    <col min="153" max="153" width="9.1328125" style="60"/>
    <col min="154" max="154" width="9.265625" style="60" bestFit="1" customWidth="1"/>
    <col min="155" max="155" width="9.1328125" style="60"/>
    <col min="156" max="156" width="9.265625" style="60" bestFit="1" customWidth="1"/>
    <col min="157" max="157" width="9.1328125" style="60"/>
    <col min="158" max="158" width="9.265625" style="60" bestFit="1" customWidth="1"/>
    <col min="159" max="159" width="9.1328125" style="60"/>
    <col min="160" max="160" width="9.265625" style="60" bestFit="1" customWidth="1"/>
    <col min="161" max="161" width="9.1328125" style="60"/>
    <col min="162" max="162" width="9.265625" style="60" bestFit="1" customWidth="1"/>
    <col min="163" max="163" width="9.1328125" style="60"/>
    <col min="164" max="164" width="9.265625" style="60" bestFit="1" customWidth="1"/>
    <col min="165" max="16384" width="9.1328125" style="60"/>
  </cols>
  <sheetData>
    <row r="6" spans="1:167" s="50" customFormat="1" ht="26.25" customHeight="1" x14ac:dyDescent="0.35">
      <c r="B6" s="51"/>
      <c r="D6" s="52" t="s">
        <v>0</v>
      </c>
      <c r="E6" s="53"/>
      <c r="F6" s="52" t="s">
        <v>1</v>
      </c>
      <c r="G6" s="52"/>
      <c r="H6" s="52" t="s">
        <v>2</v>
      </c>
      <c r="I6" s="52"/>
      <c r="J6" s="52" t="s">
        <v>3</v>
      </c>
      <c r="K6" s="52"/>
      <c r="L6" s="52" t="s">
        <v>4</v>
      </c>
      <c r="M6" s="52"/>
      <c r="N6" s="52" t="s">
        <v>5</v>
      </c>
      <c r="O6" s="52"/>
      <c r="P6" s="52" t="s">
        <v>6</v>
      </c>
      <c r="Q6" s="52"/>
      <c r="R6" s="52" t="s">
        <v>7</v>
      </c>
      <c r="S6" s="52"/>
      <c r="T6" s="52" t="s">
        <v>8</v>
      </c>
      <c r="U6" s="52"/>
      <c r="V6" s="52" t="s">
        <v>9</v>
      </c>
      <c r="W6" s="52"/>
      <c r="X6" s="52" t="s">
        <v>10</v>
      </c>
      <c r="Y6" s="52"/>
      <c r="Z6" s="52" t="s">
        <v>11</v>
      </c>
      <c r="AA6" s="52"/>
      <c r="AB6" s="52" t="s">
        <v>12</v>
      </c>
      <c r="AC6" s="52"/>
      <c r="AD6" s="52" t="s">
        <v>13</v>
      </c>
      <c r="AE6" s="52"/>
      <c r="AF6" s="52" t="s">
        <v>14</v>
      </c>
      <c r="AG6" s="52"/>
      <c r="AH6" s="52" t="s">
        <v>15</v>
      </c>
      <c r="AI6" s="52"/>
      <c r="AJ6" s="52" t="s">
        <v>16</v>
      </c>
      <c r="AK6" s="52"/>
      <c r="AL6" s="52" t="s">
        <v>17</v>
      </c>
      <c r="AM6" s="52"/>
      <c r="AN6" s="52" t="s">
        <v>18</v>
      </c>
      <c r="AO6" s="52"/>
      <c r="AP6" s="52" t="s">
        <v>19</v>
      </c>
      <c r="AQ6" s="52"/>
      <c r="AR6" s="52" t="s">
        <v>20</v>
      </c>
      <c r="AS6" s="52"/>
      <c r="AT6" s="52" t="s">
        <v>21</v>
      </c>
      <c r="AU6" s="52"/>
      <c r="AV6" s="52" t="s">
        <v>22</v>
      </c>
      <c r="AW6" s="52"/>
      <c r="AX6" s="52" t="s">
        <v>23</v>
      </c>
      <c r="AY6" s="52"/>
      <c r="AZ6" s="52" t="s">
        <v>24</v>
      </c>
      <c r="BA6" s="52"/>
      <c r="BB6" s="52" t="s">
        <v>25</v>
      </c>
      <c r="BC6" s="52"/>
      <c r="BD6" s="52" t="s">
        <v>26</v>
      </c>
      <c r="BE6" s="52"/>
      <c r="BF6" s="52" t="s">
        <v>27</v>
      </c>
      <c r="BG6" s="52"/>
      <c r="BH6" s="52" t="s">
        <v>28</v>
      </c>
      <c r="BI6" s="52"/>
      <c r="BJ6" s="52" t="s">
        <v>29</v>
      </c>
      <c r="BK6" s="52"/>
      <c r="BL6" s="52" t="s">
        <v>30</v>
      </c>
      <c r="BM6" s="52"/>
      <c r="BN6" s="52" t="s">
        <v>31</v>
      </c>
      <c r="BO6" s="52"/>
      <c r="BP6" s="52" t="s">
        <v>32</v>
      </c>
      <c r="BQ6" s="52"/>
      <c r="BR6" s="52" t="s">
        <v>33</v>
      </c>
      <c r="BS6" s="52"/>
      <c r="BT6" s="52" t="s">
        <v>34</v>
      </c>
      <c r="BU6" s="52"/>
      <c r="BV6" s="52" t="s">
        <v>35</v>
      </c>
      <c r="BW6" s="52"/>
      <c r="BX6" s="52" t="s">
        <v>36</v>
      </c>
      <c r="BY6" s="52"/>
      <c r="BZ6" s="52" t="s">
        <v>37</v>
      </c>
      <c r="CA6" s="52"/>
      <c r="CB6" s="52" t="s">
        <v>38</v>
      </c>
      <c r="CC6" s="52"/>
      <c r="CD6" s="52" t="s">
        <v>39</v>
      </c>
      <c r="CE6" s="52"/>
      <c r="CF6" s="52" t="s">
        <v>40</v>
      </c>
      <c r="CG6" s="52"/>
      <c r="CH6" s="52" t="s">
        <v>41</v>
      </c>
      <c r="CI6" s="52"/>
      <c r="CJ6" s="52" t="s">
        <v>42</v>
      </c>
      <c r="CK6" s="52"/>
      <c r="CL6" s="52" t="s">
        <v>43</v>
      </c>
      <c r="CM6" s="52"/>
      <c r="CN6" s="52" t="s">
        <v>44</v>
      </c>
      <c r="CO6" s="52"/>
      <c r="CP6" s="52" t="s">
        <v>45</v>
      </c>
      <c r="CQ6" s="52"/>
      <c r="CR6" s="52" t="s">
        <v>46</v>
      </c>
      <c r="CS6" s="52"/>
      <c r="CT6" s="52" t="s">
        <v>47</v>
      </c>
      <c r="CU6" s="52"/>
      <c r="CV6" s="52" t="s">
        <v>48</v>
      </c>
      <c r="CW6" s="52"/>
      <c r="CX6" s="52" t="s">
        <v>49</v>
      </c>
      <c r="CY6" s="52"/>
      <c r="CZ6" s="52" t="s">
        <v>50</v>
      </c>
      <c r="DA6" s="52"/>
      <c r="DB6" s="52" t="s">
        <v>51</v>
      </c>
      <c r="DC6" s="52"/>
      <c r="DD6" s="52" t="s">
        <v>52</v>
      </c>
      <c r="DE6" s="52"/>
      <c r="DF6" s="52" t="s">
        <v>53</v>
      </c>
      <c r="DG6" s="52"/>
      <c r="DH6" s="52" t="s">
        <v>54</v>
      </c>
      <c r="DI6" s="52"/>
      <c r="DJ6" s="52" t="s">
        <v>55</v>
      </c>
      <c r="DK6" s="52"/>
      <c r="DL6" s="52" t="s">
        <v>56</v>
      </c>
      <c r="DM6" s="52"/>
      <c r="DN6" s="52" t="s">
        <v>57</v>
      </c>
      <c r="DO6" s="52"/>
      <c r="DP6" s="52" t="s">
        <v>58</v>
      </c>
      <c r="DQ6" s="52"/>
      <c r="DR6" s="52" t="s">
        <v>59</v>
      </c>
      <c r="DS6" s="52"/>
      <c r="DT6" s="52" t="s">
        <v>60</v>
      </c>
      <c r="DU6" s="52"/>
      <c r="DV6" s="52" t="s">
        <v>61</v>
      </c>
      <c r="DW6" s="52"/>
      <c r="DX6" s="52" t="s">
        <v>62</v>
      </c>
      <c r="DY6" s="52"/>
      <c r="DZ6" s="52" t="s">
        <v>63</v>
      </c>
      <c r="EA6" s="52"/>
      <c r="EB6" s="52" t="s">
        <v>64</v>
      </c>
      <c r="EC6" s="52"/>
      <c r="ED6" s="52" t="s">
        <v>65</v>
      </c>
      <c r="EE6" s="52"/>
      <c r="EF6" s="52" t="s">
        <v>66</v>
      </c>
      <c r="EG6" s="52"/>
      <c r="EH6" s="52" t="s">
        <v>67</v>
      </c>
      <c r="EI6" s="52"/>
      <c r="EJ6" s="52" t="s">
        <v>68</v>
      </c>
      <c r="EK6" s="52"/>
      <c r="EL6" s="52" t="s">
        <v>69</v>
      </c>
      <c r="EM6" s="52"/>
      <c r="EN6" s="52" t="s">
        <v>70</v>
      </c>
      <c r="EO6" s="52"/>
      <c r="EP6" s="52" t="s">
        <v>71</v>
      </c>
      <c r="EQ6" s="52"/>
      <c r="ER6" s="52" t="s">
        <v>72</v>
      </c>
      <c r="ES6" s="52"/>
      <c r="ET6" s="52" t="s">
        <v>73</v>
      </c>
      <c r="EU6" s="52"/>
      <c r="EV6" s="52" t="s">
        <v>74</v>
      </c>
      <c r="EW6" s="52"/>
      <c r="EX6" s="52" t="s">
        <v>75</v>
      </c>
      <c r="EY6" s="52"/>
      <c r="EZ6" s="52" t="s">
        <v>76</v>
      </c>
      <c r="FA6" s="52"/>
      <c r="FB6" s="52" t="s">
        <v>77</v>
      </c>
      <c r="FC6" s="52"/>
      <c r="FD6" s="52" t="s">
        <v>78</v>
      </c>
      <c r="FE6" s="52"/>
      <c r="FF6" s="52" t="s">
        <v>228</v>
      </c>
      <c r="FG6" s="52"/>
      <c r="FH6" s="52" t="s">
        <v>80</v>
      </c>
    </row>
    <row r="7" spans="1:167" s="50" customFormat="1" ht="10.5" x14ac:dyDescent="0.35">
      <c r="A7" s="54">
        <v>1</v>
      </c>
      <c r="B7" s="51" t="s">
        <v>81</v>
      </c>
      <c r="C7" s="55" t="s">
        <v>81</v>
      </c>
      <c r="D7" s="56">
        <v>12335</v>
      </c>
      <c r="E7" s="57"/>
      <c r="F7" s="56">
        <v>11599</v>
      </c>
      <c r="G7" s="56"/>
      <c r="H7" s="56">
        <v>101689</v>
      </c>
      <c r="I7" s="56"/>
      <c r="J7" s="56">
        <v>121869</v>
      </c>
      <c r="K7" s="56"/>
      <c r="L7" s="56">
        <v>32806</v>
      </c>
      <c r="M7" s="56"/>
      <c r="N7" s="56">
        <v>48477</v>
      </c>
      <c r="O7" s="56"/>
      <c r="P7" s="56">
        <v>97092</v>
      </c>
      <c r="Q7" s="56"/>
      <c r="R7" s="56">
        <v>13863</v>
      </c>
      <c r="S7" s="56"/>
      <c r="T7" s="56">
        <v>167232</v>
      </c>
      <c r="U7" s="56"/>
      <c r="V7" s="56">
        <v>194315</v>
      </c>
      <c r="W7" s="56"/>
      <c r="X7" s="56">
        <v>6202</v>
      </c>
      <c r="Y7" s="56"/>
      <c r="Z7" s="56">
        <v>37054</v>
      </c>
      <c r="AA7" s="56"/>
      <c r="AB7" s="56">
        <v>94130</v>
      </c>
      <c r="AC7" s="56"/>
      <c r="AD7" s="56">
        <v>299296</v>
      </c>
      <c r="AE7" s="56"/>
      <c r="AF7" s="56">
        <v>12993</v>
      </c>
      <c r="AG7" s="56"/>
      <c r="AH7" s="56">
        <v>20971</v>
      </c>
      <c r="AI7" s="56"/>
      <c r="AJ7" s="56">
        <v>16053</v>
      </c>
      <c r="AK7" s="56"/>
      <c r="AL7" s="56">
        <v>146722</v>
      </c>
      <c r="AM7" s="56"/>
      <c r="AN7" s="56">
        <v>45041</v>
      </c>
      <c r="AO7" s="56"/>
      <c r="AP7" s="56">
        <v>134144</v>
      </c>
      <c r="AQ7" s="56"/>
      <c r="AR7" s="56">
        <v>10548</v>
      </c>
      <c r="AS7" s="56"/>
      <c r="AT7" s="56">
        <v>140875</v>
      </c>
      <c r="AU7" s="56"/>
      <c r="AV7" s="56">
        <v>19556</v>
      </c>
      <c r="AW7" s="56"/>
      <c r="AX7" s="56">
        <v>21687</v>
      </c>
      <c r="AY7" s="56"/>
      <c r="AZ7" s="56">
        <v>110479</v>
      </c>
      <c r="BA7" s="56"/>
      <c r="BB7" s="56">
        <v>152052</v>
      </c>
      <c r="BC7" s="56"/>
      <c r="BD7" s="56">
        <v>233426</v>
      </c>
      <c r="BE7" s="56"/>
      <c r="BF7" s="56">
        <v>63839</v>
      </c>
      <c r="BG7" s="56"/>
      <c r="BH7" s="56">
        <v>15327</v>
      </c>
      <c r="BI7" s="56"/>
      <c r="BJ7" s="56">
        <v>5725</v>
      </c>
      <c r="BK7" s="56"/>
      <c r="BL7" s="56">
        <v>88777</v>
      </c>
      <c r="BM7" s="56"/>
      <c r="BN7" s="56">
        <v>19641</v>
      </c>
      <c r="BO7" s="56"/>
      <c r="BP7" s="56">
        <v>197376</v>
      </c>
      <c r="BQ7" s="56"/>
      <c r="BR7" s="56">
        <v>15953</v>
      </c>
      <c r="BS7" s="56"/>
      <c r="BT7" s="56">
        <v>151389</v>
      </c>
      <c r="BU7" s="56"/>
      <c r="BV7" s="56">
        <v>154109</v>
      </c>
      <c r="BW7" s="56"/>
      <c r="BX7" s="56">
        <v>73257</v>
      </c>
      <c r="BY7" s="56"/>
      <c r="BZ7" s="56">
        <v>7512</v>
      </c>
      <c r="CA7" s="56"/>
      <c r="CB7" s="56">
        <v>46103</v>
      </c>
      <c r="CC7" s="56"/>
      <c r="CD7" s="56">
        <v>116260</v>
      </c>
      <c r="CE7" s="56"/>
      <c r="CF7" s="56">
        <v>8589</v>
      </c>
      <c r="CG7" s="56"/>
      <c r="CH7" s="56">
        <v>82285</v>
      </c>
      <c r="CI7" s="56"/>
      <c r="CJ7" s="56">
        <v>110372</v>
      </c>
      <c r="CK7" s="56"/>
      <c r="CL7" s="56">
        <v>135964</v>
      </c>
      <c r="CM7" s="56"/>
      <c r="CN7" s="56">
        <v>135443</v>
      </c>
      <c r="CO7" s="56"/>
      <c r="CP7" s="56">
        <v>53878</v>
      </c>
      <c r="CQ7" s="56"/>
      <c r="CR7" s="56">
        <v>40916</v>
      </c>
      <c r="CS7" s="56"/>
      <c r="CT7" s="56">
        <v>29108</v>
      </c>
      <c r="CU7" s="56"/>
      <c r="CV7" s="56">
        <v>182617</v>
      </c>
      <c r="CW7" s="56"/>
      <c r="CX7" s="56">
        <v>116674</v>
      </c>
      <c r="CY7" s="56"/>
      <c r="CZ7" s="56">
        <v>31820</v>
      </c>
      <c r="DA7" s="56"/>
      <c r="DB7" s="56">
        <v>162564</v>
      </c>
      <c r="DC7" s="56"/>
      <c r="DD7" s="56">
        <v>154996</v>
      </c>
      <c r="DE7" s="56"/>
      <c r="DF7" s="56">
        <v>18762</v>
      </c>
      <c r="DG7" s="56"/>
      <c r="DH7" s="56">
        <v>16499</v>
      </c>
      <c r="DI7" s="56"/>
      <c r="DJ7" s="56">
        <v>13730</v>
      </c>
      <c r="DK7" s="56"/>
      <c r="DL7" s="56">
        <v>61274</v>
      </c>
      <c r="DM7" s="56"/>
      <c r="DN7" s="56">
        <v>11436</v>
      </c>
      <c r="DO7" s="56"/>
      <c r="DP7" s="56">
        <v>100863</v>
      </c>
      <c r="DQ7" s="56"/>
      <c r="DR7" s="56">
        <v>7240</v>
      </c>
      <c r="DS7" s="56"/>
      <c r="DT7" s="56">
        <v>2854</v>
      </c>
      <c r="DU7" s="56"/>
      <c r="DV7" s="56">
        <v>28700</v>
      </c>
      <c r="DW7" s="56"/>
      <c r="DX7" s="56">
        <v>15941</v>
      </c>
      <c r="DY7" s="56"/>
      <c r="DZ7" s="56">
        <v>103831</v>
      </c>
      <c r="EA7" s="56"/>
      <c r="EB7" s="56">
        <v>10272</v>
      </c>
      <c r="EC7" s="56"/>
      <c r="ED7" s="56">
        <v>29402</v>
      </c>
      <c r="EE7" s="56"/>
      <c r="EF7" s="56">
        <v>20587</v>
      </c>
      <c r="EG7" s="56"/>
      <c r="EH7" s="56">
        <v>5986</v>
      </c>
      <c r="EI7" s="56"/>
      <c r="EJ7" s="56">
        <v>28310</v>
      </c>
      <c r="EK7" s="56"/>
      <c r="EL7" s="56">
        <v>33655</v>
      </c>
      <c r="EM7" s="56"/>
      <c r="EN7" s="56">
        <v>42986</v>
      </c>
      <c r="EO7" s="56"/>
      <c r="EP7" s="56">
        <v>3905</v>
      </c>
      <c r="EQ7" s="56"/>
      <c r="ER7" s="56">
        <v>162080</v>
      </c>
      <c r="ES7" s="56"/>
      <c r="ET7" s="56">
        <v>197490</v>
      </c>
      <c r="EU7" s="56"/>
      <c r="EV7" s="56">
        <v>39347</v>
      </c>
      <c r="EW7" s="56"/>
      <c r="EX7" s="56">
        <v>217118</v>
      </c>
      <c r="EY7" s="56"/>
      <c r="EZ7" s="56">
        <v>86652</v>
      </c>
      <c r="FA7" s="56"/>
      <c r="FB7" s="56">
        <v>149542</v>
      </c>
      <c r="FC7" s="56"/>
      <c r="FD7" s="56">
        <v>6675</v>
      </c>
      <c r="FE7" s="56"/>
      <c r="FF7" s="56">
        <v>5926624</v>
      </c>
      <c r="FG7" s="58"/>
      <c r="FH7" s="59">
        <f>SUM(J7,P7,T7:V7,AB7:AD7,AL7,AP7,AT7,BB7,BL7,BP7,BT7:BV7,CD7,CH7:CN7,CV7:CX7,DB7:DD7,DL7,DP7,DZ7,ER7:ET7,EX7:FB7)</f>
        <v>4415403</v>
      </c>
    </row>
    <row r="8" spans="1:167" x14ac:dyDescent="0.35">
      <c r="A8" s="54">
        <v>2</v>
      </c>
    </row>
    <row r="9" spans="1:167" s="50" customFormat="1" ht="10.5" x14ac:dyDescent="0.35">
      <c r="A9" s="54">
        <v>3</v>
      </c>
      <c r="B9" s="51" t="s">
        <v>82</v>
      </c>
      <c r="C9" s="55" t="s">
        <v>83</v>
      </c>
      <c r="D9" s="56">
        <v>1953</v>
      </c>
      <c r="E9" s="57">
        <f>D9/D$13*100</f>
        <v>15.832995541143088</v>
      </c>
      <c r="F9" s="56">
        <v>1805</v>
      </c>
      <c r="G9" s="57">
        <f>F9/F$13*100</f>
        <v>15.561686352271748</v>
      </c>
      <c r="H9" s="56">
        <v>19469</v>
      </c>
      <c r="I9" s="57">
        <f>H9/H$13*100</f>
        <v>19.14563030416269</v>
      </c>
      <c r="J9" s="56">
        <v>22011</v>
      </c>
      <c r="K9" s="57">
        <f>J9/J$13*100</f>
        <v>18.061196858922283</v>
      </c>
      <c r="L9" s="56">
        <v>5347</v>
      </c>
      <c r="M9" s="57">
        <f>L9/L$13*100</f>
        <v>16.29884777174907</v>
      </c>
      <c r="N9" s="56">
        <v>9290</v>
      </c>
      <c r="O9" s="57">
        <f>N9/N$13*100</f>
        <v>19.163727128328897</v>
      </c>
      <c r="P9" s="56">
        <v>18416</v>
      </c>
      <c r="Q9" s="57">
        <f>P9/P$13*100</f>
        <v>18.967577143327976</v>
      </c>
      <c r="R9" s="56">
        <v>2170</v>
      </c>
      <c r="S9" s="57">
        <f>R9/R$13*100</f>
        <v>15.653177522902689</v>
      </c>
      <c r="T9" s="56">
        <v>28805</v>
      </c>
      <c r="U9" s="57">
        <f>T9/T$13*100</f>
        <v>17.224574244163797</v>
      </c>
      <c r="V9" s="56">
        <v>35863</v>
      </c>
      <c r="W9" s="57">
        <f>V9/V$13*100</f>
        <v>18.45611507089005</v>
      </c>
      <c r="X9" s="56">
        <v>1002</v>
      </c>
      <c r="Y9" s="57">
        <f>X9/X$13*100</f>
        <v>16.156078684295387</v>
      </c>
      <c r="Z9" s="56">
        <v>6633</v>
      </c>
      <c r="AA9" s="57">
        <f>Z9/Z$13*100</f>
        <v>17.900901387164676</v>
      </c>
      <c r="AB9" s="56">
        <v>21724</v>
      </c>
      <c r="AC9" s="57">
        <f>AB9/AB$13*100</f>
        <v>23.078720917879529</v>
      </c>
      <c r="AD9" s="56">
        <v>67849</v>
      </c>
      <c r="AE9" s="57">
        <f>AD9/AD$13*100</f>
        <v>22.669531166470652</v>
      </c>
      <c r="AF9" s="56">
        <v>2011</v>
      </c>
      <c r="AG9" s="57">
        <f>AF9/AF$13*100</f>
        <v>15.477564842607558</v>
      </c>
      <c r="AH9" s="56">
        <v>3700</v>
      </c>
      <c r="AI9" s="57">
        <f>AH9/AH$13*100</f>
        <v>17.643412331314671</v>
      </c>
      <c r="AJ9" s="56">
        <v>2924</v>
      </c>
      <c r="AK9" s="57">
        <f>AJ9/AJ$13*100</f>
        <v>18.214663925745967</v>
      </c>
      <c r="AL9" s="56">
        <v>23442</v>
      </c>
      <c r="AM9" s="57">
        <f>AL9/AL$13*100</f>
        <v>15.977154073690381</v>
      </c>
      <c r="AN9" s="56">
        <v>7151</v>
      </c>
      <c r="AO9" s="57">
        <f>AN9/AN$13*100</f>
        <v>15.876645722785906</v>
      </c>
      <c r="AP9" s="56">
        <v>25029</v>
      </c>
      <c r="AQ9" s="57">
        <f>AP9/AP$13*100</f>
        <v>18.658307490458014</v>
      </c>
      <c r="AR9" s="56">
        <v>1682</v>
      </c>
      <c r="AS9" s="57">
        <f>AR9/AR$13*100</f>
        <v>15.946150929086084</v>
      </c>
      <c r="AT9" s="56">
        <v>25772</v>
      </c>
      <c r="AU9" s="57">
        <f>AT9/AT$13*100</f>
        <v>18.294232475598935</v>
      </c>
      <c r="AV9" s="56">
        <v>3178</v>
      </c>
      <c r="AW9" s="57">
        <f>AV9/AV$13*100</f>
        <v>16.250767028022089</v>
      </c>
      <c r="AX9" s="56">
        <v>4923</v>
      </c>
      <c r="AY9" s="57">
        <f>AX9/AX$13*100</f>
        <v>22.700235163923089</v>
      </c>
      <c r="AZ9" s="56">
        <v>21193</v>
      </c>
      <c r="BA9" s="57">
        <f>AZ9/AZ$13*100</f>
        <v>19.182831126277392</v>
      </c>
      <c r="BB9" s="56">
        <v>27448</v>
      </c>
      <c r="BC9" s="57">
        <f>BB9/BB$13*100</f>
        <v>18.051719148712284</v>
      </c>
      <c r="BD9" s="56">
        <v>42260</v>
      </c>
      <c r="BE9" s="57">
        <f>BD9/BD$13*100</f>
        <v>18.104238602383624</v>
      </c>
      <c r="BF9" s="56">
        <v>12706</v>
      </c>
      <c r="BG9" s="57">
        <f>BF9/BF$13*100</f>
        <v>19.903193972336659</v>
      </c>
      <c r="BH9" s="56">
        <v>2393</v>
      </c>
      <c r="BI9" s="57">
        <f>BH9/BH$13*100</f>
        <v>15.612970574802636</v>
      </c>
      <c r="BJ9" s="56">
        <v>866</v>
      </c>
      <c r="BK9" s="57">
        <f>BJ9/BJ$13*100</f>
        <v>15.126637554585153</v>
      </c>
      <c r="BL9" s="56">
        <v>16353</v>
      </c>
      <c r="BM9" s="57">
        <f>BL9/BL$13*100</f>
        <v>18.420311567185195</v>
      </c>
      <c r="BN9" s="56">
        <v>3727</v>
      </c>
      <c r="BO9" s="57">
        <f>BN9/BN$13*100</f>
        <v>18.975612239702663</v>
      </c>
      <c r="BP9" s="56">
        <v>43915</v>
      </c>
      <c r="BQ9" s="57">
        <f>BP9/BP$13*100</f>
        <v>22.249412289234762</v>
      </c>
      <c r="BR9" s="56">
        <v>2849</v>
      </c>
      <c r="BS9" s="57">
        <f>BR9/BR$13*100</f>
        <v>17.858709960508996</v>
      </c>
      <c r="BT9" s="56">
        <v>26794</v>
      </c>
      <c r="BU9" s="57">
        <f>BT9/BT$13*100</f>
        <v>17.698776000898349</v>
      </c>
      <c r="BV9" s="56">
        <v>27057</v>
      </c>
      <c r="BW9" s="57">
        <f>BV9/BV$13*100</f>
        <v>17.557053773627757</v>
      </c>
      <c r="BX9" s="56">
        <v>13258</v>
      </c>
      <c r="BY9" s="57">
        <f>BX9/BX$13*100</f>
        <v>18.097929208130282</v>
      </c>
      <c r="BZ9" s="56">
        <v>1193</v>
      </c>
      <c r="CA9" s="57">
        <f>BZ9/BZ$13*100</f>
        <v>15.88125665601704</v>
      </c>
      <c r="CB9" s="56">
        <v>9440</v>
      </c>
      <c r="CC9" s="57">
        <f>CB9/CB$13*100</f>
        <v>20.475890939852071</v>
      </c>
      <c r="CD9" s="56">
        <v>18732</v>
      </c>
      <c r="CE9" s="57">
        <f>CD9/CD$13*100</f>
        <v>16.112162394632719</v>
      </c>
      <c r="CF9" s="56">
        <v>1539</v>
      </c>
      <c r="CG9" s="57">
        <f>CF9/CF$13*100</f>
        <v>17.918267551519385</v>
      </c>
      <c r="CH9" s="56">
        <v>13189</v>
      </c>
      <c r="CI9" s="57">
        <f>CH9/CH$13*100</f>
        <v>16.028437746855442</v>
      </c>
      <c r="CJ9" s="56">
        <v>20606</v>
      </c>
      <c r="CK9" s="57">
        <f>CJ9/CJ$13*100</f>
        <v>18.669590113434566</v>
      </c>
      <c r="CL9" s="56">
        <v>8728</v>
      </c>
      <c r="CM9" s="57">
        <f>CL9/CL$13*100</f>
        <v>6.4193462975493514</v>
      </c>
      <c r="CN9" s="56">
        <v>33342</v>
      </c>
      <c r="CO9" s="57">
        <f>CN9/CN$13*100</f>
        <v>24.61699755616754</v>
      </c>
      <c r="CP9" s="56">
        <v>10231</v>
      </c>
      <c r="CQ9" s="57">
        <f>CP9/CP$13*100</f>
        <v>18.989197817290918</v>
      </c>
      <c r="CR9" s="56">
        <v>8475</v>
      </c>
      <c r="CS9" s="57">
        <f>CR9/CR$13*100</f>
        <v>20.713168442663015</v>
      </c>
      <c r="CT9" s="56">
        <v>5133</v>
      </c>
      <c r="CU9" s="57">
        <f>CT9/CT$13*100</f>
        <v>17.634327332692042</v>
      </c>
      <c r="CV9" s="56">
        <v>28897</v>
      </c>
      <c r="CW9" s="57">
        <f>CV9/CV$13*100</f>
        <v>15.8238280116309</v>
      </c>
      <c r="CX9" s="56">
        <v>19555</v>
      </c>
      <c r="CY9" s="57">
        <f>CX9/CX$13*100</f>
        <v>16.760375062138952</v>
      </c>
      <c r="CZ9" s="56">
        <v>6443</v>
      </c>
      <c r="DA9" s="57">
        <f>CZ9/CZ$13*100</f>
        <v>20.248271527341295</v>
      </c>
      <c r="DB9" s="56">
        <v>26101</v>
      </c>
      <c r="DC9" s="57">
        <f>DB9/DB$13*100</f>
        <v>16.055830319135847</v>
      </c>
      <c r="DD9" s="56">
        <v>26840</v>
      </c>
      <c r="DE9" s="57">
        <f>DD9/DD$13*100</f>
        <v>17.316575911636427</v>
      </c>
      <c r="DF9" s="56">
        <v>2813</v>
      </c>
      <c r="DG9" s="57">
        <f>DF9/DF$13*100</f>
        <v>14.993071101161922</v>
      </c>
      <c r="DH9" s="56">
        <v>3363</v>
      </c>
      <c r="DI9" s="57">
        <f>DH9/DH$13*100</f>
        <v>20.383053518395052</v>
      </c>
      <c r="DJ9" s="56">
        <v>2180</v>
      </c>
      <c r="DK9" s="57">
        <f>DJ9/DJ$13*100</f>
        <v>15.877640203932994</v>
      </c>
      <c r="DL9" s="56">
        <v>12061</v>
      </c>
      <c r="DM9" s="57">
        <f>DL9/DL$13*100</f>
        <v>19.683715768515196</v>
      </c>
      <c r="DN9" s="56">
        <v>1710</v>
      </c>
      <c r="DO9" s="57">
        <f>DN9/DN$13*100</f>
        <v>14.952780692549842</v>
      </c>
      <c r="DP9" s="56">
        <v>11787</v>
      </c>
      <c r="DQ9" s="57">
        <f>DP9/DP$13*100</f>
        <v>11.686148538116059</v>
      </c>
      <c r="DR9" s="56">
        <v>1133</v>
      </c>
      <c r="DS9" s="57">
        <f>DR9/DR$13*100</f>
        <v>15.649171270718231</v>
      </c>
      <c r="DT9" s="56">
        <v>333</v>
      </c>
      <c r="DU9" s="57">
        <f>DT9/DT$13*100</f>
        <v>11.667834618079889</v>
      </c>
      <c r="DV9" s="56">
        <v>5118</v>
      </c>
      <c r="DW9" s="57">
        <f>DV9/DV$13*100</f>
        <v>17.832752613240419</v>
      </c>
      <c r="DX9" s="56">
        <v>2746</v>
      </c>
      <c r="DY9" s="57">
        <f>DX9/DX$13*100</f>
        <v>17.226020952261464</v>
      </c>
      <c r="DZ9" s="56">
        <v>12864</v>
      </c>
      <c r="EA9" s="57">
        <f>DZ9/DZ$13*100</f>
        <v>12.389363484893721</v>
      </c>
      <c r="EB9" s="56">
        <v>1507</v>
      </c>
      <c r="EC9" s="57">
        <f>EB9/EB$13*100</f>
        <v>14.67095015576324</v>
      </c>
      <c r="ED9" s="56">
        <v>6050</v>
      </c>
      <c r="EE9" s="57">
        <f>ED9/ED$13*100</f>
        <v>20.576831508060675</v>
      </c>
      <c r="EF9" s="56">
        <v>3942</v>
      </c>
      <c r="EG9" s="57">
        <f>EF9/EF$13*100</f>
        <v>19.148006023218535</v>
      </c>
      <c r="EH9" s="56">
        <v>961</v>
      </c>
      <c r="EI9" s="57">
        <f>EH9/EH$13*100</f>
        <v>16.054126294687602</v>
      </c>
      <c r="EJ9" s="56">
        <v>5106</v>
      </c>
      <c r="EK9" s="57">
        <f>EJ9/EJ$13*100</f>
        <v>18.036029671494173</v>
      </c>
      <c r="EL9" s="56">
        <v>6108</v>
      </c>
      <c r="EM9" s="57">
        <f>EL9/EL$13*100</f>
        <v>18.148863467538256</v>
      </c>
      <c r="EN9" s="56">
        <v>7632</v>
      </c>
      <c r="EO9" s="57">
        <f>EN9/EN$13*100</f>
        <v>17.754617782533849</v>
      </c>
      <c r="EP9" s="56">
        <v>672</v>
      </c>
      <c r="EQ9" s="57">
        <f>EP9/EP$13*100</f>
        <v>17.208706786171575</v>
      </c>
      <c r="ER9" s="56">
        <v>27248</v>
      </c>
      <c r="ES9" s="57">
        <f>ER9/ER$13*100</f>
        <v>16.811451135241857</v>
      </c>
      <c r="ET9" s="56">
        <v>42181</v>
      </c>
      <c r="EU9" s="57">
        <f>ET9/ET$13*100</f>
        <v>21.358549799989873</v>
      </c>
      <c r="EV9" s="56">
        <v>8106</v>
      </c>
      <c r="EW9" s="57">
        <f>EV9/EV$13*100</f>
        <v>20.601316491727452</v>
      </c>
      <c r="EX9" s="56">
        <v>53812</v>
      </c>
      <c r="EY9" s="57">
        <f>EX9/EX$13*100</f>
        <v>24.784679298814467</v>
      </c>
      <c r="EZ9" s="56">
        <v>9671</v>
      </c>
      <c r="FA9" s="57">
        <f>EZ9/EZ$13*100</f>
        <v>11.160734893597377</v>
      </c>
      <c r="FB9" s="56">
        <v>28456</v>
      </c>
      <c r="FC9" s="57">
        <f>FB9/FB$13*100</f>
        <v>19.028767837798078</v>
      </c>
      <c r="FD9" s="56">
        <v>1056</v>
      </c>
      <c r="FE9" s="57">
        <f>FD9/FD$13*100</f>
        <v>15.820224719101123</v>
      </c>
      <c r="FF9" s="56">
        <v>1080917</v>
      </c>
      <c r="FG9" s="57">
        <f>FF9/FF$13*100</f>
        <v>18.238325900208956</v>
      </c>
      <c r="FH9" s="59">
        <f t="shared" ref="FH9:FH13" si="0">SUM(J9,P9,T9:V9,AB9:AD9,AL9,AP9,AT9,BB9,BL9,BP9,BT9:BV9,CD9,CH9:CN9,CV9:CX9,DB9:DD9,DL9,DP9,DZ9,ER9:ET9,EX9:FB9)</f>
        <v>804731.75596897933</v>
      </c>
      <c r="FI9" s="57">
        <f>FH9/FH$13*100</f>
        <v>18.221016853582558</v>
      </c>
    </row>
    <row r="10" spans="1:167" s="50" customFormat="1" ht="10.5" x14ac:dyDescent="0.35">
      <c r="A10" s="54">
        <v>4</v>
      </c>
      <c r="B10" s="51"/>
      <c r="C10" s="55" t="s">
        <v>84</v>
      </c>
      <c r="D10" s="56">
        <v>1091</v>
      </c>
      <c r="E10" s="57">
        <f t="shared" ref="E10:G13" si="1">D10/D$13*100</f>
        <v>8.8447507093636002</v>
      </c>
      <c r="F10" s="56">
        <v>1139</v>
      </c>
      <c r="G10" s="57">
        <f t="shared" si="1"/>
        <v>9.8198120527631687</v>
      </c>
      <c r="H10" s="56">
        <v>14147</v>
      </c>
      <c r="I10" s="57">
        <f t="shared" ref="I10:I13" si="2">H10/H$13*100</f>
        <v>13.912025882838853</v>
      </c>
      <c r="J10" s="56">
        <v>14241</v>
      </c>
      <c r="K10" s="57">
        <f t="shared" ref="K10:K13" si="3">J10/J$13*100</f>
        <v>11.685498362996332</v>
      </c>
      <c r="L10" s="56">
        <v>2710</v>
      </c>
      <c r="M10" s="57">
        <f t="shared" ref="M10:M13" si="4">L10/L$13*100</f>
        <v>8.2606840212156314</v>
      </c>
      <c r="N10" s="56">
        <v>5519</v>
      </c>
      <c r="O10" s="57">
        <f t="shared" ref="O10:O13" si="5">N10/N$13*100</f>
        <v>11.384780411329084</v>
      </c>
      <c r="P10" s="56">
        <v>11104</v>
      </c>
      <c r="Q10" s="57">
        <f t="shared" ref="Q10:Q13" si="6">P10/P$13*100</f>
        <v>11.436575619000536</v>
      </c>
      <c r="R10" s="56">
        <v>1423</v>
      </c>
      <c r="S10" s="57">
        <f t="shared" ref="S10:S13" si="7">R10/R$13*100</f>
        <v>10.264733463175359</v>
      </c>
      <c r="T10" s="56">
        <v>25257</v>
      </c>
      <c r="U10" s="57">
        <f t="shared" ref="U10:U13" si="8">T10/T$13*100</f>
        <v>15.102970723306544</v>
      </c>
      <c r="V10" s="56">
        <v>27407</v>
      </c>
      <c r="W10" s="57">
        <f t="shared" ref="W10:W13" si="9">V10/V$13*100</f>
        <v>14.104418084038803</v>
      </c>
      <c r="X10" s="56">
        <v>540</v>
      </c>
      <c r="Y10" s="57">
        <f t="shared" ref="Y10:Y13" si="10">X10/X$13*100</f>
        <v>8.7068687520154793</v>
      </c>
      <c r="Z10" s="56">
        <v>4090</v>
      </c>
      <c r="AA10" s="57">
        <f t="shared" ref="AA10:AA13" si="11">Z10/Z$13*100</f>
        <v>11.037944621363415</v>
      </c>
      <c r="AB10" s="56">
        <v>12174</v>
      </c>
      <c r="AC10" s="57">
        <f t="shared" ref="AC10:AC13" si="12">AB10/AB$13*100</f>
        <v>12.933177520450439</v>
      </c>
      <c r="AD10" s="56">
        <v>41624</v>
      </c>
      <c r="AE10" s="57">
        <f t="shared" ref="AE10:AE13" si="13">AD10/AD$13*100</f>
        <v>13.907302469795788</v>
      </c>
      <c r="AF10" s="56">
        <v>1312</v>
      </c>
      <c r="AG10" s="57">
        <f t="shared" ref="AG10:AG13" si="14">AF10/AF$13*100</f>
        <v>10.097744939582851</v>
      </c>
      <c r="AH10" s="56">
        <v>2277</v>
      </c>
      <c r="AI10" s="57">
        <f t="shared" ref="AI10:AI13" si="15">AH10/AH$13*100</f>
        <v>10.857851318487436</v>
      </c>
      <c r="AJ10" s="56">
        <v>1768</v>
      </c>
      <c r="AK10" s="57">
        <f t="shared" ref="AK10:AK13" si="16">AJ10/AJ$13*100</f>
        <v>11.013517722544073</v>
      </c>
      <c r="AL10" s="56">
        <v>18281</v>
      </c>
      <c r="AM10" s="57">
        <f t="shared" ref="AM10:AM13" si="17">AL10/AL$13*100</f>
        <v>12.459617507940186</v>
      </c>
      <c r="AN10" s="56">
        <v>4113</v>
      </c>
      <c r="AO10" s="57">
        <f t="shared" ref="AO10:AO13" si="18">AN10/AN$13*100</f>
        <v>9.1316800248662329</v>
      </c>
      <c r="AP10" s="56">
        <v>16519</v>
      </c>
      <c r="AQ10" s="57">
        <f t="shared" ref="AQ10:AQ13" si="19">AP10/AP$13*100</f>
        <v>12.314378578244273</v>
      </c>
      <c r="AR10" s="56">
        <v>1070</v>
      </c>
      <c r="AS10" s="57">
        <f t="shared" ref="AS10:AS13" si="20">AR10/AR$13*100</f>
        <v>10.144103147516116</v>
      </c>
      <c r="AT10" s="56">
        <v>17638</v>
      </c>
      <c r="AU10" s="57">
        <f t="shared" ref="AU10:AU13" si="21">AT10/AT$13*100</f>
        <v>12.520319432120674</v>
      </c>
      <c r="AV10" s="56">
        <v>2099</v>
      </c>
      <c r="AW10" s="57">
        <f t="shared" ref="AW10:AW13" si="22">AV10/AV$13*100</f>
        <v>10.73327878911843</v>
      </c>
      <c r="AX10" s="56">
        <v>2463</v>
      </c>
      <c r="AY10" s="57">
        <f t="shared" ref="AY10:AY13" si="23">AX10/AX$13*100</f>
        <v>11.357034167934707</v>
      </c>
      <c r="AZ10" s="56">
        <v>14647</v>
      </c>
      <c r="BA10" s="57">
        <f t="shared" ref="BA10:BA13" si="24">AZ10/AZ$13*100</f>
        <v>13.257723187212051</v>
      </c>
      <c r="BB10" s="56">
        <v>21105</v>
      </c>
      <c r="BC10" s="57">
        <f t="shared" ref="BC10:BC13" si="25">BB10/BB$13*100</f>
        <v>13.880119958961407</v>
      </c>
      <c r="BD10" s="56">
        <v>30049</v>
      </c>
      <c r="BE10" s="57">
        <f t="shared" ref="BE10:BE13" si="26">BD10/BD$13*100</f>
        <v>12.873030425059762</v>
      </c>
      <c r="BF10" s="56">
        <v>7899</v>
      </c>
      <c r="BG10" s="57">
        <f t="shared" ref="BG10:BG13" si="27">BF10/BF$13*100</f>
        <v>12.373314118328921</v>
      </c>
      <c r="BH10" s="56">
        <v>1221</v>
      </c>
      <c r="BI10" s="57">
        <f t="shared" ref="BI10:BI13" si="28">BH10/BH$13*100</f>
        <v>7.966333920532394</v>
      </c>
      <c r="BJ10" s="56">
        <v>566</v>
      </c>
      <c r="BK10" s="57">
        <f t="shared" ref="BK10:BK13" si="29">BJ10/BJ$13*100</f>
        <v>9.8864628820960689</v>
      </c>
      <c r="BL10" s="56">
        <v>9834</v>
      </c>
      <c r="BM10" s="57">
        <f t="shared" ref="BM10:BM13" si="30">BL10/BL$13*100</f>
        <v>11.077193417213918</v>
      </c>
      <c r="BN10" s="56">
        <v>2290</v>
      </c>
      <c r="BO10" s="57">
        <f t="shared" ref="BO10:BO13" si="31">BN10/BN$13*100</f>
        <v>11.659284150501502</v>
      </c>
      <c r="BP10" s="56">
        <v>28585</v>
      </c>
      <c r="BQ10" s="57">
        <f t="shared" ref="BQ10:BQ13" si="32">BP10/BP$13*100</f>
        <v>14.482510538261998</v>
      </c>
      <c r="BR10" s="56">
        <v>1527</v>
      </c>
      <c r="BS10" s="57">
        <f t="shared" ref="BS10:BS13" si="33">BR10/BR$13*100</f>
        <v>9.5718673603710904</v>
      </c>
      <c r="BT10" s="56">
        <v>16982</v>
      </c>
      <c r="BU10" s="57">
        <f t="shared" ref="BU10:BU13" si="34">BT10/BT$13*100</f>
        <v>11.217459656910343</v>
      </c>
      <c r="BV10" s="56">
        <v>20108</v>
      </c>
      <c r="BW10" s="57">
        <f t="shared" ref="BW10:BW13" si="35">BV10/BV$13*100</f>
        <v>13.047907649780349</v>
      </c>
      <c r="BX10" s="56">
        <v>9196</v>
      </c>
      <c r="BY10" s="57">
        <f t="shared" ref="BY10:BY13" si="36">BX10/BX$13*100</f>
        <v>12.553066601143916</v>
      </c>
      <c r="BZ10" s="56">
        <v>640</v>
      </c>
      <c r="CA10" s="57">
        <f t="shared" ref="CA10:CA13" si="37">BZ10/BZ$13*100</f>
        <v>8.5197018104366347</v>
      </c>
      <c r="CB10" s="56">
        <v>5032</v>
      </c>
      <c r="CC10" s="57">
        <f t="shared" ref="CC10:CC13" si="38">CB10/CB$13*100</f>
        <v>10.914691017938095</v>
      </c>
      <c r="CD10" s="56">
        <v>14766</v>
      </c>
      <c r="CE10" s="57">
        <f t="shared" ref="CE10:CE13" si="39">CD10/CD$13*100</f>
        <v>12.700842938241871</v>
      </c>
      <c r="CF10" s="56">
        <v>798</v>
      </c>
      <c r="CG10" s="57">
        <f t="shared" ref="CG10:CG13" si="40">CF10/CF$13*100</f>
        <v>9.2909535452322736</v>
      </c>
      <c r="CH10" s="56">
        <v>10888</v>
      </c>
      <c r="CI10" s="57">
        <f t="shared" ref="CI10:CI13" si="41">CH10/CH$13*100</f>
        <v>13.232059306070365</v>
      </c>
      <c r="CJ10" s="56">
        <v>13297</v>
      </c>
      <c r="CK10" s="57">
        <f t="shared" ref="CK10:CK13" si="42">CJ10/CJ$13*100</f>
        <v>12.047439568006379</v>
      </c>
      <c r="CL10" s="56">
        <v>40355</v>
      </c>
      <c r="CM10" s="57">
        <f t="shared" ref="CM10:CM13" si="43">CL10/CL$13*100</f>
        <v>29.680650760495425</v>
      </c>
      <c r="CN10" s="56">
        <v>17503</v>
      </c>
      <c r="CO10" s="57">
        <f t="shared" ref="CO10:CO13" si="44">CN10/CN$13*100</f>
        <v>12.922779324143734</v>
      </c>
      <c r="CP10" s="56">
        <v>6670</v>
      </c>
      <c r="CQ10" s="57">
        <f t="shared" ref="CQ10:CQ13" si="45">CP10/CP$13*100</f>
        <v>12.379821077248598</v>
      </c>
      <c r="CR10" s="56">
        <v>5370</v>
      </c>
      <c r="CS10" s="57">
        <f t="shared" ref="CS10:CS13" si="46">CR10/CR$13*100</f>
        <v>13.124450092873206</v>
      </c>
      <c r="CT10" s="56">
        <v>3095</v>
      </c>
      <c r="CU10" s="57">
        <f t="shared" ref="CU10:CU13" si="47">CT10/CT$13*100</f>
        <v>10.63281572076405</v>
      </c>
      <c r="CV10" s="56">
        <v>30249</v>
      </c>
      <c r="CW10" s="57">
        <f t="shared" ref="CW10:CW13" si="48">CV10/CV$13*100</f>
        <v>16.564175295837739</v>
      </c>
      <c r="CX10" s="56">
        <v>14326</v>
      </c>
      <c r="CY10" s="57">
        <f t="shared" ref="CY10:CY13" si="49">CX10/CX$13*100</f>
        <v>12.278656770145876</v>
      </c>
      <c r="CZ10" s="56">
        <v>3800</v>
      </c>
      <c r="DA10" s="57">
        <f t="shared" ref="DA10:DA13" si="50">CZ10/CZ$13*100</f>
        <v>11.942174732872408</v>
      </c>
      <c r="DB10" s="56">
        <v>19988</v>
      </c>
      <c r="DC10" s="57">
        <f t="shared" ref="DC10:DC13" si="51">DB10/DB$13*100</f>
        <v>12.295465170640487</v>
      </c>
      <c r="DD10" s="56">
        <v>16354</v>
      </c>
      <c r="DE10" s="57">
        <f t="shared" ref="DE10:DE13" si="52">DD10/DD$13*100</f>
        <v>10.551240032000827</v>
      </c>
      <c r="DF10" s="56">
        <v>1653</v>
      </c>
      <c r="DG10" s="57">
        <f t="shared" ref="DG10:DG13" si="53">DF10/DF$13*100</f>
        <v>8.810361368724017</v>
      </c>
      <c r="DH10" s="56">
        <v>1696</v>
      </c>
      <c r="DI10" s="57">
        <f t="shared" ref="DI10:DI13" si="54">DH10/DH$13*100</f>
        <v>10.279410873386267</v>
      </c>
      <c r="DJ10" s="56">
        <v>1210</v>
      </c>
      <c r="DK10" s="57">
        <f t="shared" ref="DK10:DK13" si="55">DJ10/DJ$13*100</f>
        <v>8.8128186453022579</v>
      </c>
      <c r="DL10" s="56">
        <v>8557</v>
      </c>
      <c r="DM10" s="57">
        <f t="shared" ref="DM10:DM13" si="56">DL10/DL$13*100</f>
        <v>13.96514018996638</v>
      </c>
      <c r="DN10" s="56">
        <v>1172</v>
      </c>
      <c r="DO10" s="57">
        <f t="shared" ref="DO10:DO13" si="57">DN10/DN$13*100</f>
        <v>10.24833857992305</v>
      </c>
      <c r="DP10" s="56">
        <v>9448</v>
      </c>
      <c r="DQ10" s="57">
        <f t="shared" ref="DQ10:DQ13" si="58">DP10/DP$13*100</f>
        <v>9.3671613971426595</v>
      </c>
      <c r="DR10" s="56">
        <v>586</v>
      </c>
      <c r="DS10" s="57">
        <f t="shared" ref="DS10:DS13" si="59">DR10/DR$13*100</f>
        <v>8.0939226519337026</v>
      </c>
      <c r="DT10" s="56">
        <v>204</v>
      </c>
      <c r="DU10" s="57">
        <f t="shared" ref="DU10:DU13" si="60">DT10/DT$13*100</f>
        <v>7.1478626489138053</v>
      </c>
      <c r="DV10" s="56">
        <v>2765</v>
      </c>
      <c r="DW10" s="57">
        <f t="shared" ref="DW10:DW13" si="61">DV10/DV$13*100</f>
        <v>9.6341463414634152</v>
      </c>
      <c r="DX10" s="56">
        <v>1741</v>
      </c>
      <c r="DY10" s="57">
        <f t="shared" ref="DY10:DY13" si="62">DX10/DX$13*100</f>
        <v>10.921523116492065</v>
      </c>
      <c r="DZ10" s="56">
        <v>14240</v>
      </c>
      <c r="EA10" s="57">
        <f t="shared" ref="EA10:EA13" si="63">DZ10/DZ$13*100</f>
        <v>13.714593907407229</v>
      </c>
      <c r="EB10" s="56">
        <v>838</v>
      </c>
      <c r="EC10" s="57">
        <f t="shared" ref="EC10:EC13" si="64">EB10/EB$13*100</f>
        <v>8.15809968847352</v>
      </c>
      <c r="ED10" s="56">
        <v>2853</v>
      </c>
      <c r="EE10" s="57">
        <f t="shared" ref="EE10:EE13" si="65">ED10/ED$13*100</f>
        <v>9.7034215359499356</v>
      </c>
      <c r="EF10" s="56">
        <v>2465</v>
      </c>
      <c r="EG10" s="57">
        <f t="shared" ref="EG10:EG13" si="66">EF10/EF$13*100</f>
        <v>11.973575557390587</v>
      </c>
      <c r="EH10" s="56">
        <v>540</v>
      </c>
      <c r="EI10" s="57">
        <f t="shared" ref="EI10:EI13" si="67">EH10/EH$13*100</f>
        <v>9.0210491146007357</v>
      </c>
      <c r="EJ10" s="56">
        <v>2939</v>
      </c>
      <c r="EK10" s="57">
        <f t="shared" ref="EK10:EK13" si="68">EJ10/EJ$13*100</f>
        <v>10.381490639350053</v>
      </c>
      <c r="EL10" s="56">
        <v>4467</v>
      </c>
      <c r="EM10" s="57">
        <f t="shared" ref="EM10:EM13" si="69">EL10/EL$13*100</f>
        <v>13.27291635715347</v>
      </c>
      <c r="EN10" s="56">
        <v>4656</v>
      </c>
      <c r="EO10" s="57">
        <f t="shared" ref="EO10:EO13" si="70">EN10/EN$13*100</f>
        <v>10.831433489973479</v>
      </c>
      <c r="EP10" s="56">
        <v>362</v>
      </c>
      <c r="EQ10" s="57">
        <f t="shared" ref="EQ10:EQ13" si="71">EP10/EP$13*100</f>
        <v>9.2701664532650447</v>
      </c>
      <c r="ER10" s="56">
        <v>23462</v>
      </c>
      <c r="ES10" s="57">
        <f t="shared" ref="ES10:ES13" si="72">ER10/ER$13*100</f>
        <v>14.475567620927936</v>
      </c>
      <c r="ET10" s="56">
        <v>25135</v>
      </c>
      <c r="EU10" s="57">
        <f t="shared" ref="EU10:EU13" si="73">ET10/ET$13*100</f>
        <v>12.727226695022534</v>
      </c>
      <c r="EV10" s="56">
        <v>5378</v>
      </c>
      <c r="EW10" s="57">
        <f t="shared" ref="EW10:EW13" si="74">EV10/EV$13*100</f>
        <v>13.668132259130303</v>
      </c>
      <c r="EX10" s="56">
        <v>26111</v>
      </c>
      <c r="EY10" s="57">
        <f t="shared" ref="EY10:EY13" si="75">EX10/EX$13*100</f>
        <v>12.026179312631841</v>
      </c>
      <c r="EZ10" s="56">
        <v>9764</v>
      </c>
      <c r="FA10" s="57">
        <f t="shared" ref="FA10:FA13" si="76">EZ10/EZ$13*100</f>
        <v>11.268060748742096</v>
      </c>
      <c r="FB10" s="56">
        <v>18678</v>
      </c>
      <c r="FC10" s="57">
        <f t="shared" ref="FC10:FC13" si="77">FB10/FB$13*100</f>
        <v>12.490136550266815</v>
      </c>
      <c r="FD10" s="56">
        <v>647</v>
      </c>
      <c r="FE10" s="57">
        <f t="shared" ref="FE10:FE13" si="78">FD10/FD$13*100</f>
        <v>9.6928838951310858</v>
      </c>
      <c r="FF10" s="56">
        <v>770132</v>
      </c>
      <c r="FG10" s="57">
        <f t="shared" ref="FG10:FG13" si="79">FF10/FF$13*100</f>
        <v>12.994446754172358</v>
      </c>
      <c r="FH10" s="59">
        <f t="shared" si="0"/>
        <v>594140.84320568398</v>
      </c>
      <c r="FI10" s="57">
        <f t="shared" ref="FI10:FI13" si="80">FH10/FH$13*100</f>
        <v>13.452744019548588</v>
      </c>
    </row>
    <row r="11" spans="1:167" s="50" customFormat="1" ht="10.5" x14ac:dyDescent="0.35">
      <c r="A11" s="54">
        <v>5</v>
      </c>
      <c r="B11" s="51"/>
      <c r="C11" s="55" t="s">
        <v>85</v>
      </c>
      <c r="D11" s="56">
        <v>6269</v>
      </c>
      <c r="E11" s="57">
        <f t="shared" si="1"/>
        <v>50.822861775435754</v>
      </c>
      <c r="F11" s="56">
        <v>5988</v>
      </c>
      <c r="G11" s="57">
        <f t="shared" si="1"/>
        <v>51.625140098284341</v>
      </c>
      <c r="H11" s="56">
        <v>50496</v>
      </c>
      <c r="I11" s="57">
        <f t="shared" si="2"/>
        <v>49.657288398941873</v>
      </c>
      <c r="J11" s="56">
        <v>64385</v>
      </c>
      <c r="K11" s="57">
        <f t="shared" si="3"/>
        <v>52.831318875185652</v>
      </c>
      <c r="L11" s="56">
        <v>15641</v>
      </c>
      <c r="M11" s="57">
        <f t="shared" si="4"/>
        <v>47.677254160824241</v>
      </c>
      <c r="N11" s="56">
        <v>23912</v>
      </c>
      <c r="O11" s="57">
        <f t="shared" si="5"/>
        <v>49.326484724714817</v>
      </c>
      <c r="P11" s="56">
        <v>48886</v>
      </c>
      <c r="Q11" s="57">
        <f t="shared" si="6"/>
        <v>50.350183331273435</v>
      </c>
      <c r="R11" s="56">
        <v>6649</v>
      </c>
      <c r="S11" s="57">
        <f t="shared" si="7"/>
        <v>47.962201543677416</v>
      </c>
      <c r="T11" s="56">
        <v>86361</v>
      </c>
      <c r="U11" s="57">
        <f t="shared" si="8"/>
        <v>51.641432261768081</v>
      </c>
      <c r="V11" s="56">
        <v>104681</v>
      </c>
      <c r="W11" s="57">
        <f t="shared" si="9"/>
        <v>53.871806088052907</v>
      </c>
      <c r="X11" s="56">
        <v>2909</v>
      </c>
      <c r="Y11" s="57">
        <f t="shared" si="10"/>
        <v>46.904224443727834</v>
      </c>
      <c r="Z11" s="56">
        <v>17866</v>
      </c>
      <c r="AA11" s="57">
        <f t="shared" si="11"/>
        <v>48.216117018405569</v>
      </c>
      <c r="AB11" s="56">
        <v>49025</v>
      </c>
      <c r="AC11" s="57">
        <f t="shared" si="12"/>
        <v>52.082226707744603</v>
      </c>
      <c r="AD11" s="56">
        <v>159140</v>
      </c>
      <c r="AE11" s="57">
        <f t="shared" si="13"/>
        <v>53.17144231797284</v>
      </c>
      <c r="AF11" s="56">
        <v>5997</v>
      </c>
      <c r="AG11" s="57">
        <f t="shared" si="14"/>
        <v>46.155622258138997</v>
      </c>
      <c r="AH11" s="56">
        <v>10445</v>
      </c>
      <c r="AI11" s="57">
        <f t="shared" si="15"/>
        <v>49.806876162319391</v>
      </c>
      <c r="AJ11" s="56">
        <v>7712</v>
      </c>
      <c r="AK11" s="57">
        <f t="shared" si="16"/>
        <v>48.040864635893605</v>
      </c>
      <c r="AL11" s="56">
        <v>84107</v>
      </c>
      <c r="AM11" s="57">
        <f t="shared" si="17"/>
        <v>57.324055015607748</v>
      </c>
      <c r="AN11" s="56">
        <v>21079</v>
      </c>
      <c r="AO11" s="57">
        <f t="shared" si="18"/>
        <v>46.79958260251771</v>
      </c>
      <c r="AP11" s="56">
        <v>71985</v>
      </c>
      <c r="AQ11" s="57">
        <f t="shared" si="19"/>
        <v>53.662482108778633</v>
      </c>
      <c r="AR11" s="56">
        <v>4888</v>
      </c>
      <c r="AS11" s="57">
        <f t="shared" si="20"/>
        <v>46.340538490709136</v>
      </c>
      <c r="AT11" s="56">
        <v>76249</v>
      </c>
      <c r="AU11" s="57">
        <f t="shared" si="21"/>
        <v>54.125288376220048</v>
      </c>
      <c r="AV11" s="56">
        <v>9942</v>
      </c>
      <c r="AW11" s="57">
        <f t="shared" si="22"/>
        <v>50.83861730415218</v>
      </c>
      <c r="AX11" s="56">
        <v>11397</v>
      </c>
      <c r="AY11" s="57">
        <f t="shared" si="23"/>
        <v>52.55222022409739</v>
      </c>
      <c r="AZ11" s="56">
        <v>54965</v>
      </c>
      <c r="BA11" s="57">
        <f t="shared" si="24"/>
        <v>49.751536491097852</v>
      </c>
      <c r="BB11" s="56">
        <v>81586</v>
      </c>
      <c r="BC11" s="57">
        <f t="shared" si="25"/>
        <v>53.656643779759563</v>
      </c>
      <c r="BD11" s="56">
        <v>117750</v>
      </c>
      <c r="BE11" s="57">
        <f t="shared" si="26"/>
        <v>50.444252139864453</v>
      </c>
      <c r="BF11" s="56">
        <v>32087</v>
      </c>
      <c r="BG11" s="57">
        <f t="shared" si="27"/>
        <v>50.262378796660343</v>
      </c>
      <c r="BH11" s="56">
        <v>7948</v>
      </c>
      <c r="BI11" s="57">
        <f t="shared" si="28"/>
        <v>51.856201474522088</v>
      </c>
      <c r="BJ11" s="56">
        <v>2754</v>
      </c>
      <c r="BK11" s="57">
        <f t="shared" si="29"/>
        <v>48.104803493449779</v>
      </c>
      <c r="BL11" s="56">
        <v>49473</v>
      </c>
      <c r="BM11" s="57">
        <f t="shared" si="30"/>
        <v>55.727271703256477</v>
      </c>
      <c r="BN11" s="56">
        <v>9672</v>
      </c>
      <c r="BO11" s="57">
        <f t="shared" si="31"/>
        <v>49.243928516877958</v>
      </c>
      <c r="BP11" s="56">
        <v>104489</v>
      </c>
      <c r="BQ11" s="57">
        <f t="shared" si="32"/>
        <v>52.939060473411161</v>
      </c>
      <c r="BR11" s="56">
        <v>8282</v>
      </c>
      <c r="BS11" s="57">
        <f t="shared" si="33"/>
        <v>51.915000313420677</v>
      </c>
      <c r="BT11" s="56">
        <v>81487</v>
      </c>
      <c r="BU11" s="57">
        <f t="shared" si="34"/>
        <v>53.826235723863689</v>
      </c>
      <c r="BV11" s="56">
        <v>83059</v>
      </c>
      <c r="BW11" s="57">
        <f t="shared" si="35"/>
        <v>53.896268225736335</v>
      </c>
      <c r="BX11" s="56">
        <v>37210</v>
      </c>
      <c r="BY11" s="57">
        <f t="shared" si="36"/>
        <v>50.793780799104525</v>
      </c>
      <c r="BZ11" s="56">
        <v>3672</v>
      </c>
      <c r="CA11" s="57">
        <f t="shared" si="37"/>
        <v>48.881789137380196</v>
      </c>
      <c r="CB11" s="56">
        <v>23758</v>
      </c>
      <c r="CC11" s="57">
        <f t="shared" si="38"/>
        <v>51.532438236123468</v>
      </c>
      <c r="CD11" s="56">
        <v>58058</v>
      </c>
      <c r="CE11" s="57">
        <f t="shared" si="39"/>
        <v>49.938069843454322</v>
      </c>
      <c r="CF11" s="56">
        <v>4180</v>
      </c>
      <c r="CG11" s="57">
        <f t="shared" si="40"/>
        <v>48.666899522645245</v>
      </c>
      <c r="CH11" s="56">
        <v>50205</v>
      </c>
      <c r="CI11" s="57">
        <f t="shared" si="41"/>
        <v>61.013550464847789</v>
      </c>
      <c r="CJ11" s="56">
        <v>58771</v>
      </c>
      <c r="CK11" s="57">
        <f t="shared" si="42"/>
        <v>53.248106403798069</v>
      </c>
      <c r="CL11" s="56">
        <v>78047</v>
      </c>
      <c r="CM11" s="57">
        <f t="shared" si="43"/>
        <v>57.402694830984672</v>
      </c>
      <c r="CN11" s="56">
        <v>73179</v>
      </c>
      <c r="CO11" s="57">
        <f t="shared" si="44"/>
        <v>54.02937028860849</v>
      </c>
      <c r="CP11" s="56">
        <v>26893</v>
      </c>
      <c r="CQ11" s="57">
        <f t="shared" si="45"/>
        <v>49.914621923605182</v>
      </c>
      <c r="CR11" s="56">
        <v>21256</v>
      </c>
      <c r="CS11" s="57">
        <f t="shared" si="46"/>
        <v>51.950337276371108</v>
      </c>
      <c r="CT11" s="56">
        <v>13612</v>
      </c>
      <c r="CU11" s="57">
        <f t="shared" si="47"/>
        <v>46.763776281434652</v>
      </c>
      <c r="CV11" s="56">
        <v>92080</v>
      </c>
      <c r="CW11" s="57">
        <f t="shared" si="48"/>
        <v>50.422468882962704</v>
      </c>
      <c r="CX11" s="56">
        <v>64052</v>
      </c>
      <c r="CY11" s="57">
        <f t="shared" si="49"/>
        <v>54.898263537720482</v>
      </c>
      <c r="CZ11" s="56">
        <v>16600</v>
      </c>
      <c r="DA11" s="57">
        <f t="shared" si="50"/>
        <v>52.168447517284719</v>
      </c>
      <c r="DB11" s="56">
        <v>94145</v>
      </c>
      <c r="DC11" s="57">
        <f t="shared" si="51"/>
        <v>57.912575970079473</v>
      </c>
      <c r="DD11" s="56">
        <v>73663</v>
      </c>
      <c r="DE11" s="57">
        <f t="shared" si="52"/>
        <v>47.525742599809028</v>
      </c>
      <c r="DF11" s="56">
        <v>9765</v>
      </c>
      <c r="DG11" s="57">
        <f t="shared" si="53"/>
        <v>52.046690118324271</v>
      </c>
      <c r="DH11" s="56">
        <v>8370</v>
      </c>
      <c r="DI11" s="57">
        <f t="shared" si="54"/>
        <v>50.730347293775381</v>
      </c>
      <c r="DJ11" s="56">
        <v>7084</v>
      </c>
      <c r="DK11" s="57">
        <f t="shared" si="55"/>
        <v>51.595047341587765</v>
      </c>
      <c r="DL11" s="56">
        <v>32616</v>
      </c>
      <c r="DM11" s="57">
        <f t="shared" si="56"/>
        <v>53.22975487156053</v>
      </c>
      <c r="DN11" s="56">
        <v>5709</v>
      </c>
      <c r="DO11" s="57">
        <f t="shared" si="57"/>
        <v>49.92130115424974</v>
      </c>
      <c r="DP11" s="56">
        <v>68047</v>
      </c>
      <c r="DQ11" s="57">
        <f t="shared" si="58"/>
        <v>67.464778957595954</v>
      </c>
      <c r="DR11" s="56">
        <v>3725</v>
      </c>
      <c r="DS11" s="57">
        <f t="shared" si="59"/>
        <v>51.450276243093917</v>
      </c>
      <c r="DT11" s="56">
        <v>1159</v>
      </c>
      <c r="DU11" s="57">
        <f t="shared" si="60"/>
        <v>40.60967063770147</v>
      </c>
      <c r="DV11" s="56">
        <v>14024</v>
      </c>
      <c r="DW11" s="57">
        <f t="shared" si="61"/>
        <v>48.864111498257842</v>
      </c>
      <c r="DX11" s="56">
        <v>7721</v>
      </c>
      <c r="DY11" s="57">
        <f t="shared" si="62"/>
        <v>48.434853522363717</v>
      </c>
      <c r="DZ11" s="56">
        <v>60941</v>
      </c>
      <c r="EA11" s="57">
        <f t="shared" si="63"/>
        <v>58.692490681973595</v>
      </c>
      <c r="EB11" s="56">
        <v>5007</v>
      </c>
      <c r="EC11" s="57">
        <f t="shared" si="64"/>
        <v>48.74415887850467</v>
      </c>
      <c r="ED11" s="56">
        <v>15348</v>
      </c>
      <c r="EE11" s="57">
        <f t="shared" si="65"/>
        <v>52.20053057615128</v>
      </c>
      <c r="EF11" s="56">
        <v>10293</v>
      </c>
      <c r="EG11" s="57">
        <f t="shared" si="66"/>
        <v>49.997571282848405</v>
      </c>
      <c r="EH11" s="56">
        <v>2943</v>
      </c>
      <c r="EI11" s="57">
        <f t="shared" si="67"/>
        <v>49.164717674574007</v>
      </c>
      <c r="EJ11" s="56">
        <v>13889</v>
      </c>
      <c r="EK11" s="57">
        <f t="shared" si="68"/>
        <v>49.060402684563762</v>
      </c>
      <c r="EL11" s="56">
        <v>16728</v>
      </c>
      <c r="EM11" s="57">
        <f t="shared" si="69"/>
        <v>49.70435299361165</v>
      </c>
      <c r="EN11" s="56">
        <v>22026</v>
      </c>
      <c r="EO11" s="57">
        <f t="shared" si="70"/>
        <v>51.239938584655462</v>
      </c>
      <c r="EP11" s="56">
        <v>1910</v>
      </c>
      <c r="EQ11" s="57">
        <f t="shared" si="71"/>
        <v>48.911651728553132</v>
      </c>
      <c r="ER11" s="56">
        <v>83077</v>
      </c>
      <c r="ES11" s="57">
        <f t="shared" si="72"/>
        <v>51.256786771964457</v>
      </c>
      <c r="ET11" s="56">
        <v>106983</v>
      </c>
      <c r="EU11" s="57">
        <f t="shared" si="73"/>
        <v>54.17135044812396</v>
      </c>
      <c r="EV11" s="56">
        <v>20002</v>
      </c>
      <c r="EW11" s="57">
        <f t="shared" si="74"/>
        <v>50.834879406307977</v>
      </c>
      <c r="EX11" s="56">
        <v>120856</v>
      </c>
      <c r="EY11" s="57">
        <f t="shared" si="75"/>
        <v>55.663740454499397</v>
      </c>
      <c r="EZ11" s="56">
        <v>58124</v>
      </c>
      <c r="FA11" s="57">
        <f t="shared" si="76"/>
        <v>67.077505423994836</v>
      </c>
      <c r="FB11" s="56">
        <v>79073</v>
      </c>
      <c r="FC11" s="57">
        <f t="shared" si="77"/>
        <v>52.876783779807681</v>
      </c>
      <c r="FD11" s="56">
        <v>3146</v>
      </c>
      <c r="FE11" s="57">
        <f t="shared" si="78"/>
        <v>47.131086142322097</v>
      </c>
      <c r="FF11" s="56">
        <v>3152981</v>
      </c>
      <c r="FG11" s="57">
        <f t="shared" si="79"/>
        <v>53.200287381146502</v>
      </c>
      <c r="FH11" s="59">
        <f t="shared" si="0"/>
        <v>2397441.547323897</v>
      </c>
      <c r="FI11" s="57">
        <f t="shared" si="80"/>
        <v>54.283706980928059</v>
      </c>
    </row>
    <row r="12" spans="1:167" s="50" customFormat="1" ht="10.5" x14ac:dyDescent="0.35">
      <c r="A12" s="54">
        <v>6</v>
      </c>
      <c r="B12" s="51"/>
      <c r="C12" s="55" t="s">
        <v>86</v>
      </c>
      <c r="D12" s="56">
        <v>3018</v>
      </c>
      <c r="E12" s="57">
        <f t="shared" si="1"/>
        <v>24.466963923794083</v>
      </c>
      <c r="F12" s="56">
        <v>2672</v>
      </c>
      <c r="G12" s="57">
        <f t="shared" si="1"/>
        <v>23.036468661091472</v>
      </c>
      <c r="H12" s="56">
        <v>17578</v>
      </c>
      <c r="I12" s="57">
        <f t="shared" si="2"/>
        <v>17.286038804590468</v>
      </c>
      <c r="J12" s="56">
        <v>21233</v>
      </c>
      <c r="K12" s="57">
        <f t="shared" si="3"/>
        <v>17.42280645611271</v>
      </c>
      <c r="L12" s="56">
        <v>9107</v>
      </c>
      <c r="M12" s="57">
        <f t="shared" si="4"/>
        <v>27.760165823325</v>
      </c>
      <c r="N12" s="56">
        <v>9763</v>
      </c>
      <c r="O12" s="57">
        <f t="shared" si="5"/>
        <v>20.139447573075891</v>
      </c>
      <c r="P12" s="56">
        <v>18685</v>
      </c>
      <c r="Q12" s="57">
        <f t="shared" si="6"/>
        <v>19.244633955423719</v>
      </c>
      <c r="R12" s="56">
        <v>3613</v>
      </c>
      <c r="S12" s="57">
        <f t="shared" si="7"/>
        <v>26.062179903339828</v>
      </c>
      <c r="T12" s="56">
        <v>26813</v>
      </c>
      <c r="U12" s="57">
        <f t="shared" si="8"/>
        <v>16.033414657481821</v>
      </c>
      <c r="V12" s="56">
        <v>26368</v>
      </c>
      <c r="W12" s="57">
        <f t="shared" si="9"/>
        <v>13.569719270257059</v>
      </c>
      <c r="X12" s="56">
        <v>1746</v>
      </c>
      <c r="Y12" s="57">
        <f t="shared" si="10"/>
        <v>28.15220896485005</v>
      </c>
      <c r="Z12" s="56">
        <v>8469</v>
      </c>
      <c r="AA12" s="57">
        <f t="shared" si="11"/>
        <v>22.855832028930749</v>
      </c>
      <c r="AB12" s="56">
        <v>11207</v>
      </c>
      <c r="AC12" s="57">
        <f t="shared" si="12"/>
        <v>11.905874853925422</v>
      </c>
      <c r="AD12" s="56">
        <v>30686</v>
      </c>
      <c r="AE12" s="57">
        <f t="shared" si="13"/>
        <v>10.252726397947184</v>
      </c>
      <c r="AF12" s="56">
        <v>3672</v>
      </c>
      <c r="AG12" s="57">
        <f t="shared" si="14"/>
        <v>28.261371507734935</v>
      </c>
      <c r="AH12" s="56">
        <v>4552</v>
      </c>
      <c r="AI12" s="57">
        <f t="shared" si="15"/>
        <v>21.706165657336321</v>
      </c>
      <c r="AJ12" s="56">
        <v>3641</v>
      </c>
      <c r="AK12" s="57">
        <f t="shared" si="16"/>
        <v>22.681118793994891</v>
      </c>
      <c r="AL12" s="56">
        <v>20893</v>
      </c>
      <c r="AM12" s="57">
        <f t="shared" si="17"/>
        <v>14.23985496380911</v>
      </c>
      <c r="AN12" s="56">
        <v>12696</v>
      </c>
      <c r="AO12" s="57">
        <f t="shared" si="18"/>
        <v>28.187651251082347</v>
      </c>
      <c r="AP12" s="56">
        <v>20605</v>
      </c>
      <c r="AQ12" s="57">
        <f t="shared" si="19"/>
        <v>15.360359017175574</v>
      </c>
      <c r="AR12" s="56">
        <v>2914</v>
      </c>
      <c r="AS12" s="57">
        <f t="shared" si="20"/>
        <v>27.626090254076601</v>
      </c>
      <c r="AT12" s="56">
        <v>21225</v>
      </c>
      <c r="AU12" s="57">
        <f t="shared" si="21"/>
        <v>15.066548358473824</v>
      </c>
      <c r="AV12" s="56">
        <v>4331</v>
      </c>
      <c r="AW12" s="57">
        <f t="shared" si="22"/>
        <v>22.146655757823687</v>
      </c>
      <c r="AX12" s="56">
        <v>2913</v>
      </c>
      <c r="AY12" s="57">
        <f t="shared" si="23"/>
        <v>13.4320099598838</v>
      </c>
      <c r="AZ12" s="56">
        <v>19665</v>
      </c>
      <c r="BA12" s="57">
        <f t="shared" si="24"/>
        <v>17.799762850858531</v>
      </c>
      <c r="BB12" s="56">
        <v>21909</v>
      </c>
      <c r="BC12" s="57">
        <f t="shared" si="25"/>
        <v>14.408886433588508</v>
      </c>
      <c r="BD12" s="56">
        <v>43364</v>
      </c>
      <c r="BE12" s="57">
        <f t="shared" si="26"/>
        <v>18.577193628815987</v>
      </c>
      <c r="BF12" s="56">
        <v>11146</v>
      </c>
      <c r="BG12" s="57">
        <f t="shared" si="27"/>
        <v>17.459546672096991</v>
      </c>
      <c r="BH12" s="56">
        <v>3761</v>
      </c>
      <c r="BI12" s="57">
        <f t="shared" si="28"/>
        <v>24.538396294121483</v>
      </c>
      <c r="BJ12" s="56">
        <v>1535</v>
      </c>
      <c r="BK12" s="57">
        <f t="shared" si="29"/>
        <v>26.812227074235807</v>
      </c>
      <c r="BL12" s="56">
        <v>13125</v>
      </c>
      <c r="BM12" s="57">
        <f t="shared" si="30"/>
        <v>14.784234655372449</v>
      </c>
      <c r="BN12" s="56">
        <v>3955</v>
      </c>
      <c r="BO12" s="57">
        <f t="shared" si="31"/>
        <v>20.136449264294079</v>
      </c>
      <c r="BP12" s="56">
        <v>20395</v>
      </c>
      <c r="BQ12" s="57">
        <f t="shared" si="32"/>
        <v>10.333069876783398</v>
      </c>
      <c r="BR12" s="56">
        <v>3293</v>
      </c>
      <c r="BS12" s="57">
        <f t="shared" si="33"/>
        <v>20.64188553877014</v>
      </c>
      <c r="BT12" s="56">
        <v>26123</v>
      </c>
      <c r="BU12" s="57">
        <f t="shared" si="34"/>
        <v>17.255546968405895</v>
      </c>
      <c r="BV12" s="56">
        <v>23883</v>
      </c>
      <c r="BW12" s="57">
        <f t="shared" si="35"/>
        <v>15.49747256811737</v>
      </c>
      <c r="BX12" s="56">
        <v>13592</v>
      </c>
      <c r="BY12" s="57">
        <f t="shared" si="36"/>
        <v>18.553858334357127</v>
      </c>
      <c r="BZ12" s="56">
        <v>2007</v>
      </c>
      <c r="CA12" s="57">
        <f t="shared" si="37"/>
        <v>26.717252396166135</v>
      </c>
      <c r="CB12" s="56">
        <v>7872</v>
      </c>
      <c r="CC12" s="57">
        <f t="shared" si="38"/>
        <v>17.074810749842744</v>
      </c>
      <c r="CD12" s="56">
        <v>24704</v>
      </c>
      <c r="CE12" s="57">
        <f t="shared" si="39"/>
        <v>21.248924823671082</v>
      </c>
      <c r="CF12" s="56">
        <v>2062</v>
      </c>
      <c r="CG12" s="57">
        <f t="shared" si="40"/>
        <v>24.007451391314472</v>
      </c>
      <c r="CH12" s="56">
        <v>7993</v>
      </c>
      <c r="CI12" s="57">
        <f t="shared" si="41"/>
        <v>9.7137995989548518</v>
      </c>
      <c r="CJ12" s="56">
        <v>17701</v>
      </c>
      <c r="CK12" s="57">
        <f t="shared" si="42"/>
        <v>16.037581995433627</v>
      </c>
      <c r="CL12" s="56">
        <v>8833</v>
      </c>
      <c r="CM12" s="57">
        <f t="shared" si="43"/>
        <v>6.4965726221646909</v>
      </c>
      <c r="CN12" s="56">
        <v>11415</v>
      </c>
      <c r="CO12" s="57">
        <f t="shared" si="44"/>
        <v>8.4278995592241746</v>
      </c>
      <c r="CP12" s="56">
        <v>10080</v>
      </c>
      <c r="CQ12" s="57">
        <f t="shared" si="45"/>
        <v>18.708935001299231</v>
      </c>
      <c r="CR12" s="56">
        <v>5816</v>
      </c>
      <c r="CS12" s="57">
        <f t="shared" si="46"/>
        <v>14.214488219767329</v>
      </c>
      <c r="CT12" s="56">
        <v>7270</v>
      </c>
      <c r="CU12" s="57">
        <f t="shared" si="47"/>
        <v>24.975951628418304</v>
      </c>
      <c r="CV12" s="56">
        <v>31383</v>
      </c>
      <c r="CW12" s="57">
        <f t="shared" si="48"/>
        <v>17.185147056407672</v>
      </c>
      <c r="CX12" s="56">
        <v>18741</v>
      </c>
      <c r="CY12" s="57">
        <f t="shared" si="49"/>
        <v>16.062704629994688</v>
      </c>
      <c r="CZ12" s="56">
        <v>4974</v>
      </c>
      <c r="DA12" s="57">
        <f t="shared" si="50"/>
        <v>15.631678189817725</v>
      </c>
      <c r="DB12" s="56">
        <v>22321</v>
      </c>
      <c r="DC12" s="57">
        <f t="shared" si="51"/>
        <v>13.730592259048743</v>
      </c>
      <c r="DD12" s="56">
        <v>38134</v>
      </c>
      <c r="DE12" s="57">
        <f t="shared" si="52"/>
        <v>24.603215566853336</v>
      </c>
      <c r="DF12" s="56">
        <v>4530</v>
      </c>
      <c r="DG12" s="57">
        <f t="shared" si="53"/>
        <v>24.144547489606651</v>
      </c>
      <c r="DH12" s="56">
        <v>3070</v>
      </c>
      <c r="DI12" s="57">
        <f t="shared" si="54"/>
        <v>18.607188314443299</v>
      </c>
      <c r="DJ12" s="56">
        <v>3254</v>
      </c>
      <c r="DK12" s="57">
        <f t="shared" si="55"/>
        <v>23.699927166788054</v>
      </c>
      <c r="DL12" s="56">
        <v>8035</v>
      </c>
      <c r="DM12" s="57">
        <f t="shared" si="56"/>
        <v>13.113229102066128</v>
      </c>
      <c r="DN12" s="56">
        <v>2842</v>
      </c>
      <c r="DO12" s="57">
        <f t="shared" si="57"/>
        <v>24.851346624693949</v>
      </c>
      <c r="DP12" s="56">
        <v>11581</v>
      </c>
      <c r="DQ12" s="57">
        <f t="shared" si="58"/>
        <v>11.481911107145336</v>
      </c>
      <c r="DR12" s="56">
        <v>1794</v>
      </c>
      <c r="DS12" s="57">
        <f t="shared" si="59"/>
        <v>24.779005524861876</v>
      </c>
      <c r="DT12" s="56">
        <v>1158</v>
      </c>
      <c r="DU12" s="57">
        <f t="shared" si="60"/>
        <v>40.574632095304835</v>
      </c>
      <c r="DV12" s="56">
        <v>6794</v>
      </c>
      <c r="DW12" s="57">
        <f t="shared" si="61"/>
        <v>23.672473867595819</v>
      </c>
      <c r="DX12" s="56">
        <v>3730</v>
      </c>
      <c r="DY12" s="57">
        <f t="shared" si="62"/>
        <v>23.39878301235807</v>
      </c>
      <c r="DZ12" s="56">
        <v>15782</v>
      </c>
      <c r="EA12" s="57">
        <f t="shared" si="63"/>
        <v>15.199699511706525</v>
      </c>
      <c r="EB12" s="56">
        <v>2918</v>
      </c>
      <c r="EC12" s="57">
        <f t="shared" si="64"/>
        <v>28.407320872274145</v>
      </c>
      <c r="ED12" s="56">
        <v>5146</v>
      </c>
      <c r="EE12" s="57">
        <f t="shared" si="65"/>
        <v>17.502210733963679</v>
      </c>
      <c r="EF12" s="56">
        <v>3889</v>
      </c>
      <c r="EG12" s="57">
        <f t="shared" si="66"/>
        <v>18.89056200514888</v>
      </c>
      <c r="EH12" s="56">
        <v>1536</v>
      </c>
      <c r="EI12" s="57">
        <f t="shared" si="67"/>
        <v>25.659873037086534</v>
      </c>
      <c r="EJ12" s="56">
        <v>6377</v>
      </c>
      <c r="EK12" s="57">
        <f t="shared" si="68"/>
        <v>22.525609325326741</v>
      </c>
      <c r="EL12" s="56">
        <v>6359</v>
      </c>
      <c r="EM12" s="57">
        <f t="shared" si="69"/>
        <v>18.894666468578219</v>
      </c>
      <c r="EN12" s="56">
        <v>8678</v>
      </c>
      <c r="EO12" s="57">
        <f t="shared" si="70"/>
        <v>20.187968175685107</v>
      </c>
      <c r="EP12" s="56">
        <v>964</v>
      </c>
      <c r="EQ12" s="57">
        <f t="shared" si="71"/>
        <v>24.686299615877079</v>
      </c>
      <c r="ER12" s="56">
        <v>28295</v>
      </c>
      <c r="ES12" s="57">
        <f t="shared" si="72"/>
        <v>17.45742843040474</v>
      </c>
      <c r="ET12" s="56">
        <v>23192</v>
      </c>
      <c r="EU12" s="57">
        <f t="shared" si="73"/>
        <v>11.743379411615779</v>
      </c>
      <c r="EV12" s="56">
        <v>5860</v>
      </c>
      <c r="EW12" s="57">
        <f t="shared" si="74"/>
        <v>14.893130353012937</v>
      </c>
      <c r="EX12" s="56">
        <v>16346</v>
      </c>
      <c r="EY12" s="57">
        <f t="shared" si="75"/>
        <v>7.5286249873340765</v>
      </c>
      <c r="EZ12" s="56">
        <v>9099</v>
      </c>
      <c r="FA12" s="57">
        <f t="shared" si="76"/>
        <v>10.500623182384711</v>
      </c>
      <c r="FB12" s="56">
        <v>23336</v>
      </c>
      <c r="FC12" s="57">
        <f t="shared" si="77"/>
        <v>15.604980540583915</v>
      </c>
      <c r="FD12" s="56">
        <v>1830</v>
      </c>
      <c r="FE12" s="57">
        <f t="shared" si="78"/>
        <v>27.415730337078653</v>
      </c>
      <c r="FF12" s="56">
        <v>922595</v>
      </c>
      <c r="FG12" s="57">
        <f t="shared" si="79"/>
        <v>15.566956837484543</v>
      </c>
      <c r="FH12" s="59">
        <f t="shared" si="0"/>
        <v>620184.84520661202</v>
      </c>
      <c r="FI12" s="57">
        <f t="shared" si="80"/>
        <v>14.042441388732488</v>
      </c>
    </row>
    <row r="13" spans="1:167" s="50" customFormat="1" ht="10.5" x14ac:dyDescent="0.35">
      <c r="A13" s="54">
        <v>7</v>
      </c>
      <c r="B13" s="51"/>
      <c r="C13" s="55" t="s">
        <v>79</v>
      </c>
      <c r="D13" s="56">
        <v>12335</v>
      </c>
      <c r="E13" s="57">
        <f t="shared" si="1"/>
        <v>100</v>
      </c>
      <c r="F13" s="56">
        <v>11599</v>
      </c>
      <c r="G13" s="57">
        <f t="shared" si="1"/>
        <v>100</v>
      </c>
      <c r="H13" s="56">
        <v>101689</v>
      </c>
      <c r="I13" s="57">
        <f t="shared" si="2"/>
        <v>100</v>
      </c>
      <c r="J13" s="56">
        <v>121869</v>
      </c>
      <c r="K13" s="57">
        <f t="shared" si="3"/>
        <v>100</v>
      </c>
      <c r="L13" s="56">
        <v>32806</v>
      </c>
      <c r="M13" s="57">
        <f t="shared" si="4"/>
        <v>100</v>
      </c>
      <c r="N13" s="56">
        <v>48477</v>
      </c>
      <c r="O13" s="57">
        <f t="shared" si="5"/>
        <v>100</v>
      </c>
      <c r="P13" s="56">
        <v>97092</v>
      </c>
      <c r="Q13" s="57">
        <f t="shared" si="6"/>
        <v>100</v>
      </c>
      <c r="R13" s="56">
        <v>13863</v>
      </c>
      <c r="S13" s="57">
        <f t="shared" si="7"/>
        <v>100</v>
      </c>
      <c r="T13" s="56">
        <v>167232</v>
      </c>
      <c r="U13" s="57">
        <f t="shared" si="8"/>
        <v>100</v>
      </c>
      <c r="V13" s="56">
        <v>194315</v>
      </c>
      <c r="W13" s="57">
        <f t="shared" si="9"/>
        <v>100</v>
      </c>
      <c r="X13" s="56">
        <v>6202</v>
      </c>
      <c r="Y13" s="57">
        <f t="shared" si="10"/>
        <v>100</v>
      </c>
      <c r="Z13" s="56">
        <v>37054</v>
      </c>
      <c r="AA13" s="57">
        <f t="shared" si="11"/>
        <v>100</v>
      </c>
      <c r="AB13" s="56">
        <v>94130</v>
      </c>
      <c r="AC13" s="57">
        <f t="shared" si="12"/>
        <v>100</v>
      </c>
      <c r="AD13" s="56">
        <v>299296</v>
      </c>
      <c r="AE13" s="57">
        <f t="shared" si="13"/>
        <v>100</v>
      </c>
      <c r="AF13" s="56">
        <v>12993</v>
      </c>
      <c r="AG13" s="57">
        <f t="shared" si="14"/>
        <v>100</v>
      </c>
      <c r="AH13" s="56">
        <v>20971</v>
      </c>
      <c r="AI13" s="57">
        <f t="shared" si="15"/>
        <v>100</v>
      </c>
      <c r="AJ13" s="56">
        <v>16053</v>
      </c>
      <c r="AK13" s="57">
        <f t="shared" si="16"/>
        <v>100</v>
      </c>
      <c r="AL13" s="56">
        <v>146722</v>
      </c>
      <c r="AM13" s="57">
        <f t="shared" si="17"/>
        <v>100</v>
      </c>
      <c r="AN13" s="56">
        <v>45041</v>
      </c>
      <c r="AO13" s="57">
        <f t="shared" si="18"/>
        <v>100</v>
      </c>
      <c r="AP13" s="56">
        <v>134144</v>
      </c>
      <c r="AQ13" s="57">
        <f t="shared" si="19"/>
        <v>100</v>
      </c>
      <c r="AR13" s="56">
        <v>10548</v>
      </c>
      <c r="AS13" s="57">
        <f t="shared" si="20"/>
        <v>100</v>
      </c>
      <c r="AT13" s="56">
        <v>140875</v>
      </c>
      <c r="AU13" s="57">
        <f t="shared" si="21"/>
        <v>100</v>
      </c>
      <c r="AV13" s="56">
        <v>19556</v>
      </c>
      <c r="AW13" s="57">
        <f t="shared" si="22"/>
        <v>100</v>
      </c>
      <c r="AX13" s="56">
        <v>21687</v>
      </c>
      <c r="AY13" s="57">
        <f t="shared" si="23"/>
        <v>100</v>
      </c>
      <c r="AZ13" s="56">
        <v>110479</v>
      </c>
      <c r="BA13" s="57">
        <f t="shared" si="24"/>
        <v>100</v>
      </c>
      <c r="BB13" s="56">
        <v>152052</v>
      </c>
      <c r="BC13" s="57">
        <f t="shared" si="25"/>
        <v>100</v>
      </c>
      <c r="BD13" s="56">
        <v>233426</v>
      </c>
      <c r="BE13" s="57">
        <f t="shared" si="26"/>
        <v>100</v>
      </c>
      <c r="BF13" s="56">
        <v>63839</v>
      </c>
      <c r="BG13" s="57">
        <f t="shared" si="27"/>
        <v>100</v>
      </c>
      <c r="BH13" s="56">
        <v>15327</v>
      </c>
      <c r="BI13" s="57">
        <f t="shared" si="28"/>
        <v>100</v>
      </c>
      <c r="BJ13" s="56">
        <v>5725</v>
      </c>
      <c r="BK13" s="57">
        <f t="shared" si="29"/>
        <v>100</v>
      </c>
      <c r="BL13" s="56">
        <v>88777</v>
      </c>
      <c r="BM13" s="57">
        <f t="shared" si="30"/>
        <v>100</v>
      </c>
      <c r="BN13" s="56">
        <v>19641</v>
      </c>
      <c r="BO13" s="57">
        <f t="shared" si="31"/>
        <v>100</v>
      </c>
      <c r="BP13" s="56">
        <v>197376</v>
      </c>
      <c r="BQ13" s="57">
        <f t="shared" si="32"/>
        <v>100</v>
      </c>
      <c r="BR13" s="56">
        <v>15953</v>
      </c>
      <c r="BS13" s="57">
        <f t="shared" si="33"/>
        <v>100</v>
      </c>
      <c r="BT13" s="56">
        <v>151389</v>
      </c>
      <c r="BU13" s="57">
        <f t="shared" si="34"/>
        <v>100</v>
      </c>
      <c r="BV13" s="56">
        <v>154109</v>
      </c>
      <c r="BW13" s="57">
        <f t="shared" si="35"/>
        <v>100</v>
      </c>
      <c r="BX13" s="56">
        <v>73257</v>
      </c>
      <c r="BY13" s="57">
        <f t="shared" si="36"/>
        <v>100</v>
      </c>
      <c r="BZ13" s="56">
        <v>7512</v>
      </c>
      <c r="CA13" s="57">
        <f t="shared" si="37"/>
        <v>100</v>
      </c>
      <c r="CB13" s="56">
        <v>46103</v>
      </c>
      <c r="CC13" s="57">
        <f t="shared" si="38"/>
        <v>100</v>
      </c>
      <c r="CD13" s="56">
        <v>116260</v>
      </c>
      <c r="CE13" s="57">
        <f t="shared" si="39"/>
        <v>100</v>
      </c>
      <c r="CF13" s="56">
        <v>8589</v>
      </c>
      <c r="CG13" s="57">
        <f t="shared" si="40"/>
        <v>100</v>
      </c>
      <c r="CH13" s="56">
        <v>82285</v>
      </c>
      <c r="CI13" s="57">
        <f t="shared" si="41"/>
        <v>100</v>
      </c>
      <c r="CJ13" s="56">
        <v>110372</v>
      </c>
      <c r="CK13" s="57">
        <f t="shared" si="42"/>
        <v>100</v>
      </c>
      <c r="CL13" s="56">
        <v>135964</v>
      </c>
      <c r="CM13" s="57">
        <f t="shared" si="43"/>
        <v>100</v>
      </c>
      <c r="CN13" s="56">
        <v>135443</v>
      </c>
      <c r="CO13" s="57">
        <f t="shared" si="44"/>
        <v>100</v>
      </c>
      <c r="CP13" s="56">
        <v>53878</v>
      </c>
      <c r="CQ13" s="57">
        <f t="shared" si="45"/>
        <v>100</v>
      </c>
      <c r="CR13" s="56">
        <v>40916</v>
      </c>
      <c r="CS13" s="57">
        <f t="shared" si="46"/>
        <v>100</v>
      </c>
      <c r="CT13" s="56">
        <v>29108</v>
      </c>
      <c r="CU13" s="57">
        <f t="shared" si="47"/>
        <v>100</v>
      </c>
      <c r="CV13" s="56">
        <v>182617</v>
      </c>
      <c r="CW13" s="57">
        <f t="shared" si="48"/>
        <v>100</v>
      </c>
      <c r="CX13" s="56">
        <v>116674</v>
      </c>
      <c r="CY13" s="57">
        <f t="shared" si="49"/>
        <v>100</v>
      </c>
      <c r="CZ13" s="56">
        <v>31820</v>
      </c>
      <c r="DA13" s="57">
        <f t="shared" si="50"/>
        <v>100</v>
      </c>
      <c r="DB13" s="56">
        <v>162564</v>
      </c>
      <c r="DC13" s="57">
        <f t="shared" si="51"/>
        <v>100</v>
      </c>
      <c r="DD13" s="56">
        <v>154996</v>
      </c>
      <c r="DE13" s="57">
        <f t="shared" si="52"/>
        <v>100</v>
      </c>
      <c r="DF13" s="56">
        <v>18762</v>
      </c>
      <c r="DG13" s="57">
        <f t="shared" si="53"/>
        <v>100</v>
      </c>
      <c r="DH13" s="56">
        <v>16499</v>
      </c>
      <c r="DI13" s="57">
        <f t="shared" si="54"/>
        <v>100</v>
      </c>
      <c r="DJ13" s="56">
        <v>13730</v>
      </c>
      <c r="DK13" s="57">
        <f t="shared" si="55"/>
        <v>100</v>
      </c>
      <c r="DL13" s="56">
        <v>61274</v>
      </c>
      <c r="DM13" s="57">
        <f t="shared" si="56"/>
        <v>100</v>
      </c>
      <c r="DN13" s="56">
        <v>11436</v>
      </c>
      <c r="DO13" s="57">
        <f t="shared" si="57"/>
        <v>100</v>
      </c>
      <c r="DP13" s="56">
        <v>100863</v>
      </c>
      <c r="DQ13" s="57">
        <f t="shared" si="58"/>
        <v>100</v>
      </c>
      <c r="DR13" s="56">
        <v>7240</v>
      </c>
      <c r="DS13" s="57">
        <f t="shared" si="59"/>
        <v>100</v>
      </c>
      <c r="DT13" s="56">
        <v>2854</v>
      </c>
      <c r="DU13" s="57">
        <f t="shared" si="60"/>
        <v>100</v>
      </c>
      <c r="DV13" s="56">
        <v>28700</v>
      </c>
      <c r="DW13" s="57">
        <f t="shared" si="61"/>
        <v>100</v>
      </c>
      <c r="DX13" s="56">
        <v>15941</v>
      </c>
      <c r="DY13" s="57">
        <f t="shared" si="62"/>
        <v>100</v>
      </c>
      <c r="DZ13" s="56">
        <v>103831</v>
      </c>
      <c r="EA13" s="57">
        <f t="shared" si="63"/>
        <v>100</v>
      </c>
      <c r="EB13" s="56">
        <v>10272</v>
      </c>
      <c r="EC13" s="57">
        <f t="shared" si="64"/>
        <v>100</v>
      </c>
      <c r="ED13" s="56">
        <v>29402</v>
      </c>
      <c r="EE13" s="57">
        <f t="shared" si="65"/>
        <v>100</v>
      </c>
      <c r="EF13" s="56">
        <v>20587</v>
      </c>
      <c r="EG13" s="57">
        <f t="shared" si="66"/>
        <v>100</v>
      </c>
      <c r="EH13" s="56">
        <v>5986</v>
      </c>
      <c r="EI13" s="57">
        <f t="shared" si="67"/>
        <v>100</v>
      </c>
      <c r="EJ13" s="56">
        <v>28310</v>
      </c>
      <c r="EK13" s="57">
        <f t="shared" si="68"/>
        <v>100</v>
      </c>
      <c r="EL13" s="56">
        <v>33655</v>
      </c>
      <c r="EM13" s="57">
        <f t="shared" si="69"/>
        <v>100</v>
      </c>
      <c r="EN13" s="56">
        <v>42986</v>
      </c>
      <c r="EO13" s="57">
        <f t="shared" si="70"/>
        <v>100</v>
      </c>
      <c r="EP13" s="56">
        <v>3905</v>
      </c>
      <c r="EQ13" s="57">
        <f t="shared" si="71"/>
        <v>100</v>
      </c>
      <c r="ER13" s="56">
        <v>162080</v>
      </c>
      <c r="ES13" s="57">
        <f t="shared" si="72"/>
        <v>100</v>
      </c>
      <c r="ET13" s="56">
        <v>197490</v>
      </c>
      <c r="EU13" s="57">
        <f t="shared" si="73"/>
        <v>100</v>
      </c>
      <c r="EV13" s="56">
        <v>39347</v>
      </c>
      <c r="EW13" s="57">
        <f t="shared" si="74"/>
        <v>100</v>
      </c>
      <c r="EX13" s="56">
        <v>217118</v>
      </c>
      <c r="EY13" s="57">
        <f t="shared" si="75"/>
        <v>100</v>
      </c>
      <c r="EZ13" s="56">
        <v>86652</v>
      </c>
      <c r="FA13" s="57">
        <f t="shared" si="76"/>
        <v>100</v>
      </c>
      <c r="FB13" s="56">
        <v>149542</v>
      </c>
      <c r="FC13" s="57">
        <f t="shared" si="77"/>
        <v>100</v>
      </c>
      <c r="FD13" s="56">
        <v>6675</v>
      </c>
      <c r="FE13" s="57">
        <f t="shared" si="78"/>
        <v>100</v>
      </c>
      <c r="FF13" s="56">
        <v>5926624</v>
      </c>
      <c r="FG13" s="57">
        <f t="shared" si="79"/>
        <v>100</v>
      </c>
      <c r="FH13" s="59">
        <f t="shared" si="0"/>
        <v>4416503</v>
      </c>
      <c r="FI13" s="57">
        <f t="shared" si="80"/>
        <v>100</v>
      </c>
    </row>
    <row r="14" spans="1:167" x14ac:dyDescent="0.35">
      <c r="A14" s="54">
        <v>8</v>
      </c>
      <c r="G14" s="61"/>
      <c r="I14" s="61"/>
      <c r="K14" s="61"/>
      <c r="M14" s="61"/>
      <c r="O14" s="61"/>
      <c r="Q14" s="61"/>
      <c r="S14" s="61"/>
      <c r="U14" s="61"/>
      <c r="W14" s="61"/>
      <c r="Y14" s="61"/>
      <c r="AA14" s="61"/>
      <c r="AC14" s="61"/>
      <c r="AE14" s="61"/>
      <c r="AG14" s="61"/>
      <c r="AI14" s="61"/>
      <c r="AK14" s="61"/>
      <c r="AM14" s="61"/>
      <c r="AO14" s="61"/>
      <c r="AQ14" s="61"/>
      <c r="AS14" s="61"/>
      <c r="AU14" s="61"/>
      <c r="AW14" s="61"/>
      <c r="AY14" s="61"/>
      <c r="BA14" s="61"/>
      <c r="BC14" s="61"/>
      <c r="BE14" s="61"/>
      <c r="BG14" s="61"/>
      <c r="BI14" s="61"/>
      <c r="BK14" s="61"/>
      <c r="BM14" s="61"/>
      <c r="BO14" s="61"/>
      <c r="BQ14" s="61"/>
      <c r="BS14" s="61"/>
      <c r="BU14" s="61"/>
      <c r="BW14" s="61"/>
      <c r="BY14" s="61"/>
      <c r="CA14" s="61"/>
      <c r="CC14" s="61"/>
      <c r="CE14" s="61"/>
      <c r="CG14" s="61"/>
      <c r="CI14" s="61"/>
      <c r="CK14" s="61"/>
      <c r="CM14" s="61"/>
      <c r="CO14" s="61"/>
      <c r="CQ14" s="61"/>
      <c r="CS14" s="61"/>
      <c r="CU14" s="61"/>
      <c r="CW14" s="61"/>
      <c r="CY14" s="61"/>
      <c r="DA14" s="61"/>
      <c r="DC14" s="61"/>
      <c r="DE14" s="61"/>
      <c r="DG14" s="61"/>
      <c r="DI14" s="61"/>
      <c r="DK14" s="61"/>
      <c r="DM14" s="61"/>
      <c r="DO14" s="61"/>
      <c r="DQ14" s="61"/>
      <c r="DS14" s="61"/>
      <c r="DU14" s="61"/>
      <c r="DW14" s="61"/>
      <c r="DY14" s="61"/>
      <c r="EA14" s="61"/>
      <c r="EC14" s="61"/>
      <c r="EE14" s="61"/>
      <c r="EG14" s="61"/>
      <c r="EI14" s="61"/>
      <c r="EK14" s="61"/>
      <c r="EM14" s="61"/>
      <c r="EO14" s="61"/>
      <c r="EQ14" s="61"/>
      <c r="ES14" s="61"/>
      <c r="EU14" s="61"/>
      <c r="EW14" s="61"/>
      <c r="EY14" s="61"/>
      <c r="FA14" s="61"/>
      <c r="FC14" s="61"/>
      <c r="FE14" s="61"/>
      <c r="FG14" s="61"/>
      <c r="FI14" s="61"/>
    </row>
    <row r="15" spans="1:167" s="50" customFormat="1" ht="10.5" x14ac:dyDescent="0.35">
      <c r="A15" s="54">
        <v>9</v>
      </c>
      <c r="B15" s="51" t="s">
        <v>87</v>
      </c>
      <c r="C15" s="55" t="s">
        <v>88</v>
      </c>
      <c r="D15" s="56">
        <v>101</v>
      </c>
      <c r="E15" s="57">
        <f>D15/D7*100</f>
        <v>0.81880826915281724</v>
      </c>
      <c r="F15" s="56">
        <v>176</v>
      </c>
      <c r="G15" s="57">
        <f>F15/F7*100</f>
        <v>1.5173721872575221</v>
      </c>
      <c r="H15" s="56">
        <v>1473</v>
      </c>
      <c r="I15" s="57">
        <f>H15/H7*100</f>
        <v>1.4485342564092478</v>
      </c>
      <c r="J15" s="56">
        <v>706</v>
      </c>
      <c r="K15" s="57">
        <f>J15/J7*100</f>
        <v>0.57931057118709428</v>
      </c>
      <c r="L15" s="56">
        <v>300</v>
      </c>
      <c r="M15" s="57">
        <f>L15/L7*100</f>
        <v>0.91446686581722858</v>
      </c>
      <c r="N15" s="56">
        <v>477</v>
      </c>
      <c r="O15" s="57">
        <f>N15/N7*100</f>
        <v>0.98397178043195743</v>
      </c>
      <c r="P15" s="56">
        <v>190</v>
      </c>
      <c r="Q15" s="57">
        <f>P15/P7*100</f>
        <v>0.19569068512338811</v>
      </c>
      <c r="R15" s="56">
        <v>222</v>
      </c>
      <c r="S15" s="57">
        <f>R15/R7*100</f>
        <v>1.6013849816057131</v>
      </c>
      <c r="T15" s="56">
        <v>316</v>
      </c>
      <c r="U15" s="57">
        <f>T15/T7*100</f>
        <v>0.18895905089934942</v>
      </c>
      <c r="V15" s="56">
        <v>816</v>
      </c>
      <c r="W15" s="57">
        <f>V15/V7*100</f>
        <v>0.41993670071790645</v>
      </c>
      <c r="X15" s="56">
        <v>67</v>
      </c>
      <c r="Y15" s="57">
        <f>X15/X7*100</f>
        <v>1.0802966784908095</v>
      </c>
      <c r="Z15" s="56">
        <v>877</v>
      </c>
      <c r="AA15" s="57">
        <f>Z15/Z7*100</f>
        <v>2.366815998272791</v>
      </c>
      <c r="AB15" s="56">
        <v>780</v>
      </c>
      <c r="AC15" s="57">
        <f>AB15/AB7*100</f>
        <v>0.82864124083714008</v>
      </c>
      <c r="AD15" s="56">
        <v>1616</v>
      </c>
      <c r="AE15" s="57">
        <f>AD15/AD7*100</f>
        <v>0.53993371110873523</v>
      </c>
      <c r="AF15" s="56">
        <v>189</v>
      </c>
      <c r="AG15" s="57">
        <f>AF15/AF7*100</f>
        <v>1.4546294158392981</v>
      </c>
      <c r="AH15" s="56">
        <v>253</v>
      </c>
      <c r="AI15" s="57">
        <f>AH15/AH7*100</f>
        <v>1.2064279242763816</v>
      </c>
      <c r="AJ15" s="56">
        <v>152</v>
      </c>
      <c r="AK15" s="57">
        <f>AJ15/AJ7*100</f>
        <v>0.94686351460786145</v>
      </c>
      <c r="AL15" s="56">
        <v>1167</v>
      </c>
      <c r="AM15" s="57">
        <f>AL15/AL7*100</f>
        <v>0.79538174234266168</v>
      </c>
      <c r="AN15" s="56">
        <v>1288</v>
      </c>
      <c r="AO15" s="57">
        <f>AN15/AN7*100</f>
        <v>2.8596167935880641</v>
      </c>
      <c r="AP15" s="56">
        <v>1338</v>
      </c>
      <c r="AQ15" s="57">
        <f>AP15/AP7*100</f>
        <v>0.99743559160305351</v>
      </c>
      <c r="AR15" s="56">
        <v>201</v>
      </c>
      <c r="AS15" s="57">
        <f>AR15/AR7*100</f>
        <v>1.9055745164960183</v>
      </c>
      <c r="AT15" s="56">
        <v>252</v>
      </c>
      <c r="AU15" s="57">
        <f>AT15/AT7*100</f>
        <v>0.17888198757763973</v>
      </c>
      <c r="AV15" s="56">
        <v>475</v>
      </c>
      <c r="AW15" s="57">
        <f>AV15/AV7*100</f>
        <v>2.4289220699529555</v>
      </c>
      <c r="AX15" s="56">
        <v>208</v>
      </c>
      <c r="AY15" s="57">
        <f>AX15/AX7*100</f>
        <v>0.95909992161202562</v>
      </c>
      <c r="AZ15" s="56">
        <v>1847</v>
      </c>
      <c r="BA15" s="57">
        <f>AZ15/AZ7*100</f>
        <v>1.6718109323943919</v>
      </c>
      <c r="BB15" s="56">
        <v>516</v>
      </c>
      <c r="BC15" s="57">
        <f>BB15/BB7*100</f>
        <v>0.33935758819351275</v>
      </c>
      <c r="BD15" s="56">
        <v>2407</v>
      </c>
      <c r="BE15" s="57">
        <f>BD15/BD7*100</f>
        <v>1.0311619099843206</v>
      </c>
      <c r="BF15" s="56">
        <v>2186</v>
      </c>
      <c r="BG15" s="57">
        <f>BF15/BF7*100</f>
        <v>3.4242391014896851</v>
      </c>
      <c r="BH15" s="56">
        <v>150</v>
      </c>
      <c r="BI15" s="57">
        <f>BH15/BH7*100</f>
        <v>0.97866510080250535</v>
      </c>
      <c r="BJ15" s="56">
        <v>77</v>
      </c>
      <c r="BK15" s="57">
        <f>BJ15/BJ7*100</f>
        <v>1.3449781659388647</v>
      </c>
      <c r="BL15" s="56">
        <v>490</v>
      </c>
      <c r="BM15" s="57">
        <f>BL15/BL7*100</f>
        <v>0.55194476046723806</v>
      </c>
      <c r="BN15" s="56">
        <v>295</v>
      </c>
      <c r="BO15" s="57">
        <f>BN15/BN7*100</f>
        <v>1.5019601853266127</v>
      </c>
      <c r="BP15" s="56">
        <v>1456</v>
      </c>
      <c r="BQ15" s="57">
        <f>BP15/BP7*100</f>
        <v>0.73767833981841757</v>
      </c>
      <c r="BR15" s="56">
        <v>203</v>
      </c>
      <c r="BS15" s="57">
        <f>BR15/BR7*100</f>
        <v>1.2724879333040808</v>
      </c>
      <c r="BT15" s="56">
        <v>579</v>
      </c>
      <c r="BU15" s="57">
        <f>BT15/BT7*100</f>
        <v>0.38245843489289183</v>
      </c>
      <c r="BV15" s="56">
        <v>754</v>
      </c>
      <c r="BW15" s="57">
        <f>BV15/BV7*100</f>
        <v>0.48926409229830836</v>
      </c>
      <c r="BX15" s="56">
        <v>1184</v>
      </c>
      <c r="BY15" s="57">
        <f>BX15/BX7*100</f>
        <v>1.6162278007562418</v>
      </c>
      <c r="BZ15" s="56">
        <v>118</v>
      </c>
      <c r="CA15" s="57">
        <f>BZ15/BZ7*100</f>
        <v>1.5708200212992547</v>
      </c>
      <c r="CB15" s="56">
        <v>298</v>
      </c>
      <c r="CC15" s="57">
        <f>CB15/CB7*100</f>
        <v>0.64637876060126243</v>
      </c>
      <c r="CD15" s="56">
        <v>212</v>
      </c>
      <c r="CE15" s="57">
        <f>CD15/CD7*100</f>
        <v>0.18234990538448306</v>
      </c>
      <c r="CF15" s="56">
        <v>66</v>
      </c>
      <c r="CG15" s="57">
        <f>CF15/CF7*100</f>
        <v>0.76842472930492489</v>
      </c>
      <c r="CH15" s="56">
        <v>431</v>
      </c>
      <c r="CI15" s="57">
        <f>CH15/CH7*100</f>
        <v>0.52378926900407119</v>
      </c>
      <c r="CJ15" s="56">
        <v>566</v>
      </c>
      <c r="CK15" s="57">
        <f>CJ15/CJ7*100</f>
        <v>0.51281122023701664</v>
      </c>
      <c r="CL15" s="56">
        <v>472</v>
      </c>
      <c r="CM15" s="57">
        <f>CL15/CL7*100</f>
        <v>0.3471507163660969</v>
      </c>
      <c r="CN15" s="56">
        <v>1288</v>
      </c>
      <c r="CO15" s="57">
        <f>CN15/CN7*100</f>
        <v>0.95095353765052448</v>
      </c>
      <c r="CP15" s="56">
        <v>2066</v>
      </c>
      <c r="CQ15" s="57">
        <f>CP15/CP7*100</f>
        <v>3.8345892572107356</v>
      </c>
      <c r="CR15" s="56">
        <v>654</v>
      </c>
      <c r="CS15" s="57">
        <f>CR15/CR7*100</f>
        <v>1.5983967152214291</v>
      </c>
      <c r="CT15" s="56">
        <v>495</v>
      </c>
      <c r="CU15" s="57">
        <f>CT15/CT7*100</f>
        <v>1.7005634189913428</v>
      </c>
      <c r="CV15" s="56">
        <v>414</v>
      </c>
      <c r="CW15" s="57">
        <f>CV15/CV7*100</f>
        <v>0.22670397608108775</v>
      </c>
      <c r="CX15" s="56">
        <v>428</v>
      </c>
      <c r="CY15" s="57">
        <f>CX15/CX7*100</f>
        <v>0.36683408471467505</v>
      </c>
      <c r="CZ15" s="56">
        <v>371</v>
      </c>
      <c r="DA15" s="57">
        <f>CZ15/CZ7*100</f>
        <v>1.1659333752357008</v>
      </c>
      <c r="DB15" s="56">
        <v>813</v>
      </c>
      <c r="DC15" s="57">
        <f>DB15/DB7*100</f>
        <v>0.50011072562190884</v>
      </c>
      <c r="DD15" s="56">
        <v>1304</v>
      </c>
      <c r="DE15" s="57">
        <f>DD15/DD7*100</f>
        <v>0.84131203385893838</v>
      </c>
      <c r="DF15" s="56">
        <v>216</v>
      </c>
      <c r="DG15" s="57">
        <f>DF15/DF7*100</f>
        <v>1.1512631915574032</v>
      </c>
      <c r="DH15" s="56">
        <v>194</v>
      </c>
      <c r="DI15" s="57">
        <f>DH15/DH7*100</f>
        <v>1.1758288381114008</v>
      </c>
      <c r="DJ15" s="56">
        <v>183</v>
      </c>
      <c r="DK15" s="57">
        <f>DJ15/DJ7*100</f>
        <v>1.3328477785870356</v>
      </c>
      <c r="DL15" s="56">
        <v>232</v>
      </c>
      <c r="DM15" s="57">
        <f>DL15/DL7*100</f>
        <v>0.3786271501778895</v>
      </c>
      <c r="DN15" s="56">
        <v>168</v>
      </c>
      <c r="DO15" s="57">
        <f>DN15/DN7*100</f>
        <v>1.4690451206715633</v>
      </c>
      <c r="DP15" s="56">
        <v>392</v>
      </c>
      <c r="DQ15" s="57">
        <f>DP15/DP7*100</f>
        <v>0.38864598514817128</v>
      </c>
      <c r="DR15" s="56">
        <v>132</v>
      </c>
      <c r="DS15" s="57">
        <f>DR15/DR7*100</f>
        <v>1.8232044198895028</v>
      </c>
      <c r="DT15" s="56">
        <v>11</v>
      </c>
      <c r="DU15" s="57">
        <f>DT15/DT7*100</f>
        <v>0.3854239663629993</v>
      </c>
      <c r="DV15" s="56">
        <v>276</v>
      </c>
      <c r="DW15" s="57">
        <f>DV15/DV7*100</f>
        <v>0.96167247386759591</v>
      </c>
      <c r="DX15" s="56">
        <v>245</v>
      </c>
      <c r="DY15" s="57">
        <f>DX15/DX7*100</f>
        <v>1.5369173828492566</v>
      </c>
      <c r="DZ15" s="56">
        <v>303</v>
      </c>
      <c r="EA15" s="57">
        <f>DZ15/DZ7*100</f>
        <v>0.29182036193429711</v>
      </c>
      <c r="EB15" s="56">
        <v>119</v>
      </c>
      <c r="EC15" s="57">
        <f>EB15/EB7*100</f>
        <v>1.1584890965732086</v>
      </c>
      <c r="ED15" s="56">
        <v>193</v>
      </c>
      <c r="EE15" s="57">
        <f>ED15/ED7*100</f>
        <v>0.65641793075301003</v>
      </c>
      <c r="EF15" s="56">
        <v>835</v>
      </c>
      <c r="EG15" s="57">
        <f>EF15/EF7*100</f>
        <v>4.0559576431728761</v>
      </c>
      <c r="EH15" s="56">
        <v>91</v>
      </c>
      <c r="EI15" s="57">
        <f>EH15/EH7*100</f>
        <v>1.5202138322753089</v>
      </c>
      <c r="EJ15" s="56">
        <v>381</v>
      </c>
      <c r="EK15" s="57">
        <f>EJ15/EJ7*100</f>
        <v>1.3458141999293536</v>
      </c>
      <c r="EL15" s="56">
        <v>556</v>
      </c>
      <c r="EM15" s="57">
        <f>EL15/EL7*100</f>
        <v>1.6520576437379291</v>
      </c>
      <c r="EN15" s="56">
        <v>646</v>
      </c>
      <c r="EO15" s="57">
        <f>EN15/EN7*100</f>
        <v>1.5028148699576607</v>
      </c>
      <c r="EP15" s="56">
        <v>32</v>
      </c>
      <c r="EQ15" s="57">
        <f>EP15/EP7*100</f>
        <v>0.81946222791293211</v>
      </c>
      <c r="ER15" s="56">
        <v>357</v>
      </c>
      <c r="ES15" s="57">
        <f>ER15/ER7*100</f>
        <v>0.22026159921026656</v>
      </c>
      <c r="ET15" s="56">
        <v>1635</v>
      </c>
      <c r="EU15" s="57">
        <f>ET15/ET7*100</f>
        <v>0.82789001974783538</v>
      </c>
      <c r="EV15" s="56">
        <v>980</v>
      </c>
      <c r="EW15" s="57">
        <f>EV15/EV7*100</f>
        <v>2.4906600249066</v>
      </c>
      <c r="EX15" s="56">
        <v>1732</v>
      </c>
      <c r="EY15" s="57">
        <f>EX15/EX7*100</f>
        <v>0.797722897226393</v>
      </c>
      <c r="EZ15" s="56">
        <v>382</v>
      </c>
      <c r="FA15" s="57">
        <f>EZ15/EZ7*100</f>
        <v>0.44084383511055714</v>
      </c>
      <c r="FB15" s="56">
        <v>1359</v>
      </c>
      <c r="FC15" s="57">
        <f>FB15/FB7*100</f>
        <v>0.90877479236602421</v>
      </c>
      <c r="FD15" s="56">
        <v>79</v>
      </c>
      <c r="FE15" s="57">
        <f>FD15/FD7*100</f>
        <v>1.1835205992509363</v>
      </c>
      <c r="FF15" s="56">
        <v>47788</v>
      </c>
      <c r="FG15" s="57">
        <f>FF15/FF7*100</f>
        <v>0.80632751461877783</v>
      </c>
      <c r="FH15" s="59">
        <f>SUM(J15,P15,T15:V15,AB15:AD15,AL15,AP15,AT15,BB15,BL15,BP15,BT15:BV15,CD15,CH15:CN15,CV15:CX15,DB15:DD15,DL15,DP15,DZ15,ER15:ET15,EX15:FB15)</f>
        <v>23300.969452965484</v>
      </c>
      <c r="FI15" s="57">
        <f>FH15/FH7*100</f>
        <v>0.52772010738239483</v>
      </c>
    </row>
    <row r="16" spans="1:167" x14ac:dyDescent="0.35">
      <c r="A16" s="54">
        <v>10</v>
      </c>
      <c r="E16" s="66">
        <f>E15</f>
        <v>0.81880826915281724</v>
      </c>
      <c r="F16" s="50"/>
      <c r="G16" s="66">
        <f>G15</f>
        <v>1.5173721872575221</v>
      </c>
      <c r="H16" s="50"/>
      <c r="I16" s="66">
        <f>I15</f>
        <v>1.4485342564092478</v>
      </c>
      <c r="J16" s="50"/>
      <c r="K16" s="66">
        <f>K15</f>
        <v>0.57931057118709428</v>
      </c>
      <c r="L16" s="50"/>
      <c r="M16" s="66">
        <f>M15</f>
        <v>0.91446686581722858</v>
      </c>
      <c r="O16" s="66">
        <f>O15</f>
        <v>0.98397178043195743</v>
      </c>
      <c r="Q16" s="66">
        <f>Q15</f>
        <v>0.19569068512338811</v>
      </c>
      <c r="R16" s="50"/>
      <c r="S16" s="66">
        <f>S15</f>
        <v>1.6013849816057131</v>
      </c>
      <c r="T16" s="50"/>
      <c r="U16" s="66">
        <f>U15</f>
        <v>0.18895905089934942</v>
      </c>
      <c r="V16" s="50"/>
      <c r="W16" s="66">
        <f>W15</f>
        <v>0.41993670071790645</v>
      </c>
      <c r="X16" s="50"/>
      <c r="Y16" s="66">
        <f>Y15</f>
        <v>1.0802966784908095</v>
      </c>
      <c r="AA16" s="66">
        <f>AA15</f>
        <v>2.366815998272791</v>
      </c>
      <c r="AC16" s="66">
        <f>AC15</f>
        <v>0.82864124083714008</v>
      </c>
      <c r="AD16" s="50"/>
      <c r="AE16" s="66">
        <f>AE15</f>
        <v>0.53993371110873523</v>
      </c>
      <c r="AF16" s="50"/>
      <c r="AG16" s="66">
        <f>AG15</f>
        <v>1.4546294158392981</v>
      </c>
      <c r="AH16" s="50"/>
      <c r="AI16" s="66">
        <f>AI15</f>
        <v>1.2064279242763816</v>
      </c>
      <c r="AJ16" s="50"/>
      <c r="AK16" s="66">
        <f>AK15</f>
        <v>0.94686351460786145</v>
      </c>
      <c r="AM16" s="66">
        <f>AM15</f>
        <v>0.79538174234266168</v>
      </c>
      <c r="AO16" s="66">
        <f>AO15</f>
        <v>2.8596167935880641</v>
      </c>
      <c r="AP16" s="50"/>
      <c r="AQ16" s="66">
        <f>AQ15</f>
        <v>0.99743559160305351</v>
      </c>
      <c r="AR16" s="50"/>
      <c r="AS16" s="66">
        <f>AS15</f>
        <v>1.9055745164960183</v>
      </c>
      <c r="AT16" s="50"/>
      <c r="AU16" s="66">
        <f>AU15</f>
        <v>0.17888198757763973</v>
      </c>
      <c r="AV16" s="50"/>
      <c r="AW16" s="66">
        <f>AW15</f>
        <v>2.4289220699529555</v>
      </c>
      <c r="AY16" s="66">
        <f>AY15</f>
        <v>0.95909992161202562</v>
      </c>
      <c r="BA16" s="66">
        <f>BA15</f>
        <v>1.6718109323943919</v>
      </c>
      <c r="BB16" s="50"/>
      <c r="BC16" s="66">
        <f>BC15</f>
        <v>0.33935758819351275</v>
      </c>
      <c r="BD16" s="50"/>
      <c r="BE16" s="66">
        <f>BE15</f>
        <v>1.0311619099843206</v>
      </c>
      <c r="BF16" s="50"/>
      <c r="BG16" s="66">
        <f>BG15</f>
        <v>3.4242391014896851</v>
      </c>
      <c r="BH16" s="50"/>
      <c r="BI16" s="66">
        <f>BI15</f>
        <v>0.97866510080250535</v>
      </c>
      <c r="BK16" s="66">
        <f>BK15</f>
        <v>1.3449781659388647</v>
      </c>
      <c r="BM16" s="66">
        <f>BM15</f>
        <v>0.55194476046723806</v>
      </c>
      <c r="BN16" s="50"/>
      <c r="BO16" s="66">
        <f>BO15</f>
        <v>1.5019601853266127</v>
      </c>
      <c r="BP16" s="50"/>
      <c r="BQ16" s="66">
        <f>BQ15</f>
        <v>0.73767833981841757</v>
      </c>
      <c r="BR16" s="50"/>
      <c r="BS16" s="66">
        <f>BS15</f>
        <v>1.2724879333040808</v>
      </c>
      <c r="BT16" s="50"/>
      <c r="BU16" s="66">
        <f>BU15</f>
        <v>0.38245843489289183</v>
      </c>
      <c r="BW16" s="66">
        <f>BW15</f>
        <v>0.48926409229830836</v>
      </c>
      <c r="BY16" s="66">
        <f>BY15</f>
        <v>1.6162278007562418</v>
      </c>
      <c r="CA16" s="66">
        <f>CA15</f>
        <v>1.5708200212992547</v>
      </c>
      <c r="CC16" s="66">
        <f>CC15</f>
        <v>0.64637876060126243</v>
      </c>
      <c r="CE16" s="66">
        <f>CE15</f>
        <v>0.18234990538448306</v>
      </c>
      <c r="CG16" s="66">
        <f>CG15</f>
        <v>0.76842472930492489</v>
      </c>
      <c r="CI16" s="66">
        <f>CI15</f>
        <v>0.52378926900407119</v>
      </c>
      <c r="CK16" s="66">
        <f>CK15</f>
        <v>0.51281122023701664</v>
      </c>
      <c r="CM16" s="66">
        <f>CM15</f>
        <v>0.3471507163660969</v>
      </c>
      <c r="CO16" s="66">
        <f>CO15</f>
        <v>0.95095353765052448</v>
      </c>
      <c r="CQ16" s="66">
        <f>CQ15</f>
        <v>3.8345892572107356</v>
      </c>
      <c r="CS16" s="66">
        <f>CS15</f>
        <v>1.5983967152214291</v>
      </c>
      <c r="CT16" s="50"/>
      <c r="CU16" s="66">
        <f>CU15</f>
        <v>1.7005634189913428</v>
      </c>
      <c r="CV16" s="50"/>
      <c r="CW16" s="66">
        <f>CW15</f>
        <v>0.22670397608108775</v>
      </c>
      <c r="CX16" s="50"/>
      <c r="CY16" s="66">
        <f>CY15</f>
        <v>0.36683408471467505</v>
      </c>
      <c r="CZ16" s="50"/>
      <c r="DA16" s="66">
        <f>DA15</f>
        <v>1.1659333752357008</v>
      </c>
      <c r="DC16" s="66">
        <f>DC15</f>
        <v>0.50011072562190884</v>
      </c>
      <c r="DE16" s="66">
        <f>DE15</f>
        <v>0.84131203385893838</v>
      </c>
      <c r="DF16" s="50"/>
      <c r="DG16" s="66">
        <f>DG15</f>
        <v>1.1512631915574032</v>
      </c>
      <c r="DH16" s="50"/>
      <c r="DI16" s="66">
        <f>DI15</f>
        <v>1.1758288381114008</v>
      </c>
      <c r="DJ16" s="50"/>
      <c r="DK16" s="66">
        <f>DK15</f>
        <v>1.3328477785870356</v>
      </c>
      <c r="DL16" s="50"/>
      <c r="DM16" s="66">
        <f>DM15</f>
        <v>0.3786271501778895</v>
      </c>
      <c r="DO16" s="66">
        <f>DO15</f>
        <v>1.4690451206715633</v>
      </c>
      <c r="DQ16" s="66">
        <f>DQ15</f>
        <v>0.38864598514817128</v>
      </c>
      <c r="DR16" s="50"/>
      <c r="DS16" s="66">
        <f>DS15</f>
        <v>1.8232044198895028</v>
      </c>
      <c r="DT16" s="50"/>
      <c r="DU16" s="66">
        <f>DU15</f>
        <v>0.3854239663629993</v>
      </c>
      <c r="DV16" s="50"/>
      <c r="DW16" s="66">
        <f>DW15</f>
        <v>0.96167247386759591</v>
      </c>
      <c r="DX16" s="50"/>
      <c r="DY16" s="66">
        <f>DY15</f>
        <v>1.5369173828492566</v>
      </c>
      <c r="EA16" s="66">
        <f>EA15</f>
        <v>0.29182036193429711</v>
      </c>
      <c r="EC16" s="66">
        <f>EC15</f>
        <v>1.1584890965732086</v>
      </c>
      <c r="ED16" s="50"/>
      <c r="EE16" s="66">
        <f>EE15</f>
        <v>0.65641793075301003</v>
      </c>
      <c r="EF16" s="50"/>
      <c r="EG16" s="66">
        <f>EG15</f>
        <v>4.0559576431728761</v>
      </c>
      <c r="EH16" s="50"/>
      <c r="EI16" s="66">
        <f>EI15</f>
        <v>1.5202138322753089</v>
      </c>
      <c r="EJ16" s="50"/>
      <c r="EK16" s="66">
        <f>EK15</f>
        <v>1.3458141999293536</v>
      </c>
      <c r="EM16" s="66">
        <f>EM15</f>
        <v>1.6520576437379291</v>
      </c>
      <c r="EO16" s="66">
        <f>EO15</f>
        <v>1.5028148699576607</v>
      </c>
      <c r="EP16" s="50"/>
      <c r="EQ16" s="66">
        <f>EQ15</f>
        <v>0.81946222791293211</v>
      </c>
      <c r="ER16" s="50"/>
      <c r="ES16" s="66">
        <f>ES15</f>
        <v>0.22026159921026656</v>
      </c>
      <c r="ET16" s="50"/>
      <c r="EU16" s="66">
        <f>EU15</f>
        <v>0.82789001974783538</v>
      </c>
      <c r="EV16" s="50"/>
      <c r="EW16" s="66">
        <f>EW15</f>
        <v>2.4906600249066</v>
      </c>
      <c r="EY16" s="66">
        <f>EY15</f>
        <v>0.797722897226393</v>
      </c>
      <c r="FA16" s="66">
        <f>FA15</f>
        <v>0.44084383511055714</v>
      </c>
      <c r="FB16" s="50"/>
      <c r="FC16" s="66">
        <f>FC15</f>
        <v>0.90877479236602421</v>
      </c>
      <c r="FD16" s="50"/>
      <c r="FE16" s="66">
        <f>FE15</f>
        <v>1.1835205992509363</v>
      </c>
      <c r="FF16" s="50"/>
      <c r="FG16" s="66"/>
      <c r="FH16" s="50"/>
      <c r="FI16" s="66"/>
      <c r="FK16" s="66"/>
    </row>
    <row r="17" spans="1:165" s="77" customFormat="1" x14ac:dyDescent="0.35">
      <c r="A17" s="54">
        <v>11</v>
      </c>
      <c r="B17" s="75"/>
      <c r="C17" s="78" t="s">
        <v>267</v>
      </c>
      <c r="D17" s="76">
        <f>RANK(E16,$E16:$FE16)</f>
        <v>50</v>
      </c>
      <c r="E17" s="76" t="e">
        <f t="shared" ref="E17:BP17" si="81">RANK(F16,$E16:$FE16)</f>
        <v>#N/A</v>
      </c>
      <c r="F17" s="76">
        <f t="shared" si="81"/>
        <v>19</v>
      </c>
      <c r="G17" s="76" t="e">
        <f t="shared" si="81"/>
        <v>#N/A</v>
      </c>
      <c r="H17" s="76">
        <f t="shared" si="81"/>
        <v>24</v>
      </c>
      <c r="I17" s="76" t="e">
        <f t="shared" si="81"/>
        <v>#N/A</v>
      </c>
      <c r="J17" s="76">
        <f t="shared" si="81"/>
        <v>57</v>
      </c>
      <c r="K17" s="76" t="e">
        <f t="shared" si="81"/>
        <v>#N/A</v>
      </c>
      <c r="L17" s="76">
        <f t="shared" si="81"/>
        <v>44</v>
      </c>
      <c r="M17" s="76" t="e">
        <f t="shared" si="81"/>
        <v>#N/A</v>
      </c>
      <c r="N17" s="76">
        <f t="shared" si="81"/>
        <v>38</v>
      </c>
      <c r="O17" s="76" t="e">
        <f t="shared" si="81"/>
        <v>#N/A</v>
      </c>
      <c r="P17" s="76">
        <f t="shared" si="81"/>
        <v>76</v>
      </c>
      <c r="Q17" s="76" t="e">
        <f t="shared" si="81"/>
        <v>#N/A</v>
      </c>
      <c r="R17" s="76">
        <f t="shared" si="81"/>
        <v>14</v>
      </c>
      <c r="S17" s="76" t="e">
        <f t="shared" si="81"/>
        <v>#N/A</v>
      </c>
      <c r="T17" s="76">
        <f t="shared" si="81"/>
        <v>77</v>
      </c>
      <c r="U17" s="76" t="e">
        <f t="shared" si="81"/>
        <v>#N/A</v>
      </c>
      <c r="V17" s="76">
        <f t="shared" si="81"/>
        <v>65</v>
      </c>
      <c r="W17" s="76" t="e">
        <f t="shared" si="81"/>
        <v>#N/A</v>
      </c>
      <c r="X17" s="76">
        <f t="shared" si="81"/>
        <v>35</v>
      </c>
      <c r="Y17" s="76" t="e">
        <f t="shared" si="81"/>
        <v>#N/A</v>
      </c>
      <c r="Z17" s="76">
        <f t="shared" si="81"/>
        <v>7</v>
      </c>
      <c r="AA17" s="76" t="e">
        <f t="shared" si="81"/>
        <v>#N/A</v>
      </c>
      <c r="AB17" s="76">
        <f t="shared" si="81"/>
        <v>47</v>
      </c>
      <c r="AC17" s="76" t="e">
        <f t="shared" si="81"/>
        <v>#N/A</v>
      </c>
      <c r="AD17" s="76">
        <f t="shared" si="81"/>
        <v>59</v>
      </c>
      <c r="AE17" s="76" t="e">
        <f t="shared" si="81"/>
        <v>#N/A</v>
      </c>
      <c r="AF17" s="76">
        <f t="shared" si="81"/>
        <v>23</v>
      </c>
      <c r="AG17" s="76" t="e">
        <f t="shared" si="81"/>
        <v>#N/A</v>
      </c>
      <c r="AH17" s="76">
        <f t="shared" si="81"/>
        <v>29</v>
      </c>
      <c r="AI17" s="76" t="e">
        <f t="shared" si="81"/>
        <v>#N/A</v>
      </c>
      <c r="AJ17" s="76">
        <f t="shared" si="81"/>
        <v>43</v>
      </c>
      <c r="AK17" s="76" t="e">
        <f t="shared" si="81"/>
        <v>#N/A</v>
      </c>
      <c r="AL17" s="76">
        <f t="shared" si="81"/>
        <v>52</v>
      </c>
      <c r="AM17" s="76" t="e">
        <f t="shared" si="81"/>
        <v>#N/A</v>
      </c>
      <c r="AN17" s="76">
        <f t="shared" si="81"/>
        <v>4</v>
      </c>
      <c r="AO17" s="76" t="e">
        <f t="shared" si="81"/>
        <v>#N/A</v>
      </c>
      <c r="AP17" s="76">
        <f t="shared" si="81"/>
        <v>37</v>
      </c>
      <c r="AQ17" s="76" t="e">
        <f t="shared" si="81"/>
        <v>#N/A</v>
      </c>
      <c r="AR17" s="76">
        <f t="shared" si="81"/>
        <v>8</v>
      </c>
      <c r="AS17" s="76" t="e">
        <f t="shared" si="81"/>
        <v>#N/A</v>
      </c>
      <c r="AT17" s="76">
        <f t="shared" si="81"/>
        <v>79</v>
      </c>
      <c r="AU17" s="76" t="e">
        <f t="shared" si="81"/>
        <v>#N/A</v>
      </c>
      <c r="AV17" s="76">
        <f t="shared" si="81"/>
        <v>6</v>
      </c>
      <c r="AW17" s="76" t="e">
        <f t="shared" si="81"/>
        <v>#N/A</v>
      </c>
      <c r="AX17" s="76">
        <f t="shared" si="81"/>
        <v>41</v>
      </c>
      <c r="AY17" s="76" t="e">
        <f t="shared" si="81"/>
        <v>#N/A</v>
      </c>
      <c r="AZ17" s="76">
        <f t="shared" si="81"/>
        <v>11</v>
      </c>
      <c r="BA17" s="76" t="e">
        <f t="shared" si="81"/>
        <v>#N/A</v>
      </c>
      <c r="BB17" s="76">
        <f t="shared" si="81"/>
        <v>72</v>
      </c>
      <c r="BC17" s="76" t="e">
        <f t="shared" si="81"/>
        <v>#N/A</v>
      </c>
      <c r="BD17" s="76">
        <f t="shared" si="81"/>
        <v>36</v>
      </c>
      <c r="BE17" s="76" t="e">
        <f t="shared" si="81"/>
        <v>#N/A</v>
      </c>
      <c r="BF17" s="76">
        <f t="shared" si="81"/>
        <v>3</v>
      </c>
      <c r="BG17" s="76" t="e">
        <f t="shared" si="81"/>
        <v>#N/A</v>
      </c>
      <c r="BH17" s="76">
        <f t="shared" si="81"/>
        <v>39</v>
      </c>
      <c r="BI17" s="76" t="e">
        <f t="shared" si="81"/>
        <v>#N/A</v>
      </c>
      <c r="BJ17" s="76">
        <f t="shared" si="81"/>
        <v>26</v>
      </c>
      <c r="BK17" s="76" t="e">
        <f t="shared" si="81"/>
        <v>#N/A</v>
      </c>
      <c r="BL17" s="76">
        <f t="shared" si="81"/>
        <v>58</v>
      </c>
      <c r="BM17" s="76" t="e">
        <f t="shared" si="81"/>
        <v>#N/A</v>
      </c>
      <c r="BN17" s="76">
        <f t="shared" si="81"/>
        <v>21</v>
      </c>
      <c r="BO17" s="76" t="e">
        <f t="shared" si="81"/>
        <v>#N/A</v>
      </c>
      <c r="BP17" s="76">
        <f t="shared" si="81"/>
        <v>54</v>
      </c>
      <c r="BQ17" s="76" t="e">
        <f t="shared" ref="BQ17:EB17" si="82">RANK(BR16,$E16:$FE16)</f>
        <v>#N/A</v>
      </c>
      <c r="BR17" s="76">
        <f t="shared" si="82"/>
        <v>28</v>
      </c>
      <c r="BS17" s="76" t="e">
        <f t="shared" si="82"/>
        <v>#N/A</v>
      </c>
      <c r="BT17" s="76">
        <f t="shared" si="82"/>
        <v>68</v>
      </c>
      <c r="BU17" s="76" t="e">
        <f t="shared" si="82"/>
        <v>#N/A</v>
      </c>
      <c r="BV17" s="76">
        <f t="shared" si="82"/>
        <v>63</v>
      </c>
      <c r="BW17" s="76" t="e">
        <f t="shared" si="82"/>
        <v>#N/A</v>
      </c>
      <c r="BX17" s="76">
        <f t="shared" si="82"/>
        <v>13</v>
      </c>
      <c r="BY17" s="76" t="e">
        <f t="shared" si="82"/>
        <v>#N/A</v>
      </c>
      <c r="BZ17" s="76">
        <f t="shared" si="82"/>
        <v>16</v>
      </c>
      <c r="CA17" s="76" t="e">
        <f t="shared" si="82"/>
        <v>#N/A</v>
      </c>
      <c r="CB17" s="76">
        <f t="shared" si="82"/>
        <v>56</v>
      </c>
      <c r="CC17" s="76" t="e">
        <f t="shared" si="82"/>
        <v>#N/A</v>
      </c>
      <c r="CD17" s="76">
        <f t="shared" si="82"/>
        <v>78</v>
      </c>
      <c r="CE17" s="76" t="e">
        <f t="shared" si="82"/>
        <v>#N/A</v>
      </c>
      <c r="CF17" s="76">
        <f t="shared" si="82"/>
        <v>53</v>
      </c>
      <c r="CG17" s="76" t="e">
        <f t="shared" si="82"/>
        <v>#N/A</v>
      </c>
      <c r="CH17" s="76">
        <f t="shared" si="82"/>
        <v>60</v>
      </c>
      <c r="CI17" s="76" t="e">
        <f t="shared" si="82"/>
        <v>#N/A</v>
      </c>
      <c r="CJ17" s="76">
        <f t="shared" si="82"/>
        <v>61</v>
      </c>
      <c r="CK17" s="76" t="e">
        <f t="shared" si="82"/>
        <v>#N/A</v>
      </c>
      <c r="CL17" s="76">
        <f t="shared" si="82"/>
        <v>71</v>
      </c>
      <c r="CM17" s="76" t="e">
        <f t="shared" si="82"/>
        <v>#N/A</v>
      </c>
      <c r="CN17" s="76">
        <f t="shared" si="82"/>
        <v>42</v>
      </c>
      <c r="CO17" s="76" t="e">
        <f t="shared" si="82"/>
        <v>#N/A</v>
      </c>
      <c r="CP17" s="76">
        <f t="shared" si="82"/>
        <v>2</v>
      </c>
      <c r="CQ17" s="76" t="e">
        <f t="shared" si="82"/>
        <v>#N/A</v>
      </c>
      <c r="CR17" s="76">
        <f t="shared" si="82"/>
        <v>15</v>
      </c>
      <c r="CS17" s="76" t="e">
        <f t="shared" si="82"/>
        <v>#N/A</v>
      </c>
      <c r="CT17" s="76">
        <f t="shared" si="82"/>
        <v>10</v>
      </c>
      <c r="CU17" s="76" t="e">
        <f t="shared" si="82"/>
        <v>#N/A</v>
      </c>
      <c r="CV17" s="76">
        <f t="shared" si="82"/>
        <v>74</v>
      </c>
      <c r="CW17" s="76" t="e">
        <f t="shared" si="82"/>
        <v>#N/A</v>
      </c>
      <c r="CX17" s="76">
        <f t="shared" si="82"/>
        <v>70</v>
      </c>
      <c r="CY17" s="76" t="e">
        <f t="shared" si="82"/>
        <v>#N/A</v>
      </c>
      <c r="CZ17" s="76">
        <f t="shared" si="82"/>
        <v>32</v>
      </c>
      <c r="DA17" s="76" t="e">
        <f t="shared" si="82"/>
        <v>#N/A</v>
      </c>
      <c r="DB17" s="76">
        <f t="shared" si="82"/>
        <v>62</v>
      </c>
      <c r="DC17" s="76" t="e">
        <f t="shared" si="82"/>
        <v>#N/A</v>
      </c>
      <c r="DD17" s="76">
        <f t="shared" si="82"/>
        <v>46</v>
      </c>
      <c r="DE17" s="76" t="e">
        <f t="shared" si="82"/>
        <v>#N/A</v>
      </c>
      <c r="DF17" s="76">
        <f t="shared" si="82"/>
        <v>34</v>
      </c>
      <c r="DG17" s="76" t="e">
        <f t="shared" si="82"/>
        <v>#N/A</v>
      </c>
      <c r="DH17" s="76">
        <f t="shared" si="82"/>
        <v>31</v>
      </c>
      <c r="DI17" s="76" t="e">
        <f t="shared" si="82"/>
        <v>#N/A</v>
      </c>
      <c r="DJ17" s="76">
        <f t="shared" si="82"/>
        <v>27</v>
      </c>
      <c r="DK17" s="76" t="e">
        <f t="shared" si="82"/>
        <v>#N/A</v>
      </c>
      <c r="DL17" s="76">
        <f t="shared" si="82"/>
        <v>69</v>
      </c>
      <c r="DM17" s="76" t="e">
        <f t="shared" si="82"/>
        <v>#N/A</v>
      </c>
      <c r="DN17" s="76">
        <f t="shared" si="82"/>
        <v>22</v>
      </c>
      <c r="DO17" s="76" t="e">
        <f t="shared" si="82"/>
        <v>#N/A</v>
      </c>
      <c r="DP17" s="76">
        <f t="shared" si="82"/>
        <v>66</v>
      </c>
      <c r="DQ17" s="76" t="e">
        <f t="shared" si="82"/>
        <v>#N/A</v>
      </c>
      <c r="DR17" s="76">
        <f t="shared" si="82"/>
        <v>9</v>
      </c>
      <c r="DS17" s="76" t="e">
        <f t="shared" si="82"/>
        <v>#N/A</v>
      </c>
      <c r="DT17" s="76">
        <f t="shared" si="82"/>
        <v>67</v>
      </c>
      <c r="DU17" s="76" t="e">
        <f t="shared" si="82"/>
        <v>#N/A</v>
      </c>
      <c r="DV17" s="76">
        <f t="shared" si="82"/>
        <v>40</v>
      </c>
      <c r="DW17" s="76" t="e">
        <f t="shared" si="82"/>
        <v>#N/A</v>
      </c>
      <c r="DX17" s="76">
        <f t="shared" si="82"/>
        <v>17</v>
      </c>
      <c r="DY17" s="76" t="e">
        <f t="shared" si="82"/>
        <v>#N/A</v>
      </c>
      <c r="DZ17" s="76">
        <f t="shared" si="82"/>
        <v>73</v>
      </c>
      <c r="EA17" s="76" t="e">
        <f t="shared" si="82"/>
        <v>#N/A</v>
      </c>
      <c r="EB17" s="76">
        <f t="shared" si="82"/>
        <v>33</v>
      </c>
      <c r="EC17" s="76" t="e">
        <f t="shared" ref="EC17:FE17" si="83">RANK(ED16,$E16:$FE16)</f>
        <v>#N/A</v>
      </c>
      <c r="ED17" s="76">
        <f t="shared" si="83"/>
        <v>55</v>
      </c>
      <c r="EE17" s="76" t="e">
        <f t="shared" si="83"/>
        <v>#N/A</v>
      </c>
      <c r="EF17" s="76">
        <f t="shared" si="83"/>
        <v>1</v>
      </c>
      <c r="EG17" s="76" t="e">
        <f t="shared" si="83"/>
        <v>#N/A</v>
      </c>
      <c r="EH17" s="76">
        <f t="shared" si="83"/>
        <v>18</v>
      </c>
      <c r="EI17" s="76" t="e">
        <f t="shared" si="83"/>
        <v>#N/A</v>
      </c>
      <c r="EJ17" s="76">
        <f t="shared" si="83"/>
        <v>25</v>
      </c>
      <c r="EK17" s="76" t="e">
        <f t="shared" si="83"/>
        <v>#N/A</v>
      </c>
      <c r="EL17" s="76">
        <f t="shared" si="83"/>
        <v>12</v>
      </c>
      <c r="EM17" s="76" t="e">
        <f t="shared" si="83"/>
        <v>#N/A</v>
      </c>
      <c r="EN17" s="76">
        <f t="shared" si="83"/>
        <v>20</v>
      </c>
      <c r="EO17" s="76" t="e">
        <f t="shared" si="83"/>
        <v>#N/A</v>
      </c>
      <c r="EP17" s="76">
        <f t="shared" si="83"/>
        <v>49</v>
      </c>
      <c r="EQ17" s="76" t="e">
        <f t="shared" si="83"/>
        <v>#N/A</v>
      </c>
      <c r="ER17" s="76">
        <f t="shared" si="83"/>
        <v>75</v>
      </c>
      <c r="ES17" s="76" t="e">
        <f t="shared" si="83"/>
        <v>#N/A</v>
      </c>
      <c r="ET17" s="76">
        <f t="shared" si="83"/>
        <v>48</v>
      </c>
      <c r="EU17" s="76" t="e">
        <f t="shared" si="83"/>
        <v>#N/A</v>
      </c>
      <c r="EV17" s="76">
        <f t="shared" si="83"/>
        <v>5</v>
      </c>
      <c r="EW17" s="76" t="e">
        <f t="shared" si="83"/>
        <v>#N/A</v>
      </c>
      <c r="EX17" s="76">
        <f t="shared" si="83"/>
        <v>51</v>
      </c>
      <c r="EY17" s="76" t="e">
        <f t="shared" si="83"/>
        <v>#N/A</v>
      </c>
      <c r="EZ17" s="76">
        <f t="shared" si="83"/>
        <v>64</v>
      </c>
      <c r="FA17" s="76" t="e">
        <f t="shared" si="83"/>
        <v>#N/A</v>
      </c>
      <c r="FB17" s="76">
        <f t="shared" si="83"/>
        <v>45</v>
      </c>
      <c r="FC17" s="76" t="e">
        <f t="shared" si="83"/>
        <v>#N/A</v>
      </c>
      <c r="FD17" s="76">
        <f t="shared" si="83"/>
        <v>30</v>
      </c>
      <c r="FE17" s="76" t="e">
        <f t="shared" si="83"/>
        <v>#N/A</v>
      </c>
      <c r="FF17" s="77" t="s">
        <v>273</v>
      </c>
      <c r="FG17" s="61"/>
      <c r="FH17" s="77" t="s">
        <v>273</v>
      </c>
      <c r="FI17" s="61"/>
    </row>
    <row r="18" spans="1:165" s="50" customFormat="1" ht="10.5" x14ac:dyDescent="0.35">
      <c r="A18" s="54">
        <v>12</v>
      </c>
      <c r="B18" s="51" t="s">
        <v>89</v>
      </c>
      <c r="C18" s="55" t="s">
        <v>108</v>
      </c>
      <c r="D18" s="56">
        <v>0</v>
      </c>
      <c r="E18" s="57">
        <v>0</v>
      </c>
      <c r="F18" s="56">
        <v>0</v>
      </c>
      <c r="G18" s="57">
        <v>0</v>
      </c>
      <c r="H18" s="56">
        <v>12</v>
      </c>
      <c r="I18" s="57">
        <v>1.180068640659265E-2</v>
      </c>
      <c r="J18" s="56">
        <v>22</v>
      </c>
      <c r="K18" s="57">
        <v>1.805217077353552E-2</v>
      </c>
      <c r="L18" s="56">
        <v>0</v>
      </c>
      <c r="M18" s="57">
        <v>0</v>
      </c>
      <c r="N18" s="56">
        <v>0</v>
      </c>
      <c r="O18" s="57">
        <v>0</v>
      </c>
      <c r="P18" s="56">
        <v>10</v>
      </c>
      <c r="Q18" s="57">
        <v>1.0299509743336217E-2</v>
      </c>
      <c r="R18" s="56">
        <v>0</v>
      </c>
      <c r="S18" s="57">
        <v>0</v>
      </c>
      <c r="T18" s="56">
        <v>25</v>
      </c>
      <c r="U18" s="57">
        <v>1.4949292001530806E-2</v>
      </c>
      <c r="V18" s="56">
        <v>476</v>
      </c>
      <c r="W18" s="57">
        <v>0.24496307541877876</v>
      </c>
      <c r="X18" s="56">
        <v>0</v>
      </c>
      <c r="Y18" s="57">
        <v>0</v>
      </c>
      <c r="Z18" s="56">
        <v>0</v>
      </c>
      <c r="AA18" s="57">
        <v>0</v>
      </c>
      <c r="AB18" s="56">
        <v>124</v>
      </c>
      <c r="AC18" s="57">
        <v>0.13173271008180176</v>
      </c>
      <c r="AD18" s="56">
        <v>8528</v>
      </c>
      <c r="AE18" s="57">
        <v>2.8493531487223351</v>
      </c>
      <c r="AF18" s="56">
        <v>0</v>
      </c>
      <c r="AG18" s="57">
        <v>0</v>
      </c>
      <c r="AH18" s="56">
        <v>42</v>
      </c>
      <c r="AI18" s="57">
        <v>0.20027657240951788</v>
      </c>
      <c r="AJ18" s="56">
        <v>0</v>
      </c>
      <c r="AK18" s="57">
        <v>0</v>
      </c>
      <c r="AL18" s="56">
        <v>93</v>
      </c>
      <c r="AM18" s="57">
        <v>6.3385177410340637E-2</v>
      </c>
      <c r="AN18" s="56">
        <v>0</v>
      </c>
      <c r="AO18" s="57">
        <v>0</v>
      </c>
      <c r="AP18" s="56">
        <v>149</v>
      </c>
      <c r="AQ18" s="57">
        <v>0.11107466603053436</v>
      </c>
      <c r="AR18" s="56">
        <v>0</v>
      </c>
      <c r="AS18" s="57">
        <v>0</v>
      </c>
      <c r="AT18" s="56">
        <v>13</v>
      </c>
      <c r="AU18" s="57">
        <v>9.2280390417036375E-3</v>
      </c>
      <c r="AV18" s="56">
        <v>0</v>
      </c>
      <c r="AW18" s="57">
        <v>0</v>
      </c>
      <c r="AX18" s="56">
        <v>0</v>
      </c>
      <c r="AY18" s="57">
        <v>0</v>
      </c>
      <c r="AZ18" s="56">
        <v>79</v>
      </c>
      <c r="BA18" s="57">
        <v>7.1506802197702737E-2</v>
      </c>
      <c r="BB18" s="56">
        <v>4804</v>
      </c>
      <c r="BC18" s="57">
        <v>3.159445452871386</v>
      </c>
      <c r="BD18" s="56">
        <v>515</v>
      </c>
      <c r="BE18" s="57">
        <v>0.2206266654100229</v>
      </c>
      <c r="BF18" s="56">
        <v>761</v>
      </c>
      <c r="BG18" s="57">
        <v>1.1920612791553753</v>
      </c>
      <c r="BH18" s="56">
        <v>0</v>
      </c>
      <c r="BI18" s="57">
        <v>0</v>
      </c>
      <c r="BJ18" s="56">
        <v>0</v>
      </c>
      <c r="BK18" s="57">
        <v>0</v>
      </c>
      <c r="BL18" s="56">
        <v>15</v>
      </c>
      <c r="BM18" s="57">
        <v>1.6896268177568514E-2</v>
      </c>
      <c r="BN18" s="56">
        <v>0</v>
      </c>
      <c r="BO18" s="57">
        <v>0</v>
      </c>
      <c r="BP18" s="56">
        <v>289</v>
      </c>
      <c r="BQ18" s="57">
        <v>0.14642104409857329</v>
      </c>
      <c r="BR18" s="56">
        <v>0</v>
      </c>
      <c r="BS18" s="57">
        <v>0</v>
      </c>
      <c r="BT18" s="56">
        <v>69</v>
      </c>
      <c r="BU18" s="57">
        <v>4.5577948199671044E-2</v>
      </c>
      <c r="BV18" s="56">
        <v>218</v>
      </c>
      <c r="BW18" s="57">
        <v>0.14145831846290613</v>
      </c>
      <c r="BX18" s="56">
        <v>0</v>
      </c>
      <c r="BY18" s="57">
        <v>0</v>
      </c>
      <c r="BZ18" s="56">
        <v>0</v>
      </c>
      <c r="CA18" s="57">
        <v>0</v>
      </c>
      <c r="CB18" s="56">
        <v>0</v>
      </c>
      <c r="CC18" s="57">
        <v>0</v>
      </c>
      <c r="CD18" s="56">
        <v>35</v>
      </c>
      <c r="CE18" s="57">
        <v>3.0104937209702389E-2</v>
      </c>
      <c r="CF18" s="56">
        <v>0</v>
      </c>
      <c r="CG18" s="57">
        <v>0</v>
      </c>
      <c r="CH18" s="56">
        <v>90</v>
      </c>
      <c r="CI18" s="57">
        <v>0.10937594944400558</v>
      </c>
      <c r="CJ18" s="56">
        <v>37</v>
      </c>
      <c r="CK18" s="57">
        <v>3.3522994962490484E-2</v>
      </c>
      <c r="CL18" s="56">
        <v>56</v>
      </c>
      <c r="CM18" s="57">
        <v>4.1187373128180986E-2</v>
      </c>
      <c r="CN18" s="56">
        <v>141</v>
      </c>
      <c r="CO18" s="57">
        <v>0.10410283292602793</v>
      </c>
      <c r="CP18" s="56">
        <v>268</v>
      </c>
      <c r="CQ18" s="57">
        <v>0.49742009725676528</v>
      </c>
      <c r="CR18" s="56">
        <v>5</v>
      </c>
      <c r="CS18" s="57">
        <v>1.2220158373252519E-2</v>
      </c>
      <c r="CT18" s="56">
        <v>0</v>
      </c>
      <c r="CU18" s="57">
        <v>0</v>
      </c>
      <c r="CV18" s="56">
        <v>239</v>
      </c>
      <c r="CW18" s="57">
        <v>0.13087500068449268</v>
      </c>
      <c r="CX18" s="56">
        <v>34</v>
      </c>
      <c r="CY18" s="57">
        <v>2.9141025421259237E-2</v>
      </c>
      <c r="CZ18" s="56">
        <v>0</v>
      </c>
      <c r="DA18" s="57">
        <v>0</v>
      </c>
      <c r="DB18" s="56">
        <v>101</v>
      </c>
      <c r="DC18" s="57">
        <v>6.2129376737777124E-2</v>
      </c>
      <c r="DD18" s="56">
        <v>23</v>
      </c>
      <c r="DE18" s="57">
        <v>1.4839092621745077E-2</v>
      </c>
      <c r="DF18" s="56">
        <v>0</v>
      </c>
      <c r="DG18" s="57">
        <v>0</v>
      </c>
      <c r="DH18" s="56">
        <v>0</v>
      </c>
      <c r="DI18" s="57">
        <v>0</v>
      </c>
      <c r="DJ18" s="56">
        <v>0</v>
      </c>
      <c r="DK18" s="57">
        <v>0</v>
      </c>
      <c r="DL18" s="56">
        <v>0</v>
      </c>
      <c r="DM18" s="57">
        <v>0</v>
      </c>
      <c r="DN18" s="56">
        <v>0</v>
      </c>
      <c r="DO18" s="57">
        <v>0</v>
      </c>
      <c r="DP18" s="56">
        <v>18</v>
      </c>
      <c r="DQ18" s="57">
        <v>1.784598911394664E-2</v>
      </c>
      <c r="DR18" s="56">
        <v>0</v>
      </c>
      <c r="DS18" s="57">
        <v>0</v>
      </c>
      <c r="DT18" s="56">
        <v>5</v>
      </c>
      <c r="DU18" s="57">
        <v>0.17519271198318148</v>
      </c>
      <c r="DV18" s="56">
        <v>0</v>
      </c>
      <c r="DW18" s="57">
        <v>0</v>
      </c>
      <c r="DX18" s="56">
        <v>0</v>
      </c>
      <c r="DY18" s="57">
        <v>0</v>
      </c>
      <c r="DZ18" s="56">
        <v>34</v>
      </c>
      <c r="EA18" s="57">
        <v>3.2745519160944231E-2</v>
      </c>
      <c r="EB18" s="56">
        <v>0</v>
      </c>
      <c r="EC18" s="57">
        <v>0</v>
      </c>
      <c r="ED18" s="56">
        <v>0</v>
      </c>
      <c r="EE18" s="57">
        <v>0</v>
      </c>
      <c r="EF18" s="56">
        <v>148</v>
      </c>
      <c r="EG18" s="57">
        <v>0.71890027687375524</v>
      </c>
      <c r="EH18" s="56">
        <v>0</v>
      </c>
      <c r="EI18" s="57">
        <v>0</v>
      </c>
      <c r="EJ18" s="56">
        <v>0</v>
      </c>
      <c r="EK18" s="57">
        <v>0</v>
      </c>
      <c r="EL18" s="56">
        <v>3</v>
      </c>
      <c r="EM18" s="57">
        <v>8.9139800921111279E-3</v>
      </c>
      <c r="EN18" s="56">
        <v>4</v>
      </c>
      <c r="EO18" s="57">
        <v>9.3053552319359786E-3</v>
      </c>
      <c r="EP18" s="56">
        <v>0</v>
      </c>
      <c r="EQ18" s="57">
        <v>0</v>
      </c>
      <c r="ER18" s="56">
        <v>69</v>
      </c>
      <c r="ES18" s="57">
        <v>4.2571569595261594E-2</v>
      </c>
      <c r="ET18" s="56">
        <v>265</v>
      </c>
      <c r="EU18" s="57">
        <v>0.13418400931692742</v>
      </c>
      <c r="EV18" s="56">
        <v>6</v>
      </c>
      <c r="EW18" s="57">
        <v>1.5248938927999594E-2</v>
      </c>
      <c r="EX18" s="56">
        <v>212</v>
      </c>
      <c r="EY18" s="57">
        <v>9.7642756473438397E-2</v>
      </c>
      <c r="EZ18" s="56">
        <v>57</v>
      </c>
      <c r="FA18" s="57">
        <v>6.5780362830632877E-2</v>
      </c>
      <c r="FB18" s="56">
        <v>5</v>
      </c>
      <c r="FC18" s="57">
        <v>3.3435422824357039E-3</v>
      </c>
      <c r="FD18" s="56">
        <v>0</v>
      </c>
      <c r="FE18" s="57">
        <v>0</v>
      </c>
      <c r="FF18" s="56">
        <v>18117</v>
      </c>
      <c r="FG18" s="57">
        <v>0.30568836491061352</v>
      </c>
      <c r="FH18" s="59">
        <v>16251.775345334139</v>
      </c>
      <c r="FI18" s="57">
        <f>FH18/FH$59*100</f>
        <v>0.36797836082833274</v>
      </c>
    </row>
    <row r="19" spans="1:165" s="50" customFormat="1" ht="10.5" x14ac:dyDescent="0.35">
      <c r="A19" s="54">
        <v>13</v>
      </c>
      <c r="B19" s="51"/>
      <c r="C19" s="55" t="s">
        <v>90</v>
      </c>
      <c r="D19" s="56">
        <v>9423</v>
      </c>
      <c r="E19" s="57">
        <v>76.392379408188077</v>
      </c>
      <c r="F19" s="56">
        <v>9549</v>
      </c>
      <c r="G19" s="57">
        <v>82.326062591602721</v>
      </c>
      <c r="H19" s="56">
        <v>85069</v>
      </c>
      <c r="I19" s="57">
        <v>83.65604932686918</v>
      </c>
      <c r="J19" s="56">
        <v>87089</v>
      </c>
      <c r="K19" s="57">
        <v>71.461159113474309</v>
      </c>
      <c r="L19" s="56">
        <v>25150</v>
      </c>
      <c r="M19" s="57">
        <v>76.662805584344326</v>
      </c>
      <c r="N19" s="56">
        <v>39413</v>
      </c>
      <c r="O19" s="57">
        <v>81.302473337871575</v>
      </c>
      <c r="P19" s="56">
        <v>66946</v>
      </c>
      <c r="Q19" s="57">
        <v>68.95109792773863</v>
      </c>
      <c r="R19" s="56">
        <v>11455</v>
      </c>
      <c r="S19" s="57">
        <v>82.63002236168218</v>
      </c>
      <c r="T19" s="56">
        <v>107409</v>
      </c>
      <c r="U19" s="57">
        <v>64.227540183696902</v>
      </c>
      <c r="V19" s="56">
        <v>87157</v>
      </c>
      <c r="W19" s="57">
        <v>44.85345958881198</v>
      </c>
      <c r="X19" s="56">
        <v>5201</v>
      </c>
      <c r="Y19" s="57">
        <v>83.860045146726861</v>
      </c>
      <c r="Z19" s="56">
        <v>31243</v>
      </c>
      <c r="AA19" s="57">
        <v>84.317482592972411</v>
      </c>
      <c r="AB19" s="56">
        <v>70371</v>
      </c>
      <c r="AC19" s="57">
        <v>74.75937533198767</v>
      </c>
      <c r="AD19" s="56">
        <v>168032</v>
      </c>
      <c r="AE19" s="57">
        <v>56.142414198652837</v>
      </c>
      <c r="AF19" s="56">
        <v>10654</v>
      </c>
      <c r="AG19" s="57">
        <v>81.997998922496734</v>
      </c>
      <c r="AH19" s="56">
        <v>17456</v>
      </c>
      <c r="AI19" s="57">
        <v>83.238758285251052</v>
      </c>
      <c r="AJ19" s="56">
        <v>13539</v>
      </c>
      <c r="AK19" s="57">
        <v>84.339375817604193</v>
      </c>
      <c r="AL19" s="56">
        <v>86912</v>
      </c>
      <c r="AM19" s="57">
        <v>59.235833753629308</v>
      </c>
      <c r="AN19" s="56">
        <v>35616</v>
      </c>
      <c r="AO19" s="57">
        <v>79.074620900956901</v>
      </c>
      <c r="AP19" s="56">
        <v>95934</v>
      </c>
      <c r="AQ19" s="57">
        <v>71.515684637404576</v>
      </c>
      <c r="AR19" s="56">
        <v>9118</v>
      </c>
      <c r="AS19" s="57">
        <v>86.442927569207427</v>
      </c>
      <c r="AT19" s="56">
        <v>82025</v>
      </c>
      <c r="AU19" s="57">
        <v>58.225377107364686</v>
      </c>
      <c r="AV19" s="56">
        <v>16174</v>
      </c>
      <c r="AW19" s="57">
        <v>82.706074861934951</v>
      </c>
      <c r="AX19" s="56">
        <v>18223</v>
      </c>
      <c r="AY19" s="57">
        <v>84.02729745930742</v>
      </c>
      <c r="AZ19" s="56">
        <v>93326</v>
      </c>
      <c r="BA19" s="57">
        <v>84.473972429149441</v>
      </c>
      <c r="BB19" s="56">
        <v>54476</v>
      </c>
      <c r="BC19" s="57">
        <v>35.827217004708913</v>
      </c>
      <c r="BD19" s="56">
        <v>179939</v>
      </c>
      <c r="BE19" s="57">
        <v>77.086100091677878</v>
      </c>
      <c r="BF19" s="56">
        <v>48492</v>
      </c>
      <c r="BG19" s="57">
        <v>75.959836463603764</v>
      </c>
      <c r="BH19" s="56">
        <v>11646</v>
      </c>
      <c r="BI19" s="57">
        <v>75.983558426306516</v>
      </c>
      <c r="BJ19" s="56">
        <v>4776</v>
      </c>
      <c r="BK19" s="57">
        <v>83.423580786026193</v>
      </c>
      <c r="BL19" s="56">
        <v>56177</v>
      </c>
      <c r="BM19" s="57">
        <v>63.278777160751098</v>
      </c>
      <c r="BN19" s="56">
        <v>17207</v>
      </c>
      <c r="BO19" s="57">
        <v>87.60755562344076</v>
      </c>
      <c r="BP19" s="56">
        <v>113841</v>
      </c>
      <c r="BQ19" s="57">
        <v>57.677225194552527</v>
      </c>
      <c r="BR19" s="56">
        <v>13450</v>
      </c>
      <c r="BS19" s="57">
        <v>84.310161098226047</v>
      </c>
      <c r="BT19" s="56">
        <v>95783</v>
      </c>
      <c r="BU19" s="57">
        <v>63.269458150856408</v>
      </c>
      <c r="BV19" s="56">
        <v>100910</v>
      </c>
      <c r="BW19" s="57">
        <v>65.479628055467231</v>
      </c>
      <c r="BX19" s="56">
        <v>57398</v>
      </c>
      <c r="BY19" s="57">
        <v>78.351556847809761</v>
      </c>
      <c r="BZ19" s="56">
        <v>5976</v>
      </c>
      <c r="CA19" s="57">
        <v>79.552715654952081</v>
      </c>
      <c r="CB19" s="56">
        <v>36795</v>
      </c>
      <c r="CC19" s="57">
        <v>79.810424484306878</v>
      </c>
      <c r="CD19" s="56">
        <v>64767</v>
      </c>
      <c r="CE19" s="57">
        <v>55.708756236022708</v>
      </c>
      <c r="CF19" s="56">
        <v>6800</v>
      </c>
      <c r="CG19" s="57">
        <v>79.171032716264989</v>
      </c>
      <c r="CH19" s="56">
        <v>43130</v>
      </c>
      <c r="CI19" s="57">
        <v>52.415385550221792</v>
      </c>
      <c r="CJ19" s="56">
        <v>79651</v>
      </c>
      <c r="CK19" s="57">
        <v>72.165947885333239</v>
      </c>
      <c r="CL19" s="56">
        <v>44439</v>
      </c>
      <c r="CM19" s="57">
        <v>32.684387043629201</v>
      </c>
      <c r="CN19" s="56">
        <v>86024</v>
      </c>
      <c r="CO19" s="57">
        <v>63.513064536373228</v>
      </c>
      <c r="CP19" s="56">
        <v>42733</v>
      </c>
      <c r="CQ19" s="57">
        <v>79.31437692564684</v>
      </c>
      <c r="CR19" s="56">
        <v>32349</v>
      </c>
      <c r="CS19" s="57">
        <v>79.061980643269138</v>
      </c>
      <c r="CT19" s="56">
        <v>23745</v>
      </c>
      <c r="CU19" s="57">
        <v>81.57551188676652</v>
      </c>
      <c r="CV19" s="56">
        <v>84067</v>
      </c>
      <c r="CW19" s="57">
        <v>46.034596998088894</v>
      </c>
      <c r="CX19" s="56">
        <v>76902</v>
      </c>
      <c r="CY19" s="57">
        <v>65.91185696899052</v>
      </c>
      <c r="CZ19" s="56">
        <v>25638</v>
      </c>
      <c r="DA19" s="57">
        <v>80.571967316153362</v>
      </c>
      <c r="DB19" s="56">
        <v>96294</v>
      </c>
      <c r="DC19" s="57">
        <v>59.23451686720307</v>
      </c>
      <c r="DD19" s="56">
        <v>116940</v>
      </c>
      <c r="DE19" s="57">
        <v>75.447108312472579</v>
      </c>
      <c r="DF19" s="56">
        <v>14851</v>
      </c>
      <c r="DG19" s="57">
        <v>79.1546743417546</v>
      </c>
      <c r="DH19" s="56">
        <v>13840</v>
      </c>
      <c r="DI19" s="57">
        <v>83.883871749803021</v>
      </c>
      <c r="DJ19" s="56">
        <v>10869</v>
      </c>
      <c r="DK19" s="57">
        <v>79.162418062636561</v>
      </c>
      <c r="DL19" s="56">
        <v>48958</v>
      </c>
      <c r="DM19" s="57">
        <v>79.900120769004801</v>
      </c>
      <c r="DN19" s="56">
        <v>9640</v>
      </c>
      <c r="DO19" s="57">
        <v>84.295208114725426</v>
      </c>
      <c r="DP19" s="56">
        <v>58423</v>
      </c>
      <c r="DQ19" s="57">
        <v>57.923123444672477</v>
      </c>
      <c r="DR19" s="56">
        <v>5861</v>
      </c>
      <c r="DS19" s="57">
        <v>80.953038674033152</v>
      </c>
      <c r="DT19" s="56">
        <v>2278</v>
      </c>
      <c r="DU19" s="57">
        <v>79.817799579537493</v>
      </c>
      <c r="DV19" s="56">
        <v>22965</v>
      </c>
      <c r="DW19" s="57">
        <v>80.017421602787451</v>
      </c>
      <c r="DX19" s="56">
        <v>13520</v>
      </c>
      <c r="DY19" s="57">
        <v>84.812747004579393</v>
      </c>
      <c r="DZ19" s="56">
        <v>63154</v>
      </c>
      <c r="EA19" s="57">
        <v>60.823838737949167</v>
      </c>
      <c r="EB19" s="56">
        <v>8341</v>
      </c>
      <c r="EC19" s="57">
        <v>81.201323987538942</v>
      </c>
      <c r="ED19" s="56">
        <v>24169</v>
      </c>
      <c r="EE19" s="57">
        <v>82.201891027821233</v>
      </c>
      <c r="EF19" s="56">
        <v>15363</v>
      </c>
      <c r="EG19" s="57">
        <v>74.624763200077709</v>
      </c>
      <c r="EH19" s="56">
        <v>4954</v>
      </c>
      <c r="EI19" s="57">
        <v>82.759772803207483</v>
      </c>
      <c r="EJ19" s="56">
        <v>23717</v>
      </c>
      <c r="EK19" s="57">
        <v>83.776050865418583</v>
      </c>
      <c r="EL19" s="56">
        <v>28267</v>
      </c>
      <c r="EM19" s="57">
        <v>83.990491754568424</v>
      </c>
      <c r="EN19" s="56">
        <v>34626</v>
      </c>
      <c r="EO19" s="57">
        <v>80.55180756525381</v>
      </c>
      <c r="EP19" s="56">
        <v>3398</v>
      </c>
      <c r="EQ19" s="57">
        <v>87.016645326504488</v>
      </c>
      <c r="ER19" s="56">
        <v>92762</v>
      </c>
      <c r="ES19" s="57">
        <v>57.232230997038499</v>
      </c>
      <c r="ET19" s="56">
        <v>115304</v>
      </c>
      <c r="EU19" s="57">
        <v>58.384728340675473</v>
      </c>
      <c r="EV19" s="56">
        <v>32682</v>
      </c>
      <c r="EW19" s="57">
        <v>83.060970340813782</v>
      </c>
      <c r="EX19" s="56">
        <v>114543</v>
      </c>
      <c r="EY19" s="57">
        <v>52.756104975174786</v>
      </c>
      <c r="EZ19" s="56">
        <v>53055</v>
      </c>
      <c r="FA19" s="57">
        <v>61.227669297881185</v>
      </c>
      <c r="FB19" s="56">
        <v>116541</v>
      </c>
      <c r="FC19" s="57">
        <v>77.931952227467875</v>
      </c>
      <c r="FD19" s="56">
        <v>5653</v>
      </c>
      <c r="FE19" s="57">
        <v>84.689138576779015</v>
      </c>
      <c r="FF19" s="56">
        <v>3845494</v>
      </c>
      <c r="FG19" s="57">
        <v>64.885067789014457</v>
      </c>
      <c r="FH19" s="59">
        <v>2628652.007213281</v>
      </c>
      <c r="FI19" s="57">
        <f t="shared" ref="FI19:FI58" si="84">FH19/FH$59*100</f>
        <v>59.518854786542228</v>
      </c>
    </row>
    <row r="20" spans="1:165" s="50" customFormat="1" ht="10.5" x14ac:dyDescent="0.35">
      <c r="A20" s="54">
        <v>14</v>
      </c>
      <c r="B20" s="51"/>
      <c r="C20" s="55" t="s">
        <v>129</v>
      </c>
      <c r="D20" s="56">
        <v>3</v>
      </c>
      <c r="E20" s="57">
        <v>2.4321037697608433E-2</v>
      </c>
      <c r="F20" s="56">
        <v>0</v>
      </c>
      <c r="G20" s="57">
        <v>0</v>
      </c>
      <c r="H20" s="56">
        <v>13</v>
      </c>
      <c r="I20" s="57">
        <v>1.2784076940475371E-2</v>
      </c>
      <c r="J20" s="56">
        <v>111</v>
      </c>
      <c r="K20" s="57">
        <v>9.1081407084656479E-2</v>
      </c>
      <c r="L20" s="56">
        <v>0</v>
      </c>
      <c r="M20" s="57">
        <v>0</v>
      </c>
      <c r="N20" s="56">
        <v>10</v>
      </c>
      <c r="O20" s="57">
        <v>2.0628339212410009E-2</v>
      </c>
      <c r="P20" s="56">
        <v>49</v>
      </c>
      <c r="Q20" s="57">
        <v>5.0467597742347464E-2</v>
      </c>
      <c r="R20" s="56">
        <v>0</v>
      </c>
      <c r="S20" s="57">
        <v>0</v>
      </c>
      <c r="T20" s="56">
        <v>46</v>
      </c>
      <c r="U20" s="57">
        <v>2.7506697282816683E-2</v>
      </c>
      <c r="V20" s="56">
        <v>1223</v>
      </c>
      <c r="W20" s="57">
        <v>0.6293904227671564</v>
      </c>
      <c r="X20" s="56">
        <v>0</v>
      </c>
      <c r="Y20" s="57">
        <v>0</v>
      </c>
      <c r="Z20" s="56">
        <v>0</v>
      </c>
      <c r="AA20" s="57">
        <v>0</v>
      </c>
      <c r="AB20" s="56">
        <v>76</v>
      </c>
      <c r="AC20" s="57">
        <v>8.0739402953362377E-2</v>
      </c>
      <c r="AD20" s="56">
        <v>1129</v>
      </c>
      <c r="AE20" s="57">
        <v>0.37721853950604084</v>
      </c>
      <c r="AF20" s="56">
        <v>0</v>
      </c>
      <c r="AG20" s="57">
        <v>0</v>
      </c>
      <c r="AH20" s="56">
        <v>0</v>
      </c>
      <c r="AI20" s="57">
        <v>0</v>
      </c>
      <c r="AJ20" s="56">
        <v>0</v>
      </c>
      <c r="AK20" s="57">
        <v>0</v>
      </c>
      <c r="AL20" s="56">
        <v>162</v>
      </c>
      <c r="AM20" s="57">
        <v>0.11041288968252888</v>
      </c>
      <c r="AN20" s="56">
        <v>0</v>
      </c>
      <c r="AO20" s="57">
        <v>0</v>
      </c>
      <c r="AP20" s="56">
        <v>208</v>
      </c>
      <c r="AQ20" s="57">
        <v>0.15505725190839695</v>
      </c>
      <c r="AR20" s="56">
        <v>0</v>
      </c>
      <c r="AS20" s="57">
        <v>0</v>
      </c>
      <c r="AT20" s="56">
        <v>77</v>
      </c>
      <c r="AU20" s="57">
        <v>5.46583850931677E-2</v>
      </c>
      <c r="AV20" s="56">
        <v>4</v>
      </c>
      <c r="AW20" s="57">
        <v>2.0454080589077522E-2</v>
      </c>
      <c r="AX20" s="56">
        <v>13</v>
      </c>
      <c r="AY20" s="57">
        <v>5.9943745100751601E-2</v>
      </c>
      <c r="AZ20" s="56">
        <v>8</v>
      </c>
      <c r="BA20" s="57">
        <v>7.2411951592610355E-3</v>
      </c>
      <c r="BB20" s="56">
        <v>1566</v>
      </c>
      <c r="BC20" s="57">
        <v>1.0299108199826374</v>
      </c>
      <c r="BD20" s="56">
        <v>433</v>
      </c>
      <c r="BE20" s="57">
        <v>0.18549775946124253</v>
      </c>
      <c r="BF20" s="56">
        <v>10</v>
      </c>
      <c r="BG20" s="57">
        <v>1.5664405770767085E-2</v>
      </c>
      <c r="BH20" s="56">
        <v>4</v>
      </c>
      <c r="BI20" s="57">
        <v>2.6097736021400145E-2</v>
      </c>
      <c r="BJ20" s="56">
        <v>0</v>
      </c>
      <c r="BK20" s="57">
        <v>0</v>
      </c>
      <c r="BL20" s="56">
        <v>143</v>
      </c>
      <c r="BM20" s="57">
        <v>0.16107775662615317</v>
      </c>
      <c r="BN20" s="56">
        <v>0</v>
      </c>
      <c r="BO20" s="57">
        <v>0</v>
      </c>
      <c r="BP20" s="56">
        <v>301</v>
      </c>
      <c r="BQ20" s="57">
        <v>0.15250081063553828</v>
      </c>
      <c r="BR20" s="56">
        <v>0</v>
      </c>
      <c r="BS20" s="57">
        <v>0</v>
      </c>
      <c r="BT20" s="56">
        <v>184</v>
      </c>
      <c r="BU20" s="57">
        <v>0.12154119519912278</v>
      </c>
      <c r="BV20" s="56">
        <v>104</v>
      </c>
      <c r="BW20" s="57">
        <v>6.7484702385973566E-2</v>
      </c>
      <c r="BX20" s="56">
        <v>23</v>
      </c>
      <c r="BY20" s="57">
        <v>3.1396317075501314E-2</v>
      </c>
      <c r="BZ20" s="56">
        <v>0</v>
      </c>
      <c r="CA20" s="57">
        <v>0</v>
      </c>
      <c r="CB20" s="56">
        <v>9</v>
      </c>
      <c r="CC20" s="57">
        <v>1.9521506192655576E-2</v>
      </c>
      <c r="CD20" s="56">
        <v>44</v>
      </c>
      <c r="CE20" s="57">
        <v>3.7846206777911583E-2</v>
      </c>
      <c r="CF20" s="56">
        <v>0</v>
      </c>
      <c r="CG20" s="57">
        <v>0</v>
      </c>
      <c r="CH20" s="56">
        <v>191</v>
      </c>
      <c r="CI20" s="57">
        <v>0.23212007048672301</v>
      </c>
      <c r="CJ20" s="56">
        <v>61</v>
      </c>
      <c r="CK20" s="57">
        <v>5.5267640343565405E-2</v>
      </c>
      <c r="CL20" s="56">
        <v>101</v>
      </c>
      <c r="CM20" s="57">
        <v>7.428436939189785E-2</v>
      </c>
      <c r="CN20" s="56">
        <v>511</v>
      </c>
      <c r="CO20" s="57">
        <v>0.37728047961134942</v>
      </c>
      <c r="CP20" s="56">
        <v>7</v>
      </c>
      <c r="CQ20" s="57">
        <v>1.2992315973124467E-2</v>
      </c>
      <c r="CR20" s="56">
        <v>0</v>
      </c>
      <c r="CS20" s="57">
        <v>0</v>
      </c>
      <c r="CT20" s="56">
        <v>6</v>
      </c>
      <c r="CU20" s="57">
        <v>2.0612889927167789E-2</v>
      </c>
      <c r="CV20" s="56">
        <v>123</v>
      </c>
      <c r="CW20" s="57">
        <v>6.7354079850178245E-2</v>
      </c>
      <c r="CX20" s="56">
        <v>155</v>
      </c>
      <c r="CY20" s="57">
        <v>0.13284879236162297</v>
      </c>
      <c r="CZ20" s="56">
        <v>7</v>
      </c>
      <c r="DA20" s="57">
        <v>2.1998742928975485E-2</v>
      </c>
      <c r="DB20" s="56">
        <v>151</v>
      </c>
      <c r="DC20" s="57">
        <v>9.2886493934696487E-2</v>
      </c>
      <c r="DD20" s="56">
        <v>34</v>
      </c>
      <c r="DE20" s="57">
        <v>2.1936049962579682E-2</v>
      </c>
      <c r="DF20" s="56">
        <v>0</v>
      </c>
      <c r="DG20" s="57">
        <v>0</v>
      </c>
      <c r="DH20" s="56">
        <v>0</v>
      </c>
      <c r="DI20" s="57">
        <v>0</v>
      </c>
      <c r="DJ20" s="56">
        <v>7</v>
      </c>
      <c r="DK20" s="57">
        <v>5.0983248361252731E-2</v>
      </c>
      <c r="DL20" s="56">
        <v>6</v>
      </c>
      <c r="DM20" s="57">
        <v>9.7920814701178312E-3</v>
      </c>
      <c r="DN20" s="56">
        <v>0</v>
      </c>
      <c r="DO20" s="57">
        <v>0</v>
      </c>
      <c r="DP20" s="56">
        <v>97</v>
      </c>
      <c r="DQ20" s="57">
        <v>9.6170052447379126E-2</v>
      </c>
      <c r="DR20" s="56">
        <v>0</v>
      </c>
      <c r="DS20" s="57">
        <v>0</v>
      </c>
      <c r="DT20" s="56">
        <v>0</v>
      </c>
      <c r="DU20" s="57">
        <v>0</v>
      </c>
      <c r="DV20" s="56">
        <v>0</v>
      </c>
      <c r="DW20" s="57">
        <v>0</v>
      </c>
      <c r="DX20" s="56">
        <v>0</v>
      </c>
      <c r="DY20" s="57">
        <v>0</v>
      </c>
      <c r="DZ20" s="56">
        <v>76</v>
      </c>
      <c r="EA20" s="57">
        <v>7.319586635975768E-2</v>
      </c>
      <c r="EB20" s="56">
        <v>0</v>
      </c>
      <c r="EC20" s="57">
        <v>0</v>
      </c>
      <c r="ED20" s="56">
        <v>0</v>
      </c>
      <c r="EE20" s="57">
        <v>0</v>
      </c>
      <c r="EF20" s="56">
        <v>0</v>
      </c>
      <c r="EG20" s="57">
        <v>0</v>
      </c>
      <c r="EH20" s="56">
        <v>0</v>
      </c>
      <c r="EI20" s="57">
        <v>0</v>
      </c>
      <c r="EJ20" s="56">
        <v>0</v>
      </c>
      <c r="EK20" s="57">
        <v>0</v>
      </c>
      <c r="EL20" s="56">
        <v>4</v>
      </c>
      <c r="EM20" s="57">
        <v>1.1885306789481504E-2</v>
      </c>
      <c r="EN20" s="56">
        <v>3</v>
      </c>
      <c r="EO20" s="57">
        <v>6.9790164239519848E-3</v>
      </c>
      <c r="EP20" s="56">
        <v>0</v>
      </c>
      <c r="EQ20" s="57">
        <v>0</v>
      </c>
      <c r="ER20" s="56">
        <v>88</v>
      </c>
      <c r="ES20" s="57">
        <v>5.4294175715695954E-2</v>
      </c>
      <c r="ET20" s="56">
        <v>373</v>
      </c>
      <c r="EU20" s="57">
        <v>0.18887032254797712</v>
      </c>
      <c r="EV20" s="56">
        <v>20</v>
      </c>
      <c r="EW20" s="57">
        <v>5.0829796426665311E-2</v>
      </c>
      <c r="EX20" s="56">
        <v>403</v>
      </c>
      <c r="EY20" s="57">
        <v>0.18561335310752677</v>
      </c>
      <c r="EZ20" s="56">
        <v>64</v>
      </c>
      <c r="FA20" s="57">
        <v>7.3858653002815855E-2</v>
      </c>
      <c r="FB20" s="56">
        <v>26</v>
      </c>
      <c r="FC20" s="57">
        <v>1.738641986866566E-2</v>
      </c>
      <c r="FD20" s="56">
        <v>0</v>
      </c>
      <c r="FE20" s="57">
        <v>0</v>
      </c>
      <c r="FF20" s="56">
        <v>8489</v>
      </c>
      <c r="FG20" s="57">
        <v>0.14323500191677421</v>
      </c>
      <c r="FH20" s="59">
        <v>7884.0654661312665</v>
      </c>
      <c r="FI20" s="57">
        <f t="shared" si="84"/>
        <v>0.17851375774297598</v>
      </c>
    </row>
    <row r="21" spans="1:165" s="50" customFormat="1" ht="10.5" x14ac:dyDescent="0.35">
      <c r="A21" s="54">
        <v>15</v>
      </c>
      <c r="B21" s="51"/>
      <c r="C21" s="55" t="s">
        <v>123</v>
      </c>
      <c r="D21" s="56">
        <v>7</v>
      </c>
      <c r="E21" s="57">
        <v>5.6749087961086332E-2</v>
      </c>
      <c r="F21" s="56">
        <v>0</v>
      </c>
      <c r="G21" s="57">
        <v>0</v>
      </c>
      <c r="H21" s="56">
        <v>15</v>
      </c>
      <c r="I21" s="57">
        <v>1.4750858008240813E-2</v>
      </c>
      <c r="J21" s="56">
        <v>62</v>
      </c>
      <c r="K21" s="57">
        <v>5.0874299452691001E-2</v>
      </c>
      <c r="L21" s="56">
        <v>17</v>
      </c>
      <c r="M21" s="57">
        <v>5.1819789062976282E-2</v>
      </c>
      <c r="N21" s="56">
        <v>4</v>
      </c>
      <c r="O21" s="57">
        <v>8.2513356849640042E-3</v>
      </c>
      <c r="P21" s="56">
        <v>19</v>
      </c>
      <c r="Q21" s="57">
        <v>1.9569068512338812E-2</v>
      </c>
      <c r="R21" s="56">
        <v>0</v>
      </c>
      <c r="S21" s="57">
        <v>0</v>
      </c>
      <c r="T21" s="56">
        <v>70</v>
      </c>
      <c r="U21" s="57">
        <v>4.1858017604286264E-2</v>
      </c>
      <c r="V21" s="56">
        <v>1463</v>
      </c>
      <c r="W21" s="57">
        <v>0.75290121709595237</v>
      </c>
      <c r="X21" s="56">
        <v>0</v>
      </c>
      <c r="Y21" s="57">
        <v>0</v>
      </c>
      <c r="Z21" s="56">
        <v>0</v>
      </c>
      <c r="AA21" s="57">
        <v>0</v>
      </c>
      <c r="AB21" s="56">
        <v>34</v>
      </c>
      <c r="AC21" s="57">
        <v>3.6120259215977904E-2</v>
      </c>
      <c r="AD21" s="56">
        <v>179</v>
      </c>
      <c r="AE21" s="57">
        <v>5.9807013792366089E-2</v>
      </c>
      <c r="AF21" s="56">
        <v>3</v>
      </c>
      <c r="AG21" s="57">
        <v>2.3089355806972987E-2</v>
      </c>
      <c r="AH21" s="56">
        <v>0</v>
      </c>
      <c r="AI21" s="57">
        <v>0</v>
      </c>
      <c r="AJ21" s="56">
        <v>0</v>
      </c>
      <c r="AK21" s="57">
        <v>0</v>
      </c>
      <c r="AL21" s="56">
        <v>44</v>
      </c>
      <c r="AM21" s="57">
        <v>2.9988686086612776E-2</v>
      </c>
      <c r="AN21" s="56">
        <v>4</v>
      </c>
      <c r="AO21" s="57">
        <v>8.8807974956151073E-3</v>
      </c>
      <c r="AP21" s="56">
        <v>40</v>
      </c>
      <c r="AQ21" s="57">
        <v>2.9818702290076337E-2</v>
      </c>
      <c r="AR21" s="56">
        <v>0</v>
      </c>
      <c r="AS21" s="57">
        <v>0</v>
      </c>
      <c r="AT21" s="56">
        <v>53</v>
      </c>
      <c r="AU21" s="57">
        <v>3.7622005323868675E-2</v>
      </c>
      <c r="AV21" s="56">
        <v>4</v>
      </c>
      <c r="AW21" s="57">
        <v>2.0454080589077522E-2</v>
      </c>
      <c r="AX21" s="56">
        <v>3</v>
      </c>
      <c r="AY21" s="57">
        <v>1.3833171946327293E-2</v>
      </c>
      <c r="AZ21" s="56">
        <v>448</v>
      </c>
      <c r="BA21" s="57">
        <v>0.405506928918618</v>
      </c>
      <c r="BB21" s="56">
        <v>1489</v>
      </c>
      <c r="BC21" s="57">
        <v>0.97927024965143505</v>
      </c>
      <c r="BD21" s="56">
        <v>374</v>
      </c>
      <c r="BE21" s="57">
        <v>0.16022208322980303</v>
      </c>
      <c r="BF21" s="56">
        <v>8</v>
      </c>
      <c r="BG21" s="57">
        <v>1.2531524616613669E-2</v>
      </c>
      <c r="BH21" s="56">
        <v>4</v>
      </c>
      <c r="BI21" s="57">
        <v>2.6097736021400145E-2</v>
      </c>
      <c r="BJ21" s="56">
        <v>76</v>
      </c>
      <c r="BK21" s="57">
        <v>1.3275109170305677</v>
      </c>
      <c r="BL21" s="56">
        <v>274</v>
      </c>
      <c r="BM21" s="57">
        <v>0.30863849871025151</v>
      </c>
      <c r="BN21" s="56">
        <v>26</v>
      </c>
      <c r="BO21" s="57">
        <v>0.13237615192709129</v>
      </c>
      <c r="BP21" s="56">
        <v>82</v>
      </c>
      <c r="BQ21" s="57">
        <v>4.1545071335927365E-2</v>
      </c>
      <c r="BR21" s="56">
        <v>0</v>
      </c>
      <c r="BS21" s="57">
        <v>0</v>
      </c>
      <c r="BT21" s="56">
        <v>84</v>
      </c>
      <c r="BU21" s="57">
        <v>5.5486197808295189E-2</v>
      </c>
      <c r="BV21" s="56">
        <v>118</v>
      </c>
      <c r="BW21" s="57">
        <v>7.6569181553316157E-2</v>
      </c>
      <c r="BX21" s="56">
        <v>17</v>
      </c>
      <c r="BY21" s="57">
        <v>2.3205973490587929E-2</v>
      </c>
      <c r="BZ21" s="56">
        <v>0</v>
      </c>
      <c r="CA21" s="57">
        <v>0</v>
      </c>
      <c r="CB21" s="56">
        <v>0</v>
      </c>
      <c r="CC21" s="57">
        <v>0</v>
      </c>
      <c r="CD21" s="56">
        <v>41</v>
      </c>
      <c r="CE21" s="57">
        <v>3.5265783588508515E-2</v>
      </c>
      <c r="CF21" s="56">
        <v>0</v>
      </c>
      <c r="CG21" s="57">
        <v>0</v>
      </c>
      <c r="CH21" s="56">
        <v>314</v>
      </c>
      <c r="CI21" s="57">
        <v>0.38160053472686395</v>
      </c>
      <c r="CJ21" s="56">
        <v>1751</v>
      </c>
      <c r="CK21" s="57">
        <v>1.5864530859275903</v>
      </c>
      <c r="CL21" s="56">
        <v>203</v>
      </c>
      <c r="CM21" s="57">
        <v>0.14930422758965609</v>
      </c>
      <c r="CN21" s="56">
        <v>179</v>
      </c>
      <c r="CO21" s="57">
        <v>0.13215891555857445</v>
      </c>
      <c r="CP21" s="56">
        <v>0</v>
      </c>
      <c r="CQ21" s="57">
        <v>0</v>
      </c>
      <c r="CR21" s="56">
        <v>4</v>
      </c>
      <c r="CS21" s="57">
        <v>9.7761266986020143E-3</v>
      </c>
      <c r="CT21" s="56">
        <v>9</v>
      </c>
      <c r="CU21" s="57">
        <v>3.0919334890751684E-2</v>
      </c>
      <c r="CV21" s="56">
        <v>131</v>
      </c>
      <c r="CW21" s="57">
        <v>7.1734833011165441E-2</v>
      </c>
      <c r="CX21" s="56">
        <v>36</v>
      </c>
      <c r="CY21" s="57">
        <v>3.0855203387215663E-2</v>
      </c>
      <c r="CZ21" s="56">
        <v>0</v>
      </c>
      <c r="DA21" s="57">
        <v>0</v>
      </c>
      <c r="DB21" s="56">
        <v>111</v>
      </c>
      <c r="DC21" s="57">
        <v>6.8280800177160997E-2</v>
      </c>
      <c r="DD21" s="56">
        <v>29</v>
      </c>
      <c r="DE21" s="57">
        <v>1.8710160262200314E-2</v>
      </c>
      <c r="DF21" s="56">
        <v>0</v>
      </c>
      <c r="DG21" s="57">
        <v>0</v>
      </c>
      <c r="DH21" s="56">
        <v>0</v>
      </c>
      <c r="DI21" s="57">
        <v>0</v>
      </c>
      <c r="DJ21" s="56">
        <v>0</v>
      </c>
      <c r="DK21" s="57">
        <v>0</v>
      </c>
      <c r="DL21" s="56">
        <v>5</v>
      </c>
      <c r="DM21" s="57">
        <v>8.1600678917648599E-3</v>
      </c>
      <c r="DN21" s="56">
        <v>6</v>
      </c>
      <c r="DO21" s="57">
        <v>5.2465897166841552E-2</v>
      </c>
      <c r="DP21" s="56">
        <v>24</v>
      </c>
      <c r="DQ21" s="57">
        <v>2.3794652151928854E-2</v>
      </c>
      <c r="DR21" s="56">
        <v>0</v>
      </c>
      <c r="DS21" s="57">
        <v>0</v>
      </c>
      <c r="DT21" s="56">
        <v>0</v>
      </c>
      <c r="DU21" s="57">
        <v>0</v>
      </c>
      <c r="DV21" s="56">
        <v>3</v>
      </c>
      <c r="DW21" s="57">
        <v>1.0452961672473868E-2</v>
      </c>
      <c r="DX21" s="56">
        <v>7</v>
      </c>
      <c r="DY21" s="57">
        <v>4.3911925224264479E-2</v>
      </c>
      <c r="DZ21" s="56">
        <v>52</v>
      </c>
      <c r="EA21" s="57">
        <v>5.0081382246149997E-2</v>
      </c>
      <c r="EB21" s="56">
        <v>0</v>
      </c>
      <c r="EC21" s="57">
        <v>0</v>
      </c>
      <c r="ED21" s="56">
        <v>0</v>
      </c>
      <c r="EE21" s="57">
        <v>0</v>
      </c>
      <c r="EF21" s="56">
        <v>0</v>
      </c>
      <c r="EG21" s="57">
        <v>0</v>
      </c>
      <c r="EH21" s="56">
        <v>0</v>
      </c>
      <c r="EI21" s="57">
        <v>0</v>
      </c>
      <c r="EJ21" s="56">
        <v>0</v>
      </c>
      <c r="EK21" s="57">
        <v>0</v>
      </c>
      <c r="EL21" s="56">
        <v>9</v>
      </c>
      <c r="EM21" s="57">
        <v>2.6741940276333382E-2</v>
      </c>
      <c r="EN21" s="56">
        <v>3</v>
      </c>
      <c r="EO21" s="57">
        <v>6.9790164239519848E-3</v>
      </c>
      <c r="EP21" s="56">
        <v>0</v>
      </c>
      <c r="EQ21" s="57">
        <v>0</v>
      </c>
      <c r="ER21" s="56">
        <v>179</v>
      </c>
      <c r="ES21" s="57">
        <v>0.11043928923988156</v>
      </c>
      <c r="ET21" s="56">
        <v>61</v>
      </c>
      <c r="EU21" s="57">
        <v>3.0887639880500278E-2</v>
      </c>
      <c r="EV21" s="56">
        <v>9</v>
      </c>
      <c r="EW21" s="57">
        <v>2.2873408391999389E-2</v>
      </c>
      <c r="EX21" s="56">
        <v>2018</v>
      </c>
      <c r="EY21" s="57">
        <v>0.92944850265754098</v>
      </c>
      <c r="EZ21" s="56">
        <v>32</v>
      </c>
      <c r="FA21" s="57">
        <v>3.6929326501407927E-2</v>
      </c>
      <c r="FB21" s="56">
        <v>719</v>
      </c>
      <c r="FC21" s="57">
        <v>0.48080138021425417</v>
      </c>
      <c r="FD21" s="56">
        <v>0</v>
      </c>
      <c r="FE21" s="57">
        <v>0</v>
      </c>
      <c r="FF21" s="56">
        <v>10971</v>
      </c>
      <c r="FG21" s="57">
        <v>0.18511381859216983</v>
      </c>
      <c r="FH21" s="59">
        <v>9899.4676550744607</v>
      </c>
      <c r="FI21" s="57">
        <f t="shared" si="84"/>
        <v>0.22414719643741804</v>
      </c>
    </row>
    <row r="22" spans="1:165" s="50" customFormat="1" ht="10.5" x14ac:dyDescent="0.35">
      <c r="A22" s="54">
        <v>16</v>
      </c>
      <c r="B22" s="51"/>
      <c r="C22" s="55" t="s">
        <v>120</v>
      </c>
      <c r="D22" s="56">
        <v>0</v>
      </c>
      <c r="E22" s="57">
        <v>0</v>
      </c>
      <c r="F22" s="56">
        <v>0</v>
      </c>
      <c r="G22" s="57">
        <v>0</v>
      </c>
      <c r="H22" s="56">
        <v>14</v>
      </c>
      <c r="I22" s="57">
        <v>1.3767467474358093E-2</v>
      </c>
      <c r="J22" s="56">
        <v>27</v>
      </c>
      <c r="K22" s="57">
        <v>2.2154936858429952E-2</v>
      </c>
      <c r="L22" s="56">
        <v>5</v>
      </c>
      <c r="M22" s="57">
        <v>1.5241114430287145E-2</v>
      </c>
      <c r="N22" s="56">
        <v>7</v>
      </c>
      <c r="O22" s="57">
        <v>1.4439837448687006E-2</v>
      </c>
      <c r="P22" s="56">
        <v>41</v>
      </c>
      <c r="Q22" s="57">
        <v>4.2227989947678492E-2</v>
      </c>
      <c r="R22" s="56">
        <v>12</v>
      </c>
      <c r="S22" s="57">
        <v>8.6561350357065567E-2</v>
      </c>
      <c r="T22" s="56">
        <v>88</v>
      </c>
      <c r="U22" s="57">
        <v>5.2621507845388445E-2</v>
      </c>
      <c r="V22" s="56">
        <v>221</v>
      </c>
      <c r="W22" s="57">
        <v>0.113732856444433</v>
      </c>
      <c r="X22" s="56">
        <v>0</v>
      </c>
      <c r="Y22" s="57">
        <v>0</v>
      </c>
      <c r="Z22" s="56">
        <v>4</v>
      </c>
      <c r="AA22" s="57">
        <v>1.0795055864414097E-2</v>
      </c>
      <c r="AB22" s="56">
        <v>76</v>
      </c>
      <c r="AC22" s="57">
        <v>8.0739402953362377E-2</v>
      </c>
      <c r="AD22" s="56">
        <v>1658</v>
      </c>
      <c r="AE22" s="57">
        <v>0.55396664171923449</v>
      </c>
      <c r="AF22" s="56">
        <v>4</v>
      </c>
      <c r="AG22" s="57">
        <v>3.0785807742630646E-2</v>
      </c>
      <c r="AH22" s="56">
        <v>0</v>
      </c>
      <c r="AI22" s="57">
        <v>0</v>
      </c>
      <c r="AJ22" s="56">
        <v>0</v>
      </c>
      <c r="AK22" s="57">
        <v>0</v>
      </c>
      <c r="AL22" s="56">
        <v>95</v>
      </c>
      <c r="AM22" s="57">
        <v>6.4748299505186679E-2</v>
      </c>
      <c r="AN22" s="56">
        <v>4</v>
      </c>
      <c r="AO22" s="57">
        <v>8.8807974956151073E-3</v>
      </c>
      <c r="AP22" s="56">
        <v>96</v>
      </c>
      <c r="AQ22" s="57">
        <v>7.15648854961832E-2</v>
      </c>
      <c r="AR22" s="56">
        <v>0</v>
      </c>
      <c r="AS22" s="57">
        <v>0</v>
      </c>
      <c r="AT22" s="56">
        <v>65</v>
      </c>
      <c r="AU22" s="57">
        <v>4.6140195208518191E-2</v>
      </c>
      <c r="AV22" s="56">
        <v>0</v>
      </c>
      <c r="AW22" s="57">
        <v>0</v>
      </c>
      <c r="AX22" s="56">
        <v>0</v>
      </c>
      <c r="AY22" s="57">
        <v>0</v>
      </c>
      <c r="AZ22" s="56">
        <v>9</v>
      </c>
      <c r="BA22" s="57">
        <v>8.1463445541686656E-3</v>
      </c>
      <c r="BB22" s="56">
        <v>6865</v>
      </c>
      <c r="BC22" s="57">
        <v>4.5149027964117536</v>
      </c>
      <c r="BD22" s="56">
        <v>56</v>
      </c>
      <c r="BE22" s="57">
        <v>2.3990472355264622E-2</v>
      </c>
      <c r="BF22" s="56">
        <v>14</v>
      </c>
      <c r="BG22" s="57">
        <v>2.1930168079073921E-2</v>
      </c>
      <c r="BH22" s="56">
        <v>0</v>
      </c>
      <c r="BI22" s="57">
        <v>0</v>
      </c>
      <c r="BJ22" s="56">
        <v>0</v>
      </c>
      <c r="BK22" s="57">
        <v>0</v>
      </c>
      <c r="BL22" s="56">
        <v>130</v>
      </c>
      <c r="BM22" s="57">
        <v>0.1464343242055938</v>
      </c>
      <c r="BN22" s="56">
        <v>0</v>
      </c>
      <c r="BO22" s="57">
        <v>0</v>
      </c>
      <c r="BP22" s="56">
        <v>43</v>
      </c>
      <c r="BQ22" s="57">
        <v>2.1785830090791183E-2</v>
      </c>
      <c r="BR22" s="56">
        <v>0</v>
      </c>
      <c r="BS22" s="57">
        <v>0</v>
      </c>
      <c r="BT22" s="56">
        <v>949</v>
      </c>
      <c r="BU22" s="57">
        <v>0.6268619252389539</v>
      </c>
      <c r="BV22" s="56">
        <v>536</v>
      </c>
      <c r="BW22" s="57">
        <v>0.34780577383540223</v>
      </c>
      <c r="BX22" s="56">
        <v>22</v>
      </c>
      <c r="BY22" s="57">
        <v>3.0031259811349086E-2</v>
      </c>
      <c r="BZ22" s="56">
        <v>0</v>
      </c>
      <c r="CA22" s="57">
        <v>0</v>
      </c>
      <c r="CB22" s="56">
        <v>12</v>
      </c>
      <c r="CC22" s="57">
        <v>2.602867492354077E-2</v>
      </c>
      <c r="CD22" s="56">
        <v>97</v>
      </c>
      <c r="CE22" s="57">
        <v>8.3433683124032335E-2</v>
      </c>
      <c r="CF22" s="56">
        <v>0</v>
      </c>
      <c r="CG22" s="57">
        <v>0</v>
      </c>
      <c r="CH22" s="56">
        <v>117</v>
      </c>
      <c r="CI22" s="57">
        <v>0.14218873427720727</v>
      </c>
      <c r="CJ22" s="56">
        <v>193</v>
      </c>
      <c r="CK22" s="57">
        <v>0.17486318993947739</v>
      </c>
      <c r="CL22" s="56">
        <v>149</v>
      </c>
      <c r="CM22" s="57">
        <v>0.10958783207319583</v>
      </c>
      <c r="CN22" s="56">
        <v>52</v>
      </c>
      <c r="CO22" s="57">
        <v>3.8392534128747886E-2</v>
      </c>
      <c r="CP22" s="56">
        <v>41</v>
      </c>
      <c r="CQ22" s="57">
        <v>7.6097850699729019E-2</v>
      </c>
      <c r="CR22" s="56">
        <v>17</v>
      </c>
      <c r="CS22" s="57">
        <v>4.1548538469058559E-2</v>
      </c>
      <c r="CT22" s="56">
        <v>12</v>
      </c>
      <c r="CU22" s="57">
        <v>4.1225779854335579E-2</v>
      </c>
      <c r="CV22" s="56">
        <v>468</v>
      </c>
      <c r="CW22" s="57">
        <v>0.25627405991775137</v>
      </c>
      <c r="CX22" s="56">
        <v>56</v>
      </c>
      <c r="CY22" s="57">
        <v>4.7996983046779913E-2</v>
      </c>
      <c r="CZ22" s="56">
        <v>0</v>
      </c>
      <c r="DA22" s="57">
        <v>0</v>
      </c>
      <c r="DB22" s="56">
        <v>49</v>
      </c>
      <c r="DC22" s="57">
        <v>3.0141974852980979E-2</v>
      </c>
      <c r="DD22" s="56">
        <v>37</v>
      </c>
      <c r="DE22" s="57">
        <v>2.3871583782807296E-2</v>
      </c>
      <c r="DF22" s="56">
        <v>4</v>
      </c>
      <c r="DG22" s="57">
        <v>2.1319688732544504E-2</v>
      </c>
      <c r="DH22" s="56">
        <v>0</v>
      </c>
      <c r="DI22" s="57">
        <v>0</v>
      </c>
      <c r="DJ22" s="56">
        <v>3</v>
      </c>
      <c r="DK22" s="57">
        <v>2.1849963583394028E-2</v>
      </c>
      <c r="DL22" s="56">
        <v>12</v>
      </c>
      <c r="DM22" s="57">
        <v>1.9584162940235662E-2</v>
      </c>
      <c r="DN22" s="56">
        <v>0</v>
      </c>
      <c r="DO22" s="57">
        <v>0</v>
      </c>
      <c r="DP22" s="56">
        <v>24</v>
      </c>
      <c r="DQ22" s="57">
        <v>2.3794652151928854E-2</v>
      </c>
      <c r="DR22" s="56">
        <v>6</v>
      </c>
      <c r="DS22" s="57">
        <v>8.2872928176795577E-2</v>
      </c>
      <c r="DT22" s="56">
        <v>0</v>
      </c>
      <c r="DU22" s="57">
        <v>0</v>
      </c>
      <c r="DV22" s="56">
        <v>8</v>
      </c>
      <c r="DW22" s="57">
        <v>2.7874564459930314E-2</v>
      </c>
      <c r="DX22" s="56">
        <v>6</v>
      </c>
      <c r="DY22" s="57">
        <v>3.7638793049369547E-2</v>
      </c>
      <c r="DZ22" s="56">
        <v>66</v>
      </c>
      <c r="EA22" s="57">
        <v>6.3564831312421147E-2</v>
      </c>
      <c r="EB22" s="56">
        <v>0</v>
      </c>
      <c r="EC22" s="57">
        <v>0</v>
      </c>
      <c r="ED22" s="56">
        <v>0</v>
      </c>
      <c r="EE22" s="57">
        <v>0</v>
      </c>
      <c r="EF22" s="56">
        <v>47</v>
      </c>
      <c r="EG22" s="57">
        <v>0.22829941225044931</v>
      </c>
      <c r="EH22" s="56">
        <v>0</v>
      </c>
      <c r="EI22" s="57">
        <v>0</v>
      </c>
      <c r="EJ22" s="56">
        <v>7</v>
      </c>
      <c r="EK22" s="57">
        <v>2.4726245143058989E-2</v>
      </c>
      <c r="EL22" s="56">
        <v>7</v>
      </c>
      <c r="EM22" s="57">
        <v>2.0799286881592632E-2</v>
      </c>
      <c r="EN22" s="56">
        <v>15</v>
      </c>
      <c r="EO22" s="57">
        <v>3.4895082119759925E-2</v>
      </c>
      <c r="EP22" s="56">
        <v>0</v>
      </c>
      <c r="EQ22" s="57">
        <v>0</v>
      </c>
      <c r="ER22" s="56">
        <v>453</v>
      </c>
      <c r="ES22" s="57">
        <v>0.27949160908193482</v>
      </c>
      <c r="ET22" s="56">
        <v>283</v>
      </c>
      <c r="EU22" s="57">
        <v>0.14329839485543572</v>
      </c>
      <c r="EV22" s="56">
        <v>3</v>
      </c>
      <c r="EW22" s="57">
        <v>7.624469463999797E-3</v>
      </c>
      <c r="EX22" s="56">
        <v>204</v>
      </c>
      <c r="EY22" s="57">
        <v>9.3958124153686012E-2</v>
      </c>
      <c r="EZ22" s="56">
        <v>71</v>
      </c>
      <c r="FA22" s="57">
        <v>8.1936943174998847E-2</v>
      </c>
      <c r="FB22" s="56">
        <v>36</v>
      </c>
      <c r="FC22" s="57">
        <v>2.4073504433537066E-2</v>
      </c>
      <c r="FD22" s="56">
        <v>0</v>
      </c>
      <c r="FE22" s="57">
        <v>0</v>
      </c>
      <c r="FF22" s="56">
        <v>13591</v>
      </c>
      <c r="FG22" s="57">
        <v>0.22932111097312738</v>
      </c>
      <c r="FH22" s="59">
        <v>13258.928665303507</v>
      </c>
      <c r="FI22" s="57">
        <f t="shared" si="84"/>
        <v>0.30021328334439046</v>
      </c>
    </row>
    <row r="23" spans="1:165" s="50" customFormat="1" ht="10.5" x14ac:dyDescent="0.35">
      <c r="A23" s="54">
        <v>17</v>
      </c>
      <c r="B23" s="51"/>
      <c r="C23" s="55" t="s">
        <v>127</v>
      </c>
      <c r="D23" s="56">
        <v>36</v>
      </c>
      <c r="E23" s="57">
        <v>0.2918524523713012</v>
      </c>
      <c r="F23" s="56">
        <v>8</v>
      </c>
      <c r="G23" s="57">
        <v>6.8971463057160107E-2</v>
      </c>
      <c r="H23" s="56">
        <v>91</v>
      </c>
      <c r="I23" s="57">
        <v>8.9488538583327601E-2</v>
      </c>
      <c r="J23" s="56">
        <v>205</v>
      </c>
      <c r="K23" s="57">
        <v>0.16821340948067187</v>
      </c>
      <c r="L23" s="56">
        <v>41</v>
      </c>
      <c r="M23" s="57">
        <v>0.12497713832835458</v>
      </c>
      <c r="N23" s="56">
        <v>40</v>
      </c>
      <c r="O23" s="57">
        <v>8.2513356849640035E-2</v>
      </c>
      <c r="P23" s="56">
        <v>382</v>
      </c>
      <c r="Q23" s="57">
        <v>0.39344127219544345</v>
      </c>
      <c r="R23" s="56">
        <v>8</v>
      </c>
      <c r="S23" s="57">
        <v>5.7707566904710378E-2</v>
      </c>
      <c r="T23" s="56">
        <v>405</v>
      </c>
      <c r="U23" s="57">
        <v>0.24217853042479906</v>
      </c>
      <c r="V23" s="56">
        <v>105</v>
      </c>
      <c r="W23" s="57">
        <v>5.4035972518848265E-2</v>
      </c>
      <c r="X23" s="56">
        <v>7</v>
      </c>
      <c r="Y23" s="57">
        <v>0.11286681715575619</v>
      </c>
      <c r="Z23" s="56">
        <v>19</v>
      </c>
      <c r="AA23" s="57">
        <v>5.1276515355966966E-2</v>
      </c>
      <c r="AB23" s="56">
        <v>115</v>
      </c>
      <c r="AC23" s="57">
        <v>0.12217146499521937</v>
      </c>
      <c r="AD23" s="56">
        <v>233</v>
      </c>
      <c r="AE23" s="57">
        <v>7.7849353148722336E-2</v>
      </c>
      <c r="AF23" s="56">
        <v>9</v>
      </c>
      <c r="AG23" s="57">
        <v>6.9268067420918955E-2</v>
      </c>
      <c r="AH23" s="56">
        <v>9</v>
      </c>
      <c r="AI23" s="57">
        <v>4.2916408373468128E-2</v>
      </c>
      <c r="AJ23" s="56">
        <v>11</v>
      </c>
      <c r="AK23" s="57">
        <v>6.8523017504516295E-2</v>
      </c>
      <c r="AL23" s="56">
        <v>297</v>
      </c>
      <c r="AM23" s="57">
        <v>0.20242363108463626</v>
      </c>
      <c r="AN23" s="56">
        <v>42</v>
      </c>
      <c r="AO23" s="57">
        <v>9.3248373703958623E-2</v>
      </c>
      <c r="AP23" s="56">
        <v>189</v>
      </c>
      <c r="AQ23" s="57">
        <v>0.1408933683206107</v>
      </c>
      <c r="AR23" s="56">
        <v>0</v>
      </c>
      <c r="AS23" s="57">
        <v>0</v>
      </c>
      <c r="AT23" s="56">
        <v>320</v>
      </c>
      <c r="AU23" s="57">
        <v>0.22715173025732033</v>
      </c>
      <c r="AV23" s="56">
        <v>5</v>
      </c>
      <c r="AW23" s="57">
        <v>2.5567600736346903E-2</v>
      </c>
      <c r="AX23" s="56">
        <v>9</v>
      </c>
      <c r="AY23" s="57">
        <v>4.1499515838981878E-2</v>
      </c>
      <c r="AZ23" s="56">
        <v>105</v>
      </c>
      <c r="BA23" s="57">
        <v>9.5040686465301102E-2</v>
      </c>
      <c r="BB23" s="56">
        <v>71</v>
      </c>
      <c r="BC23" s="57">
        <v>4.6694551863836059E-2</v>
      </c>
      <c r="BD23" s="56">
        <v>296</v>
      </c>
      <c r="BE23" s="57">
        <v>0.12680678244925586</v>
      </c>
      <c r="BF23" s="56">
        <v>46</v>
      </c>
      <c r="BG23" s="57">
        <v>7.2056266545528588E-2</v>
      </c>
      <c r="BH23" s="56">
        <v>30</v>
      </c>
      <c r="BI23" s="57">
        <v>0.19573302016050106</v>
      </c>
      <c r="BJ23" s="56">
        <v>3</v>
      </c>
      <c r="BK23" s="57">
        <v>5.2401746724890827E-2</v>
      </c>
      <c r="BL23" s="56">
        <v>154</v>
      </c>
      <c r="BM23" s="57">
        <v>0.17346835328970342</v>
      </c>
      <c r="BN23" s="56">
        <v>8</v>
      </c>
      <c r="BO23" s="57">
        <v>4.073112366987424E-2</v>
      </c>
      <c r="BP23" s="56">
        <v>154</v>
      </c>
      <c r="BQ23" s="57">
        <v>7.8023670557717251E-2</v>
      </c>
      <c r="BR23" s="56">
        <v>21</v>
      </c>
      <c r="BS23" s="57">
        <v>0.13163668275559456</v>
      </c>
      <c r="BT23" s="56">
        <v>282</v>
      </c>
      <c r="BU23" s="57">
        <v>0.18627509264213382</v>
      </c>
      <c r="BV23" s="56">
        <v>163</v>
      </c>
      <c r="BW23" s="57">
        <v>0.10576929316263164</v>
      </c>
      <c r="BX23" s="56">
        <v>74</v>
      </c>
      <c r="BY23" s="57">
        <v>0.10101423754726511</v>
      </c>
      <c r="BZ23" s="56">
        <v>3</v>
      </c>
      <c r="CA23" s="57">
        <v>3.9936102236421724E-2</v>
      </c>
      <c r="CB23" s="56">
        <v>67</v>
      </c>
      <c r="CC23" s="57">
        <v>0.14532676832310262</v>
      </c>
      <c r="CD23" s="56">
        <v>142</v>
      </c>
      <c r="CE23" s="57">
        <v>0.12214003096507828</v>
      </c>
      <c r="CF23" s="56">
        <v>13</v>
      </c>
      <c r="CG23" s="57">
        <v>0.15135638607521248</v>
      </c>
      <c r="CH23" s="56">
        <v>168</v>
      </c>
      <c r="CI23" s="57">
        <v>0.20416843896214376</v>
      </c>
      <c r="CJ23" s="56">
        <v>165</v>
      </c>
      <c r="CK23" s="57">
        <v>0.14949443699489001</v>
      </c>
      <c r="CL23" s="56">
        <v>510</v>
      </c>
      <c r="CM23" s="57">
        <v>0.37509929098879113</v>
      </c>
      <c r="CN23" s="56">
        <v>97</v>
      </c>
      <c r="CO23" s="57">
        <v>7.1616842509395096E-2</v>
      </c>
      <c r="CP23" s="56">
        <v>20</v>
      </c>
      <c r="CQ23" s="57">
        <v>3.7120902780355618E-2</v>
      </c>
      <c r="CR23" s="56">
        <v>48</v>
      </c>
      <c r="CS23" s="57">
        <v>0.11731352038322418</v>
      </c>
      <c r="CT23" s="56">
        <v>23</v>
      </c>
      <c r="CU23" s="57">
        <v>7.9016078054143193E-2</v>
      </c>
      <c r="CV23" s="56">
        <v>258</v>
      </c>
      <c r="CW23" s="57">
        <v>0.14127928944183729</v>
      </c>
      <c r="CX23" s="56">
        <v>210</v>
      </c>
      <c r="CY23" s="57">
        <v>0.17998868642542468</v>
      </c>
      <c r="CZ23" s="56">
        <v>31</v>
      </c>
      <c r="DA23" s="57">
        <v>9.7423004399748589E-2</v>
      </c>
      <c r="DB23" s="56">
        <v>344</v>
      </c>
      <c r="DC23" s="57">
        <v>0.21160896631480525</v>
      </c>
      <c r="DD23" s="56">
        <v>300</v>
      </c>
      <c r="DE23" s="57">
        <v>0.19355338202276187</v>
      </c>
      <c r="DF23" s="56">
        <v>29</v>
      </c>
      <c r="DG23" s="57">
        <v>0.15456774331094766</v>
      </c>
      <c r="DH23" s="56">
        <v>18</v>
      </c>
      <c r="DI23" s="57">
        <v>0.10909752106188254</v>
      </c>
      <c r="DJ23" s="56">
        <v>18</v>
      </c>
      <c r="DK23" s="57">
        <v>0.13109978150036417</v>
      </c>
      <c r="DL23" s="56">
        <v>118</v>
      </c>
      <c r="DM23" s="57">
        <v>0.19257760224565068</v>
      </c>
      <c r="DN23" s="56">
        <v>5</v>
      </c>
      <c r="DO23" s="57">
        <v>4.372158097236796E-2</v>
      </c>
      <c r="DP23" s="56">
        <v>468</v>
      </c>
      <c r="DQ23" s="57">
        <v>0.46399571696261266</v>
      </c>
      <c r="DR23" s="56">
        <v>7</v>
      </c>
      <c r="DS23" s="57">
        <v>9.668508287292818E-2</v>
      </c>
      <c r="DT23" s="56">
        <v>5</v>
      </c>
      <c r="DU23" s="57">
        <v>0.17519271198318148</v>
      </c>
      <c r="DV23" s="56">
        <v>21</v>
      </c>
      <c r="DW23" s="57">
        <v>7.3170731707317069E-2</v>
      </c>
      <c r="DX23" s="56">
        <v>16</v>
      </c>
      <c r="DY23" s="57">
        <v>0.10037011479831881</v>
      </c>
      <c r="DZ23" s="56">
        <v>358</v>
      </c>
      <c r="EA23" s="57">
        <v>0.34479105469464805</v>
      </c>
      <c r="EB23" s="56">
        <v>0</v>
      </c>
      <c r="EC23" s="57">
        <v>0</v>
      </c>
      <c r="ED23" s="56">
        <v>82</v>
      </c>
      <c r="EE23" s="57">
        <v>0.27889259234065711</v>
      </c>
      <c r="EF23" s="56">
        <v>7</v>
      </c>
      <c r="EG23" s="57">
        <v>3.4002040122407345E-2</v>
      </c>
      <c r="EH23" s="56">
        <v>6</v>
      </c>
      <c r="EI23" s="57">
        <v>0.10023387905111927</v>
      </c>
      <c r="EJ23" s="56">
        <v>25</v>
      </c>
      <c r="EK23" s="57">
        <v>8.8308018368067814E-2</v>
      </c>
      <c r="EL23" s="56">
        <v>24</v>
      </c>
      <c r="EM23" s="57">
        <v>7.1311840736889023E-2</v>
      </c>
      <c r="EN23" s="56">
        <v>45</v>
      </c>
      <c r="EO23" s="57">
        <v>0.10468524635927977</v>
      </c>
      <c r="EP23" s="56">
        <v>4</v>
      </c>
      <c r="EQ23" s="57">
        <v>0.10243277848911651</v>
      </c>
      <c r="ER23" s="56">
        <v>243</v>
      </c>
      <c r="ES23" s="57">
        <v>0.14992596248766041</v>
      </c>
      <c r="ET23" s="56">
        <v>128</v>
      </c>
      <c r="EU23" s="57">
        <v>6.4813408273836651E-2</v>
      </c>
      <c r="EV23" s="56">
        <v>29</v>
      </c>
      <c r="EW23" s="57">
        <v>7.37032048186647E-2</v>
      </c>
      <c r="EX23" s="56">
        <v>239</v>
      </c>
      <c r="EY23" s="57">
        <v>0.11007839055260274</v>
      </c>
      <c r="EZ23" s="56">
        <v>401</v>
      </c>
      <c r="FA23" s="57">
        <v>0.46277062272076813</v>
      </c>
      <c r="FB23" s="56">
        <v>229</v>
      </c>
      <c r="FC23" s="57">
        <v>0.15313423653555522</v>
      </c>
      <c r="FD23" s="56">
        <v>0</v>
      </c>
      <c r="FE23" s="57">
        <v>0</v>
      </c>
      <c r="FF23" s="56">
        <v>8969</v>
      </c>
      <c r="FG23" s="57">
        <v>0.15133404784916338</v>
      </c>
      <c r="FH23" s="59">
        <v>7455.3550504865261</v>
      </c>
      <c r="FI23" s="57">
        <f t="shared" si="84"/>
        <v>0.168806747113871</v>
      </c>
    </row>
    <row r="24" spans="1:165" s="50" customFormat="1" ht="10.5" x14ac:dyDescent="0.35">
      <c r="A24" s="54">
        <v>18</v>
      </c>
      <c r="B24" s="51"/>
      <c r="C24" s="55" t="s">
        <v>93</v>
      </c>
      <c r="D24" s="56">
        <v>12</v>
      </c>
      <c r="E24" s="57">
        <v>9.7284150790433732E-2</v>
      </c>
      <c r="F24" s="56">
        <v>18</v>
      </c>
      <c r="G24" s="57">
        <v>0.15518579187861023</v>
      </c>
      <c r="H24" s="56">
        <v>717</v>
      </c>
      <c r="I24" s="57">
        <v>0.70509101279391084</v>
      </c>
      <c r="J24" s="56">
        <v>3475</v>
      </c>
      <c r="K24" s="57">
        <v>2.8514224290016328</v>
      </c>
      <c r="L24" s="56">
        <v>68</v>
      </c>
      <c r="M24" s="57">
        <v>0.20727915625190513</v>
      </c>
      <c r="N24" s="56">
        <v>75</v>
      </c>
      <c r="O24" s="57">
        <v>0.15471254409307506</v>
      </c>
      <c r="P24" s="56">
        <v>1794</v>
      </c>
      <c r="Q24" s="57">
        <v>1.8477320479545174</v>
      </c>
      <c r="R24" s="56">
        <v>31</v>
      </c>
      <c r="S24" s="57">
        <v>0.22361682175575273</v>
      </c>
      <c r="T24" s="56">
        <v>11066</v>
      </c>
      <c r="U24" s="57">
        <v>6.6171546115575968</v>
      </c>
      <c r="V24" s="56">
        <v>2394</v>
      </c>
      <c r="W24" s="57">
        <v>1.2320201734297402</v>
      </c>
      <c r="X24" s="56">
        <v>6</v>
      </c>
      <c r="Y24" s="57">
        <v>9.6742986133505321E-2</v>
      </c>
      <c r="Z24" s="56">
        <v>41</v>
      </c>
      <c r="AA24" s="57">
        <v>0.1106493226102445</v>
      </c>
      <c r="AB24" s="56">
        <v>278</v>
      </c>
      <c r="AC24" s="57">
        <v>0.29533623711887813</v>
      </c>
      <c r="AD24" s="56">
        <v>4265</v>
      </c>
      <c r="AE24" s="57">
        <v>1.4250106917566556</v>
      </c>
      <c r="AF24" s="56">
        <v>19</v>
      </c>
      <c r="AG24" s="57">
        <v>0.14623258677749559</v>
      </c>
      <c r="AH24" s="56">
        <v>61</v>
      </c>
      <c r="AI24" s="57">
        <v>0.29087787897572837</v>
      </c>
      <c r="AJ24" s="56">
        <v>11</v>
      </c>
      <c r="AK24" s="57">
        <v>6.8523017504516295E-2</v>
      </c>
      <c r="AL24" s="56">
        <v>4816</v>
      </c>
      <c r="AM24" s="57">
        <v>3.2823980043892531</v>
      </c>
      <c r="AN24" s="56">
        <v>71</v>
      </c>
      <c r="AO24" s="57">
        <v>0.15763415554716814</v>
      </c>
      <c r="AP24" s="56">
        <v>885</v>
      </c>
      <c r="AQ24" s="57">
        <v>0.65973878816793885</v>
      </c>
      <c r="AR24" s="56">
        <v>7</v>
      </c>
      <c r="AS24" s="57">
        <v>6.6363291619264311E-2</v>
      </c>
      <c r="AT24" s="56">
        <v>7155</v>
      </c>
      <c r="AU24" s="57">
        <v>5.078970718722271</v>
      </c>
      <c r="AV24" s="56">
        <v>8</v>
      </c>
      <c r="AW24" s="57">
        <v>4.0908161178155045E-2</v>
      </c>
      <c r="AX24" s="56">
        <v>8</v>
      </c>
      <c r="AY24" s="57">
        <v>3.6888458523539447E-2</v>
      </c>
      <c r="AZ24" s="56">
        <v>304</v>
      </c>
      <c r="BA24" s="57">
        <v>0.27516541605191935</v>
      </c>
      <c r="BB24" s="56">
        <v>4604</v>
      </c>
      <c r="BC24" s="57">
        <v>3.0279115039591717</v>
      </c>
      <c r="BD24" s="56">
        <v>1528</v>
      </c>
      <c r="BE24" s="57">
        <v>0.65459717426507757</v>
      </c>
      <c r="BF24" s="56">
        <v>160</v>
      </c>
      <c r="BG24" s="57">
        <v>0.25063049233227336</v>
      </c>
      <c r="BH24" s="56">
        <v>19</v>
      </c>
      <c r="BI24" s="57">
        <v>0.12396424610165069</v>
      </c>
      <c r="BJ24" s="56">
        <v>8</v>
      </c>
      <c r="BK24" s="57">
        <v>0.13973799126637554</v>
      </c>
      <c r="BL24" s="56">
        <v>1062</v>
      </c>
      <c r="BM24" s="57">
        <v>1.1962557869718509</v>
      </c>
      <c r="BN24" s="56">
        <v>34</v>
      </c>
      <c r="BO24" s="57">
        <v>0.17310727559696554</v>
      </c>
      <c r="BP24" s="56">
        <v>815</v>
      </c>
      <c r="BQ24" s="57">
        <v>0.41291747730220496</v>
      </c>
      <c r="BR24" s="56">
        <v>3</v>
      </c>
      <c r="BS24" s="57">
        <v>1.8805240393656365E-2</v>
      </c>
      <c r="BT24" s="56">
        <v>4122</v>
      </c>
      <c r="BU24" s="57">
        <v>2.722786992449914</v>
      </c>
      <c r="BV24" s="56">
        <v>6081</v>
      </c>
      <c r="BW24" s="57">
        <v>3.9459084154721658</v>
      </c>
      <c r="BX24" s="56">
        <v>268</v>
      </c>
      <c r="BY24" s="57">
        <v>0.36583534679279794</v>
      </c>
      <c r="BZ24" s="56">
        <v>11</v>
      </c>
      <c r="CA24" s="57">
        <v>0.14643237486687966</v>
      </c>
      <c r="CB24" s="56">
        <v>95</v>
      </c>
      <c r="CC24" s="57">
        <v>0.20606034314469773</v>
      </c>
      <c r="CD24" s="56">
        <v>10844</v>
      </c>
      <c r="CE24" s="57">
        <v>9.3273696886289343</v>
      </c>
      <c r="CF24" s="56">
        <v>26</v>
      </c>
      <c r="CG24" s="57">
        <v>0.30271277215042497</v>
      </c>
      <c r="CH24" s="56">
        <v>2321</v>
      </c>
      <c r="CI24" s="57">
        <v>2.8206842073281888</v>
      </c>
      <c r="CJ24" s="56">
        <v>2976</v>
      </c>
      <c r="CK24" s="57">
        <v>2.6963360272532886</v>
      </c>
      <c r="CL24" s="56">
        <v>21418</v>
      </c>
      <c r="CM24" s="57">
        <v>15.752699243917506</v>
      </c>
      <c r="CN24" s="56">
        <v>806</v>
      </c>
      <c r="CO24" s="57">
        <v>0.59508427899559224</v>
      </c>
      <c r="CP24" s="56">
        <v>123</v>
      </c>
      <c r="CQ24" s="57">
        <v>0.22829355209918706</v>
      </c>
      <c r="CR24" s="56">
        <v>229</v>
      </c>
      <c r="CS24" s="57">
        <v>0.55968325349496528</v>
      </c>
      <c r="CT24" s="56">
        <v>24</v>
      </c>
      <c r="CU24" s="57">
        <v>8.2451559708671157E-2</v>
      </c>
      <c r="CV24" s="56">
        <v>22878</v>
      </c>
      <c r="CW24" s="57">
        <v>12.527858852133154</v>
      </c>
      <c r="CX24" s="56">
        <v>1849</v>
      </c>
      <c r="CY24" s="57">
        <v>1.5847575295267153</v>
      </c>
      <c r="CZ24" s="56">
        <v>34</v>
      </c>
      <c r="DA24" s="57">
        <v>0.10685103708359522</v>
      </c>
      <c r="DB24" s="56">
        <v>2665</v>
      </c>
      <c r="DC24" s="57">
        <v>1.6393543465958023</v>
      </c>
      <c r="DD24" s="56">
        <v>414</v>
      </c>
      <c r="DE24" s="57">
        <v>0.26710366719141143</v>
      </c>
      <c r="DF24" s="56">
        <v>36</v>
      </c>
      <c r="DG24" s="57">
        <v>0.19187719859290053</v>
      </c>
      <c r="DH24" s="56">
        <v>19</v>
      </c>
      <c r="DI24" s="57">
        <v>0.11515849445420934</v>
      </c>
      <c r="DJ24" s="56">
        <v>21</v>
      </c>
      <c r="DK24" s="57">
        <v>0.15294974508375819</v>
      </c>
      <c r="DL24" s="56">
        <v>415</v>
      </c>
      <c r="DM24" s="57">
        <v>0.67728563501648331</v>
      </c>
      <c r="DN24" s="56">
        <v>12</v>
      </c>
      <c r="DO24" s="57">
        <v>0.1049317943336831</v>
      </c>
      <c r="DP24" s="56">
        <v>1825</v>
      </c>
      <c r="DQ24" s="57">
        <v>1.8093850073862567</v>
      </c>
      <c r="DR24" s="56">
        <v>6</v>
      </c>
      <c r="DS24" s="57">
        <v>8.2872928176795577E-2</v>
      </c>
      <c r="DT24" s="56">
        <v>4</v>
      </c>
      <c r="DU24" s="57">
        <v>0.1401541695865452</v>
      </c>
      <c r="DV24" s="56">
        <v>43</v>
      </c>
      <c r="DW24" s="57">
        <v>0.14982578397212543</v>
      </c>
      <c r="DX24" s="56">
        <v>33</v>
      </c>
      <c r="DY24" s="57">
        <v>0.20701336177153251</v>
      </c>
      <c r="DZ24" s="56">
        <v>4504</v>
      </c>
      <c r="EA24" s="57">
        <v>4.3378181853203763</v>
      </c>
      <c r="EB24" s="56">
        <v>15</v>
      </c>
      <c r="EC24" s="57">
        <v>0.14602803738317757</v>
      </c>
      <c r="ED24" s="56">
        <v>26</v>
      </c>
      <c r="EE24" s="57">
        <v>8.8429358547037609E-2</v>
      </c>
      <c r="EF24" s="56">
        <v>59</v>
      </c>
      <c r="EG24" s="57">
        <v>0.28658862388886192</v>
      </c>
      <c r="EH24" s="56">
        <v>3</v>
      </c>
      <c r="EI24" s="57">
        <v>5.0116939525559637E-2</v>
      </c>
      <c r="EJ24" s="56">
        <v>27</v>
      </c>
      <c r="EK24" s="57">
        <v>9.5372659837513238E-2</v>
      </c>
      <c r="EL24" s="56">
        <v>145</v>
      </c>
      <c r="EM24" s="57">
        <v>0.43084237111870444</v>
      </c>
      <c r="EN24" s="56">
        <v>63</v>
      </c>
      <c r="EO24" s="57">
        <v>0.14655934490299169</v>
      </c>
      <c r="EP24" s="56">
        <v>3</v>
      </c>
      <c r="EQ24" s="57">
        <v>7.6824583866837381E-2</v>
      </c>
      <c r="ER24" s="56">
        <v>18625</v>
      </c>
      <c r="ES24" s="57">
        <v>11.491238894373149</v>
      </c>
      <c r="ET24" s="56">
        <v>3741</v>
      </c>
      <c r="EU24" s="57">
        <v>1.8942731277533038</v>
      </c>
      <c r="EV24" s="56">
        <v>78</v>
      </c>
      <c r="EW24" s="57">
        <v>0.19823620606399472</v>
      </c>
      <c r="EX24" s="56">
        <v>5525</v>
      </c>
      <c r="EY24" s="57">
        <v>2.5446991958289962</v>
      </c>
      <c r="EZ24" s="56">
        <v>1573</v>
      </c>
      <c r="FA24" s="57">
        <v>1.8153072058348336</v>
      </c>
      <c r="FB24" s="56">
        <v>682</v>
      </c>
      <c r="FC24" s="57">
        <v>0.45605916732422996</v>
      </c>
      <c r="FD24" s="56">
        <v>14</v>
      </c>
      <c r="FE24" s="57">
        <v>0.20973782771535579</v>
      </c>
      <c r="FF24" s="56">
        <v>160652</v>
      </c>
      <c r="FG24" s="57">
        <v>2.7106831815212167</v>
      </c>
      <c r="FH24" s="59">
        <v>155933.92345581439</v>
      </c>
      <c r="FI24" s="57">
        <f t="shared" si="84"/>
        <v>3.5307102351297934</v>
      </c>
    </row>
    <row r="25" spans="1:165" s="50" customFormat="1" ht="10.5" x14ac:dyDescent="0.35">
      <c r="A25" s="54">
        <v>19</v>
      </c>
      <c r="B25" s="51"/>
      <c r="C25" s="55" t="s">
        <v>117</v>
      </c>
      <c r="D25" s="56">
        <v>14</v>
      </c>
      <c r="E25" s="57">
        <v>0.11349817592217266</v>
      </c>
      <c r="F25" s="56">
        <v>6</v>
      </c>
      <c r="G25" s="57">
        <v>5.1728597292870077E-2</v>
      </c>
      <c r="H25" s="56">
        <v>120</v>
      </c>
      <c r="I25" s="57">
        <v>0.1180068640659265</v>
      </c>
      <c r="J25" s="56">
        <v>369</v>
      </c>
      <c r="K25" s="57">
        <v>0.30278413706520935</v>
      </c>
      <c r="L25" s="56">
        <v>21</v>
      </c>
      <c r="M25" s="57">
        <v>6.4012680607205996E-2</v>
      </c>
      <c r="N25" s="56">
        <v>44</v>
      </c>
      <c r="O25" s="57">
        <v>9.0764692534604036E-2</v>
      </c>
      <c r="P25" s="56">
        <v>154</v>
      </c>
      <c r="Q25" s="57">
        <v>0.15861245004737773</v>
      </c>
      <c r="R25" s="56">
        <v>0</v>
      </c>
      <c r="S25" s="57">
        <v>0</v>
      </c>
      <c r="T25" s="56">
        <v>190</v>
      </c>
      <c r="U25" s="57">
        <v>0.11361461921163413</v>
      </c>
      <c r="V25" s="56">
        <v>2282</v>
      </c>
      <c r="W25" s="57">
        <v>1.1743818027429689</v>
      </c>
      <c r="X25" s="56">
        <v>4</v>
      </c>
      <c r="Y25" s="57">
        <v>6.4495324089003547E-2</v>
      </c>
      <c r="Z25" s="56">
        <v>9</v>
      </c>
      <c r="AA25" s="57">
        <v>2.4288875694931721E-2</v>
      </c>
      <c r="AB25" s="56">
        <v>168</v>
      </c>
      <c r="AC25" s="57">
        <v>0.17847657494953786</v>
      </c>
      <c r="AD25" s="56">
        <v>1265</v>
      </c>
      <c r="AE25" s="57">
        <v>0.4226585052924195</v>
      </c>
      <c r="AF25" s="56">
        <v>10</v>
      </c>
      <c r="AG25" s="57">
        <v>7.6964519356576624E-2</v>
      </c>
      <c r="AH25" s="56">
        <v>12</v>
      </c>
      <c r="AI25" s="57">
        <v>5.7221877831290825E-2</v>
      </c>
      <c r="AJ25" s="56">
        <v>7</v>
      </c>
      <c r="AK25" s="57">
        <v>4.3605556593783089E-2</v>
      </c>
      <c r="AL25" s="56">
        <v>370</v>
      </c>
      <c r="AM25" s="57">
        <v>0.25217758754651654</v>
      </c>
      <c r="AN25" s="56">
        <v>18</v>
      </c>
      <c r="AO25" s="57">
        <v>3.9963588730267972E-2</v>
      </c>
      <c r="AP25" s="56">
        <v>286</v>
      </c>
      <c r="AQ25" s="57">
        <v>0.21320372137404578</v>
      </c>
      <c r="AR25" s="56">
        <v>3</v>
      </c>
      <c r="AS25" s="57">
        <v>2.844141069397042E-2</v>
      </c>
      <c r="AT25" s="56">
        <v>183</v>
      </c>
      <c r="AU25" s="57">
        <v>0.12990239574090506</v>
      </c>
      <c r="AV25" s="56">
        <v>5</v>
      </c>
      <c r="AW25" s="57">
        <v>2.5567600736346903E-2</v>
      </c>
      <c r="AX25" s="56">
        <v>37</v>
      </c>
      <c r="AY25" s="57">
        <v>0.17060912067136993</v>
      </c>
      <c r="AZ25" s="56">
        <v>34</v>
      </c>
      <c r="BA25" s="57">
        <v>3.0775079426859402E-2</v>
      </c>
      <c r="BB25" s="56">
        <v>860</v>
      </c>
      <c r="BC25" s="57">
        <v>0.56559598032252123</v>
      </c>
      <c r="BD25" s="56">
        <v>1338</v>
      </c>
      <c r="BE25" s="57">
        <v>0.57320092877400119</v>
      </c>
      <c r="BF25" s="56">
        <v>37</v>
      </c>
      <c r="BG25" s="57">
        <v>5.7958301351838222E-2</v>
      </c>
      <c r="BH25" s="56">
        <v>30</v>
      </c>
      <c r="BI25" s="57">
        <v>0.19573302016050106</v>
      </c>
      <c r="BJ25" s="56">
        <v>0</v>
      </c>
      <c r="BK25" s="57">
        <v>0</v>
      </c>
      <c r="BL25" s="56">
        <v>528</v>
      </c>
      <c r="BM25" s="57">
        <v>0.59474863985041171</v>
      </c>
      <c r="BN25" s="56">
        <v>3</v>
      </c>
      <c r="BO25" s="57">
        <v>1.5274171376202839E-2</v>
      </c>
      <c r="BP25" s="56">
        <v>692</v>
      </c>
      <c r="BQ25" s="57">
        <v>0.35059987029831391</v>
      </c>
      <c r="BR25" s="56">
        <v>12</v>
      </c>
      <c r="BS25" s="57">
        <v>7.5220961574625461E-2</v>
      </c>
      <c r="BT25" s="56">
        <v>366</v>
      </c>
      <c r="BU25" s="57">
        <v>0.24176129045042904</v>
      </c>
      <c r="BV25" s="56">
        <v>228</v>
      </c>
      <c r="BW25" s="57">
        <v>0.14794723215386513</v>
      </c>
      <c r="BX25" s="56">
        <v>73</v>
      </c>
      <c r="BY25" s="57">
        <v>9.9649180283112884E-2</v>
      </c>
      <c r="BZ25" s="56">
        <v>3</v>
      </c>
      <c r="CA25" s="57">
        <v>3.9936102236421724E-2</v>
      </c>
      <c r="CB25" s="56">
        <v>82</v>
      </c>
      <c r="CC25" s="57">
        <v>0.17786261197752859</v>
      </c>
      <c r="CD25" s="56">
        <v>316</v>
      </c>
      <c r="CE25" s="57">
        <v>0.27180457595045587</v>
      </c>
      <c r="CF25" s="56">
        <v>5</v>
      </c>
      <c r="CG25" s="57">
        <v>5.821399464431249E-2</v>
      </c>
      <c r="CH25" s="56">
        <v>357</v>
      </c>
      <c r="CI25" s="57">
        <v>0.43385793279455548</v>
      </c>
      <c r="CJ25" s="56">
        <v>130</v>
      </c>
      <c r="CK25" s="57">
        <v>0.11778349581415576</v>
      </c>
      <c r="CL25" s="56">
        <v>132</v>
      </c>
      <c r="CM25" s="57">
        <v>9.7084522373569473E-2</v>
      </c>
      <c r="CN25" s="56">
        <v>729</v>
      </c>
      <c r="CO25" s="57">
        <v>0.53823379576648478</v>
      </c>
      <c r="CP25" s="56">
        <v>66</v>
      </c>
      <c r="CQ25" s="57">
        <v>0.12249897917517355</v>
      </c>
      <c r="CR25" s="56">
        <v>38</v>
      </c>
      <c r="CS25" s="57">
        <v>9.2873203636719137E-2</v>
      </c>
      <c r="CT25" s="56">
        <v>20</v>
      </c>
      <c r="CU25" s="57">
        <v>6.8709633090559302E-2</v>
      </c>
      <c r="CV25" s="56">
        <v>400</v>
      </c>
      <c r="CW25" s="57">
        <v>0.21903765804936015</v>
      </c>
      <c r="CX25" s="56">
        <v>532</v>
      </c>
      <c r="CY25" s="57">
        <v>0.45597133894440922</v>
      </c>
      <c r="CZ25" s="56">
        <v>57</v>
      </c>
      <c r="DA25" s="57">
        <v>0.17913262099308611</v>
      </c>
      <c r="DB25" s="56">
        <v>379</v>
      </c>
      <c r="DC25" s="57">
        <v>0.23313894835264881</v>
      </c>
      <c r="DD25" s="56">
        <v>253</v>
      </c>
      <c r="DE25" s="57">
        <v>0.16323001883919586</v>
      </c>
      <c r="DF25" s="56">
        <v>10</v>
      </c>
      <c r="DG25" s="57">
        <v>5.3299221831361265E-2</v>
      </c>
      <c r="DH25" s="56">
        <v>5</v>
      </c>
      <c r="DI25" s="57">
        <v>3.030486696163404E-2</v>
      </c>
      <c r="DJ25" s="56">
        <v>3</v>
      </c>
      <c r="DK25" s="57">
        <v>2.1849963583394028E-2</v>
      </c>
      <c r="DL25" s="56">
        <v>115</v>
      </c>
      <c r="DM25" s="57">
        <v>0.18768156151059176</v>
      </c>
      <c r="DN25" s="56">
        <v>5</v>
      </c>
      <c r="DO25" s="57">
        <v>4.372158097236796E-2</v>
      </c>
      <c r="DP25" s="56">
        <v>138</v>
      </c>
      <c r="DQ25" s="57">
        <v>0.13681924987359093</v>
      </c>
      <c r="DR25" s="56">
        <v>4</v>
      </c>
      <c r="DS25" s="57">
        <v>5.5248618784530391E-2</v>
      </c>
      <c r="DT25" s="56">
        <v>4</v>
      </c>
      <c r="DU25" s="57">
        <v>0.1401541695865452</v>
      </c>
      <c r="DV25" s="56">
        <v>12</v>
      </c>
      <c r="DW25" s="57">
        <v>4.1811846689895474E-2</v>
      </c>
      <c r="DX25" s="56">
        <v>0</v>
      </c>
      <c r="DY25" s="57">
        <v>0</v>
      </c>
      <c r="DZ25" s="56">
        <v>112</v>
      </c>
      <c r="EA25" s="57">
        <v>0.10786759253016921</v>
      </c>
      <c r="EB25" s="56">
        <v>8</v>
      </c>
      <c r="EC25" s="57">
        <v>7.7881619937694699E-2</v>
      </c>
      <c r="ED25" s="56">
        <v>22</v>
      </c>
      <c r="EE25" s="57">
        <v>7.482484184749337E-2</v>
      </c>
      <c r="EF25" s="56">
        <v>4</v>
      </c>
      <c r="EG25" s="57">
        <v>1.9429737212804197E-2</v>
      </c>
      <c r="EH25" s="56">
        <v>3</v>
      </c>
      <c r="EI25" s="57">
        <v>5.0116939525559637E-2</v>
      </c>
      <c r="EJ25" s="56">
        <v>25</v>
      </c>
      <c r="EK25" s="57">
        <v>8.8308018368067814E-2</v>
      </c>
      <c r="EL25" s="56">
        <v>5</v>
      </c>
      <c r="EM25" s="57">
        <v>1.4856633486851881E-2</v>
      </c>
      <c r="EN25" s="56">
        <v>53</v>
      </c>
      <c r="EO25" s="57">
        <v>0.12329595682315173</v>
      </c>
      <c r="EP25" s="56">
        <v>0</v>
      </c>
      <c r="EQ25" s="57">
        <v>0</v>
      </c>
      <c r="ER25" s="56">
        <v>224</v>
      </c>
      <c r="ES25" s="57">
        <v>0.13820335636722605</v>
      </c>
      <c r="ET25" s="56">
        <v>618</v>
      </c>
      <c r="EU25" s="57">
        <v>0.31292723682211754</v>
      </c>
      <c r="EV25" s="56">
        <v>116</v>
      </c>
      <c r="EW25" s="57">
        <v>0.2948128192746588</v>
      </c>
      <c r="EX25" s="56">
        <v>462</v>
      </c>
      <c r="EY25" s="57">
        <v>0.21278751646570068</v>
      </c>
      <c r="EZ25" s="56">
        <v>142</v>
      </c>
      <c r="FA25" s="57">
        <v>0.16387388634999769</v>
      </c>
      <c r="FB25" s="56">
        <v>108</v>
      </c>
      <c r="FC25" s="57">
        <v>7.2220513300611189E-2</v>
      </c>
      <c r="FD25" s="56">
        <v>3</v>
      </c>
      <c r="FE25" s="57">
        <v>4.49438202247191E-2</v>
      </c>
      <c r="FF25" s="56">
        <v>15490</v>
      </c>
      <c r="FG25" s="57">
        <v>0.26136296144314197</v>
      </c>
      <c r="FH25" s="59">
        <v>13090.149619801179</v>
      </c>
      <c r="FI25" s="57">
        <f t="shared" si="84"/>
        <v>0.2963917293795833</v>
      </c>
    </row>
    <row r="26" spans="1:165" s="50" customFormat="1" ht="10.5" x14ac:dyDescent="0.35">
      <c r="A26" s="54">
        <v>20</v>
      </c>
      <c r="B26" s="51"/>
      <c r="C26" s="55" t="s">
        <v>121</v>
      </c>
      <c r="D26" s="56">
        <v>6</v>
      </c>
      <c r="E26" s="57">
        <v>4.8642075395216866E-2</v>
      </c>
      <c r="F26" s="56">
        <v>4</v>
      </c>
      <c r="G26" s="57">
        <v>3.4485731528580053E-2</v>
      </c>
      <c r="H26" s="56">
        <v>37</v>
      </c>
      <c r="I26" s="57">
        <v>3.6385449753660676E-2</v>
      </c>
      <c r="J26" s="56">
        <v>234</v>
      </c>
      <c r="K26" s="57">
        <v>0.19200945277305959</v>
      </c>
      <c r="L26" s="56">
        <v>20</v>
      </c>
      <c r="M26" s="57">
        <v>6.0964457721148578E-2</v>
      </c>
      <c r="N26" s="56">
        <v>20</v>
      </c>
      <c r="O26" s="57">
        <v>4.1256678424820017E-2</v>
      </c>
      <c r="P26" s="56">
        <v>204</v>
      </c>
      <c r="Q26" s="57">
        <v>0.21010999876405881</v>
      </c>
      <c r="R26" s="56">
        <v>3</v>
      </c>
      <c r="S26" s="57">
        <v>2.1640337589266392E-2</v>
      </c>
      <c r="T26" s="56">
        <v>261</v>
      </c>
      <c r="U26" s="57">
        <v>0.15607060849598164</v>
      </c>
      <c r="V26" s="56">
        <v>1012</v>
      </c>
      <c r="W26" s="57">
        <v>0.52080384941975655</v>
      </c>
      <c r="X26" s="56">
        <v>3</v>
      </c>
      <c r="Y26" s="57">
        <v>4.837149306675266E-2</v>
      </c>
      <c r="Z26" s="56">
        <v>13</v>
      </c>
      <c r="AA26" s="57">
        <v>3.5083931559345818E-2</v>
      </c>
      <c r="AB26" s="56">
        <v>214</v>
      </c>
      <c r="AC26" s="57">
        <v>0.22734516094762561</v>
      </c>
      <c r="AD26" s="56">
        <v>1187</v>
      </c>
      <c r="AE26" s="57">
        <v>0.39659734844434941</v>
      </c>
      <c r="AF26" s="56">
        <v>6</v>
      </c>
      <c r="AG26" s="57">
        <v>4.6178711613945975E-2</v>
      </c>
      <c r="AH26" s="56">
        <v>13</v>
      </c>
      <c r="AI26" s="57">
        <v>6.1990367650565065E-2</v>
      </c>
      <c r="AJ26" s="56">
        <v>0</v>
      </c>
      <c r="AK26" s="57">
        <v>0</v>
      </c>
      <c r="AL26" s="56">
        <v>362</v>
      </c>
      <c r="AM26" s="57">
        <v>0.24672509916713239</v>
      </c>
      <c r="AN26" s="56">
        <v>27</v>
      </c>
      <c r="AO26" s="57">
        <v>5.9945383095401969E-2</v>
      </c>
      <c r="AP26" s="56">
        <v>164</v>
      </c>
      <c r="AQ26" s="57">
        <v>0.12225667938931299</v>
      </c>
      <c r="AR26" s="56">
        <v>0</v>
      </c>
      <c r="AS26" s="57">
        <v>0</v>
      </c>
      <c r="AT26" s="56">
        <v>305</v>
      </c>
      <c r="AU26" s="57">
        <v>0.2165039929015084</v>
      </c>
      <c r="AV26" s="56">
        <v>4</v>
      </c>
      <c r="AW26" s="57">
        <v>2.0454080589077522E-2</v>
      </c>
      <c r="AX26" s="56">
        <v>3</v>
      </c>
      <c r="AY26" s="57">
        <v>1.3833171946327293E-2</v>
      </c>
      <c r="AZ26" s="56">
        <v>57</v>
      </c>
      <c r="BA26" s="57">
        <v>5.1593515509734886E-2</v>
      </c>
      <c r="BB26" s="56">
        <v>420</v>
      </c>
      <c r="BC26" s="57">
        <v>0.27622129271564994</v>
      </c>
      <c r="BD26" s="56">
        <v>139</v>
      </c>
      <c r="BE26" s="57">
        <v>5.9547779596103259E-2</v>
      </c>
      <c r="BF26" s="56">
        <v>25</v>
      </c>
      <c r="BG26" s="57">
        <v>3.9161014426917717E-2</v>
      </c>
      <c r="BH26" s="56">
        <v>8</v>
      </c>
      <c r="BI26" s="57">
        <v>5.2195472042800291E-2</v>
      </c>
      <c r="BJ26" s="56">
        <v>0</v>
      </c>
      <c r="BK26" s="57">
        <v>0</v>
      </c>
      <c r="BL26" s="56">
        <v>161</v>
      </c>
      <c r="BM26" s="57">
        <v>0.18135327843923538</v>
      </c>
      <c r="BN26" s="56">
        <v>5</v>
      </c>
      <c r="BO26" s="57">
        <v>2.5456952293671401E-2</v>
      </c>
      <c r="BP26" s="56">
        <v>911</v>
      </c>
      <c r="BQ26" s="57">
        <v>0.4615556095979248</v>
      </c>
      <c r="BR26" s="56">
        <v>3</v>
      </c>
      <c r="BS26" s="57">
        <v>1.8805240393656365E-2</v>
      </c>
      <c r="BT26" s="56">
        <v>445</v>
      </c>
      <c r="BU26" s="57">
        <v>0.29394473838918284</v>
      </c>
      <c r="BV26" s="56">
        <v>542</v>
      </c>
      <c r="BW26" s="57">
        <v>0.35169912204997761</v>
      </c>
      <c r="BX26" s="56">
        <v>36</v>
      </c>
      <c r="BY26" s="57">
        <v>4.914206150948032E-2</v>
      </c>
      <c r="BZ26" s="56">
        <v>4</v>
      </c>
      <c r="CA26" s="57">
        <v>5.3248136315228969E-2</v>
      </c>
      <c r="CB26" s="56">
        <v>28</v>
      </c>
      <c r="CC26" s="57">
        <v>6.0733574821595117E-2</v>
      </c>
      <c r="CD26" s="56">
        <v>682</v>
      </c>
      <c r="CE26" s="57">
        <v>0.58661620505762946</v>
      </c>
      <c r="CF26" s="56">
        <v>0</v>
      </c>
      <c r="CG26" s="57">
        <v>0</v>
      </c>
      <c r="CH26" s="56">
        <v>131</v>
      </c>
      <c r="CI26" s="57">
        <v>0.15920277085738591</v>
      </c>
      <c r="CJ26" s="56">
        <v>135</v>
      </c>
      <c r="CK26" s="57">
        <v>0.12231363026854636</v>
      </c>
      <c r="CL26" s="56">
        <v>211</v>
      </c>
      <c r="CM26" s="57">
        <v>0.15518813803653908</v>
      </c>
      <c r="CN26" s="56">
        <v>814</v>
      </c>
      <c r="CO26" s="57">
        <v>0.60099082270770732</v>
      </c>
      <c r="CP26" s="56">
        <v>13</v>
      </c>
      <c r="CQ26" s="57">
        <v>2.412858680723115E-2</v>
      </c>
      <c r="CR26" s="56">
        <v>19</v>
      </c>
      <c r="CS26" s="57">
        <v>4.6436601818359569E-2</v>
      </c>
      <c r="CT26" s="56">
        <v>6</v>
      </c>
      <c r="CU26" s="57">
        <v>2.0612889927167789E-2</v>
      </c>
      <c r="CV26" s="56">
        <v>696</v>
      </c>
      <c r="CW26" s="57">
        <v>0.38112552500588665</v>
      </c>
      <c r="CX26" s="56">
        <v>498</v>
      </c>
      <c r="CY26" s="57">
        <v>0.42683031352314998</v>
      </c>
      <c r="CZ26" s="56">
        <v>12</v>
      </c>
      <c r="DA26" s="57">
        <v>3.7712130735386554E-2</v>
      </c>
      <c r="DB26" s="56">
        <v>601</v>
      </c>
      <c r="DC26" s="57">
        <v>0.36970054870697083</v>
      </c>
      <c r="DD26" s="56">
        <v>173</v>
      </c>
      <c r="DE26" s="57">
        <v>0.11161578363312601</v>
      </c>
      <c r="DF26" s="56">
        <v>6</v>
      </c>
      <c r="DG26" s="57">
        <v>3.1979533098816758E-2</v>
      </c>
      <c r="DH26" s="56">
        <v>5</v>
      </c>
      <c r="DI26" s="57">
        <v>3.030486696163404E-2</v>
      </c>
      <c r="DJ26" s="56">
        <v>3</v>
      </c>
      <c r="DK26" s="57">
        <v>2.1849963583394028E-2</v>
      </c>
      <c r="DL26" s="56">
        <v>70</v>
      </c>
      <c r="DM26" s="57">
        <v>0.11424095048470805</v>
      </c>
      <c r="DN26" s="56">
        <v>3</v>
      </c>
      <c r="DO26" s="57">
        <v>2.6232948583420776E-2</v>
      </c>
      <c r="DP26" s="56">
        <v>159</v>
      </c>
      <c r="DQ26" s="57">
        <v>0.15763957050652866</v>
      </c>
      <c r="DR26" s="56">
        <v>0</v>
      </c>
      <c r="DS26" s="57">
        <v>0</v>
      </c>
      <c r="DT26" s="56">
        <v>0</v>
      </c>
      <c r="DU26" s="57">
        <v>0</v>
      </c>
      <c r="DV26" s="56">
        <v>14</v>
      </c>
      <c r="DW26" s="57">
        <v>4.878048780487805E-2</v>
      </c>
      <c r="DX26" s="56">
        <v>4</v>
      </c>
      <c r="DY26" s="57">
        <v>2.5092528699579703E-2</v>
      </c>
      <c r="DZ26" s="56">
        <v>184</v>
      </c>
      <c r="EA26" s="57">
        <v>0.17721104487099229</v>
      </c>
      <c r="EB26" s="56">
        <v>0</v>
      </c>
      <c r="EC26" s="57">
        <v>0</v>
      </c>
      <c r="ED26" s="56">
        <v>10</v>
      </c>
      <c r="EE26" s="57">
        <v>3.4011291748860618E-2</v>
      </c>
      <c r="EF26" s="56">
        <v>3</v>
      </c>
      <c r="EG26" s="57">
        <v>1.4572302909603147E-2</v>
      </c>
      <c r="EH26" s="56">
        <v>0</v>
      </c>
      <c r="EI26" s="57">
        <v>0</v>
      </c>
      <c r="EJ26" s="56">
        <v>9</v>
      </c>
      <c r="EK26" s="57">
        <v>3.1790886612504413E-2</v>
      </c>
      <c r="EL26" s="56">
        <v>22</v>
      </c>
      <c r="EM26" s="57">
        <v>6.5369187342148263E-2</v>
      </c>
      <c r="EN26" s="56">
        <v>19</v>
      </c>
      <c r="EO26" s="57">
        <v>4.4200437351695904E-2</v>
      </c>
      <c r="EP26" s="56">
        <v>0</v>
      </c>
      <c r="EQ26" s="57">
        <v>0</v>
      </c>
      <c r="ER26" s="56">
        <v>293</v>
      </c>
      <c r="ES26" s="57">
        <v>0.18077492596248768</v>
      </c>
      <c r="ET26" s="56">
        <v>988</v>
      </c>
      <c r="EU26" s="57">
        <v>0.50027849511367661</v>
      </c>
      <c r="EV26" s="56">
        <v>10</v>
      </c>
      <c r="EW26" s="57">
        <v>2.5414898213332655E-2</v>
      </c>
      <c r="EX26" s="56">
        <v>422</v>
      </c>
      <c r="EY26" s="57">
        <v>0.1943643548669387</v>
      </c>
      <c r="EZ26" s="56">
        <v>105</v>
      </c>
      <c r="FA26" s="57">
        <v>0.12117435258274477</v>
      </c>
      <c r="FB26" s="56">
        <v>66</v>
      </c>
      <c r="FC26" s="57">
        <v>4.4134758128151284E-2</v>
      </c>
      <c r="FD26" s="56">
        <v>0</v>
      </c>
      <c r="FE26" s="57">
        <v>0</v>
      </c>
      <c r="FF26" s="56">
        <v>13285</v>
      </c>
      <c r="FG26" s="57">
        <v>0.22415796919122927</v>
      </c>
      <c r="FH26" s="59">
        <v>12652.361204754119</v>
      </c>
      <c r="FI26" s="57">
        <f t="shared" si="84"/>
        <v>0.28647917152448715</v>
      </c>
    </row>
    <row r="27" spans="1:165" s="50" customFormat="1" ht="10.5" x14ac:dyDescent="0.35">
      <c r="A27" s="54">
        <v>21</v>
      </c>
      <c r="B27" s="51"/>
      <c r="C27" s="55" t="s">
        <v>124</v>
      </c>
      <c r="D27" s="56">
        <v>10</v>
      </c>
      <c r="E27" s="57">
        <v>8.1070125658694772E-2</v>
      </c>
      <c r="F27" s="56">
        <v>6</v>
      </c>
      <c r="G27" s="57">
        <v>5.1728597292870077E-2</v>
      </c>
      <c r="H27" s="56">
        <v>72</v>
      </c>
      <c r="I27" s="57">
        <v>7.0804118439555905E-2</v>
      </c>
      <c r="J27" s="56">
        <v>88</v>
      </c>
      <c r="K27" s="57">
        <v>7.2208683094142079E-2</v>
      </c>
      <c r="L27" s="56">
        <v>16</v>
      </c>
      <c r="M27" s="57">
        <v>4.8771566176918857E-2</v>
      </c>
      <c r="N27" s="56">
        <v>24</v>
      </c>
      <c r="O27" s="57">
        <v>4.9508014109784018E-2</v>
      </c>
      <c r="P27" s="56">
        <v>69</v>
      </c>
      <c r="Q27" s="57">
        <v>7.1066617229019899E-2</v>
      </c>
      <c r="R27" s="56">
        <v>5</v>
      </c>
      <c r="S27" s="57">
        <v>3.606722931544399E-2</v>
      </c>
      <c r="T27" s="56">
        <v>190</v>
      </c>
      <c r="U27" s="57">
        <v>0.11361461921163413</v>
      </c>
      <c r="V27" s="56">
        <v>602</v>
      </c>
      <c r="W27" s="57">
        <v>0.30980624244139671</v>
      </c>
      <c r="X27" s="56">
        <v>4</v>
      </c>
      <c r="Y27" s="57">
        <v>6.4495324089003547E-2</v>
      </c>
      <c r="Z27" s="56">
        <v>11</v>
      </c>
      <c r="AA27" s="57">
        <v>2.9686403627138772E-2</v>
      </c>
      <c r="AB27" s="56">
        <v>162</v>
      </c>
      <c r="AC27" s="57">
        <v>0.17210241155848294</v>
      </c>
      <c r="AD27" s="56">
        <v>1929</v>
      </c>
      <c r="AE27" s="57">
        <v>0.64451245589650386</v>
      </c>
      <c r="AF27" s="56">
        <v>13</v>
      </c>
      <c r="AG27" s="57">
        <v>0.1000538751635496</v>
      </c>
      <c r="AH27" s="56">
        <v>16</v>
      </c>
      <c r="AI27" s="57">
        <v>7.6295837108387776E-2</v>
      </c>
      <c r="AJ27" s="56">
        <v>5</v>
      </c>
      <c r="AK27" s="57">
        <v>3.1146826138416493E-2</v>
      </c>
      <c r="AL27" s="56">
        <v>195</v>
      </c>
      <c r="AM27" s="57">
        <v>0.13290440424748845</v>
      </c>
      <c r="AN27" s="56">
        <v>30</v>
      </c>
      <c r="AO27" s="57">
        <v>6.6605981217113294E-2</v>
      </c>
      <c r="AP27" s="56">
        <v>291</v>
      </c>
      <c r="AQ27" s="57">
        <v>0.21693105916030533</v>
      </c>
      <c r="AR27" s="56">
        <v>0</v>
      </c>
      <c r="AS27" s="57">
        <v>0</v>
      </c>
      <c r="AT27" s="56">
        <v>115</v>
      </c>
      <c r="AU27" s="57">
        <v>8.1632653061224497E-2</v>
      </c>
      <c r="AV27" s="56">
        <v>11</v>
      </c>
      <c r="AW27" s="57">
        <v>5.6248721619963186E-2</v>
      </c>
      <c r="AX27" s="56">
        <v>0</v>
      </c>
      <c r="AY27" s="57">
        <v>0</v>
      </c>
      <c r="AZ27" s="56">
        <v>62</v>
      </c>
      <c r="BA27" s="57">
        <v>5.6119262484273028E-2</v>
      </c>
      <c r="BB27" s="56">
        <v>634</v>
      </c>
      <c r="BC27" s="57">
        <v>0.41696261805171914</v>
      </c>
      <c r="BD27" s="56">
        <v>123</v>
      </c>
      <c r="BE27" s="57">
        <v>5.2693358923170515E-2</v>
      </c>
      <c r="BF27" s="56">
        <v>43</v>
      </c>
      <c r="BG27" s="57">
        <v>6.7356944814298464E-2</v>
      </c>
      <c r="BH27" s="56">
        <v>0</v>
      </c>
      <c r="BI27" s="57">
        <v>0</v>
      </c>
      <c r="BJ27" s="56">
        <v>0</v>
      </c>
      <c r="BK27" s="57">
        <v>0</v>
      </c>
      <c r="BL27" s="56">
        <v>115</v>
      </c>
      <c r="BM27" s="57">
        <v>0.12953805602802529</v>
      </c>
      <c r="BN27" s="56">
        <v>7</v>
      </c>
      <c r="BO27" s="57">
        <v>3.563973321113996E-2</v>
      </c>
      <c r="BP27" s="56">
        <v>898</v>
      </c>
      <c r="BQ27" s="57">
        <v>0.45496919584954609</v>
      </c>
      <c r="BR27" s="56">
        <v>11</v>
      </c>
      <c r="BS27" s="57">
        <v>6.8952548110073342E-2</v>
      </c>
      <c r="BT27" s="56">
        <v>340</v>
      </c>
      <c r="BU27" s="57">
        <v>0.22458699112881383</v>
      </c>
      <c r="BV27" s="56">
        <v>252</v>
      </c>
      <c r="BW27" s="57">
        <v>0.16352062501216671</v>
      </c>
      <c r="BX27" s="56">
        <v>44</v>
      </c>
      <c r="BY27" s="57">
        <v>6.0062519622698173E-2</v>
      </c>
      <c r="BZ27" s="56">
        <v>0</v>
      </c>
      <c r="CA27" s="57">
        <v>0</v>
      </c>
      <c r="CB27" s="56">
        <v>13</v>
      </c>
      <c r="CC27" s="57">
        <v>2.8197731167169164E-2</v>
      </c>
      <c r="CD27" s="56">
        <v>172</v>
      </c>
      <c r="CE27" s="57">
        <v>0.14794426285910889</v>
      </c>
      <c r="CF27" s="56">
        <v>0</v>
      </c>
      <c r="CG27" s="57">
        <v>0</v>
      </c>
      <c r="CH27" s="56">
        <v>150</v>
      </c>
      <c r="CI27" s="57">
        <v>0.18229324907334266</v>
      </c>
      <c r="CJ27" s="56">
        <v>122</v>
      </c>
      <c r="CK27" s="57">
        <v>0.11053528068713081</v>
      </c>
      <c r="CL27" s="56">
        <v>136</v>
      </c>
      <c r="CM27" s="57">
        <v>0.10002647759701098</v>
      </c>
      <c r="CN27" s="56">
        <v>505</v>
      </c>
      <c r="CO27" s="57">
        <v>0.37285057182726317</v>
      </c>
      <c r="CP27" s="56">
        <v>31</v>
      </c>
      <c r="CQ27" s="57">
        <v>5.7537399309551207E-2</v>
      </c>
      <c r="CR27" s="56">
        <v>37</v>
      </c>
      <c r="CS27" s="57">
        <v>9.0429171962068622E-2</v>
      </c>
      <c r="CT27" s="56">
        <v>13</v>
      </c>
      <c r="CU27" s="57">
        <v>4.4661261508863542E-2</v>
      </c>
      <c r="CV27" s="56">
        <v>311</v>
      </c>
      <c r="CW27" s="57">
        <v>0.17030177913337749</v>
      </c>
      <c r="CX27" s="56">
        <v>107</v>
      </c>
      <c r="CY27" s="57">
        <v>9.1708521178668762E-2</v>
      </c>
      <c r="CZ27" s="56">
        <v>25</v>
      </c>
      <c r="DA27" s="57">
        <v>7.8566939032055319E-2</v>
      </c>
      <c r="DB27" s="56">
        <v>310</v>
      </c>
      <c r="DC27" s="57">
        <v>0.19069412662090007</v>
      </c>
      <c r="DD27" s="56">
        <v>71</v>
      </c>
      <c r="DE27" s="57">
        <v>4.5807633745386975E-2</v>
      </c>
      <c r="DF27" s="56">
        <v>9</v>
      </c>
      <c r="DG27" s="57">
        <v>4.7969299648225133E-2</v>
      </c>
      <c r="DH27" s="56">
        <v>0</v>
      </c>
      <c r="DI27" s="57">
        <v>0</v>
      </c>
      <c r="DJ27" s="56">
        <v>4</v>
      </c>
      <c r="DK27" s="57">
        <v>2.9133284777858703E-2</v>
      </c>
      <c r="DL27" s="56">
        <v>36</v>
      </c>
      <c r="DM27" s="57">
        <v>5.8752488820706994E-2</v>
      </c>
      <c r="DN27" s="56">
        <v>0</v>
      </c>
      <c r="DO27" s="57">
        <v>0</v>
      </c>
      <c r="DP27" s="56">
        <v>96</v>
      </c>
      <c r="DQ27" s="57">
        <v>9.5178608607715418E-2</v>
      </c>
      <c r="DR27" s="56">
        <v>3</v>
      </c>
      <c r="DS27" s="57">
        <v>4.1436464088397788E-2</v>
      </c>
      <c r="DT27" s="56">
        <v>0</v>
      </c>
      <c r="DU27" s="57">
        <v>0</v>
      </c>
      <c r="DV27" s="56">
        <v>5</v>
      </c>
      <c r="DW27" s="57">
        <v>1.7421602787456445E-2</v>
      </c>
      <c r="DX27" s="56">
        <v>0</v>
      </c>
      <c r="DY27" s="57">
        <v>0</v>
      </c>
      <c r="DZ27" s="56">
        <v>97</v>
      </c>
      <c r="EA27" s="57">
        <v>9.3421039959164412E-2</v>
      </c>
      <c r="EB27" s="56">
        <v>0</v>
      </c>
      <c r="EC27" s="57">
        <v>0</v>
      </c>
      <c r="ED27" s="56">
        <v>12</v>
      </c>
      <c r="EE27" s="57">
        <v>4.0813550098632745E-2</v>
      </c>
      <c r="EF27" s="56">
        <v>46</v>
      </c>
      <c r="EG27" s="57">
        <v>0.22344197794724827</v>
      </c>
      <c r="EH27" s="56">
        <v>0</v>
      </c>
      <c r="EI27" s="57">
        <v>0</v>
      </c>
      <c r="EJ27" s="56">
        <v>7</v>
      </c>
      <c r="EK27" s="57">
        <v>2.4726245143058989E-2</v>
      </c>
      <c r="EL27" s="56">
        <v>21</v>
      </c>
      <c r="EM27" s="57">
        <v>6.239786064477789E-2</v>
      </c>
      <c r="EN27" s="56">
        <v>26</v>
      </c>
      <c r="EO27" s="57">
        <v>6.0484809007583865E-2</v>
      </c>
      <c r="EP27" s="56">
        <v>0</v>
      </c>
      <c r="EQ27" s="57">
        <v>0</v>
      </c>
      <c r="ER27" s="56">
        <v>274</v>
      </c>
      <c r="ES27" s="57">
        <v>0.16905231984205329</v>
      </c>
      <c r="ET27" s="56">
        <v>657</v>
      </c>
      <c r="EU27" s="57">
        <v>0.3326750721555522</v>
      </c>
      <c r="EV27" s="56">
        <v>26</v>
      </c>
      <c r="EW27" s="57">
        <v>6.6078735354664908E-2</v>
      </c>
      <c r="EX27" s="56">
        <v>979</v>
      </c>
      <c r="EY27" s="57">
        <v>0.45090688012969904</v>
      </c>
      <c r="EZ27" s="56">
        <v>69</v>
      </c>
      <c r="FA27" s="57">
        <v>7.9628860268660853E-2</v>
      </c>
      <c r="FB27" s="56">
        <v>62</v>
      </c>
      <c r="FC27" s="57">
        <v>4.1459924302202723E-2</v>
      </c>
      <c r="FD27" s="56">
        <v>0</v>
      </c>
      <c r="FE27" s="57">
        <v>0</v>
      </c>
      <c r="FF27" s="56">
        <v>10827</v>
      </c>
      <c r="FG27" s="57">
        <v>0.18268410481245309</v>
      </c>
      <c r="FH27" s="59">
        <v>10035.963742995247</v>
      </c>
      <c r="FI27" s="57">
        <f t="shared" si="84"/>
        <v>0.22723778842661824</v>
      </c>
    </row>
    <row r="28" spans="1:165" s="50" customFormat="1" ht="10.5" x14ac:dyDescent="0.35">
      <c r="A28" s="54">
        <v>22</v>
      </c>
      <c r="B28" s="51"/>
      <c r="C28" s="55" t="s">
        <v>102</v>
      </c>
      <c r="D28" s="56">
        <v>116</v>
      </c>
      <c r="E28" s="57">
        <v>0.94041345764085937</v>
      </c>
      <c r="F28" s="56">
        <v>47</v>
      </c>
      <c r="G28" s="57">
        <v>0.40520734546081555</v>
      </c>
      <c r="H28" s="56">
        <v>283</v>
      </c>
      <c r="I28" s="57">
        <v>0.27829952108881001</v>
      </c>
      <c r="J28" s="56">
        <v>563</v>
      </c>
      <c r="K28" s="57">
        <v>0.46197146115911347</v>
      </c>
      <c r="L28" s="56">
        <v>191</v>
      </c>
      <c r="M28" s="57">
        <v>0.58221057123696884</v>
      </c>
      <c r="N28" s="56">
        <v>240</v>
      </c>
      <c r="O28" s="57">
        <v>0.49508014109784015</v>
      </c>
      <c r="P28" s="56">
        <v>736</v>
      </c>
      <c r="Q28" s="57">
        <v>0.75804391710954555</v>
      </c>
      <c r="R28" s="56">
        <v>98</v>
      </c>
      <c r="S28" s="57">
        <v>0.70691769458270215</v>
      </c>
      <c r="T28" s="56">
        <v>670</v>
      </c>
      <c r="U28" s="57">
        <v>0.40064102564102561</v>
      </c>
      <c r="V28" s="56">
        <v>936</v>
      </c>
      <c r="W28" s="57">
        <v>0.48169209788230449</v>
      </c>
      <c r="X28" s="56">
        <v>19</v>
      </c>
      <c r="Y28" s="57">
        <v>0.30635278942276684</v>
      </c>
      <c r="Z28" s="56">
        <v>84</v>
      </c>
      <c r="AA28" s="57">
        <v>0.22669617315269605</v>
      </c>
      <c r="AB28" s="56">
        <v>430</v>
      </c>
      <c r="AC28" s="57">
        <v>0.45681504302560288</v>
      </c>
      <c r="AD28" s="56">
        <v>1030</v>
      </c>
      <c r="AE28" s="57">
        <v>0.34414091735272107</v>
      </c>
      <c r="AF28" s="56">
        <v>40</v>
      </c>
      <c r="AG28" s="57">
        <v>0.3078580774263065</v>
      </c>
      <c r="AH28" s="56">
        <v>67</v>
      </c>
      <c r="AI28" s="57">
        <v>0.31948881789137379</v>
      </c>
      <c r="AJ28" s="56">
        <v>32</v>
      </c>
      <c r="AK28" s="57">
        <v>0.19933968728586557</v>
      </c>
      <c r="AL28" s="56">
        <v>437</v>
      </c>
      <c r="AM28" s="57">
        <v>0.29784217772385868</v>
      </c>
      <c r="AN28" s="56">
        <v>292</v>
      </c>
      <c r="AO28" s="57">
        <v>0.64829821717990277</v>
      </c>
      <c r="AP28" s="56">
        <v>789</v>
      </c>
      <c r="AQ28" s="57">
        <v>0.58817390267175573</v>
      </c>
      <c r="AR28" s="56">
        <v>22</v>
      </c>
      <c r="AS28" s="57">
        <v>0.20857034508911643</v>
      </c>
      <c r="AT28" s="56">
        <v>860</v>
      </c>
      <c r="AU28" s="57">
        <v>0.61047027506654838</v>
      </c>
      <c r="AV28" s="56">
        <v>46</v>
      </c>
      <c r="AW28" s="57">
        <v>0.23522192677439147</v>
      </c>
      <c r="AX28" s="56">
        <v>121</v>
      </c>
      <c r="AY28" s="57">
        <v>0.55793793516853407</v>
      </c>
      <c r="AZ28" s="56">
        <v>250</v>
      </c>
      <c r="BA28" s="57">
        <v>0.22628734872690739</v>
      </c>
      <c r="BB28" s="56">
        <v>524</v>
      </c>
      <c r="BC28" s="57">
        <v>0.34461894615000133</v>
      </c>
      <c r="BD28" s="56">
        <v>1337</v>
      </c>
      <c r="BE28" s="57">
        <v>0.57277252748194285</v>
      </c>
      <c r="BF28" s="56">
        <v>119</v>
      </c>
      <c r="BG28" s="57">
        <v>0.18640642867212831</v>
      </c>
      <c r="BH28" s="56">
        <v>103</v>
      </c>
      <c r="BI28" s="57">
        <v>0.67201670255105372</v>
      </c>
      <c r="BJ28" s="56">
        <v>5</v>
      </c>
      <c r="BK28" s="57">
        <v>8.7336244541484712E-2</v>
      </c>
      <c r="BL28" s="56">
        <v>481</v>
      </c>
      <c r="BM28" s="57">
        <v>0.541806999560697</v>
      </c>
      <c r="BN28" s="56">
        <v>24</v>
      </c>
      <c r="BO28" s="57">
        <v>0.12219337100962271</v>
      </c>
      <c r="BP28" s="56">
        <v>560</v>
      </c>
      <c r="BQ28" s="57">
        <v>0.28372243839169908</v>
      </c>
      <c r="BR28" s="56">
        <v>106</v>
      </c>
      <c r="BS28" s="57">
        <v>0.66445182724252494</v>
      </c>
      <c r="BT28" s="56">
        <v>751</v>
      </c>
      <c r="BU28" s="57">
        <v>0.4960730304051153</v>
      </c>
      <c r="BV28" s="56">
        <v>1144</v>
      </c>
      <c r="BW28" s="57">
        <v>0.7423317262457092</v>
      </c>
      <c r="BX28" s="56">
        <v>453</v>
      </c>
      <c r="BY28" s="57">
        <v>0.61837094066096066</v>
      </c>
      <c r="BZ28" s="56">
        <v>29</v>
      </c>
      <c r="CA28" s="57">
        <v>0.38604898828541001</v>
      </c>
      <c r="CB28" s="56">
        <v>280</v>
      </c>
      <c r="CC28" s="57">
        <v>0.60733574821595127</v>
      </c>
      <c r="CD28" s="56">
        <v>497</v>
      </c>
      <c r="CE28" s="57">
        <v>0.4274901083777739</v>
      </c>
      <c r="CF28" s="56">
        <v>79</v>
      </c>
      <c r="CG28" s="57">
        <v>0.9197811153801374</v>
      </c>
      <c r="CH28" s="56">
        <v>258</v>
      </c>
      <c r="CI28" s="57">
        <v>0.31354438840614934</v>
      </c>
      <c r="CJ28" s="56">
        <v>628</v>
      </c>
      <c r="CK28" s="57">
        <v>0.56898488747146014</v>
      </c>
      <c r="CL28" s="56">
        <v>547</v>
      </c>
      <c r="CM28" s="57">
        <v>0.40231237680562504</v>
      </c>
      <c r="CN28" s="56">
        <v>484</v>
      </c>
      <c r="CO28" s="57">
        <v>0.35734589458296112</v>
      </c>
      <c r="CP28" s="56">
        <v>126</v>
      </c>
      <c r="CQ28" s="57">
        <v>0.2338616875162404</v>
      </c>
      <c r="CR28" s="56">
        <v>147</v>
      </c>
      <c r="CS28" s="57">
        <v>0.35927265617362403</v>
      </c>
      <c r="CT28" s="56">
        <v>82</v>
      </c>
      <c r="CU28" s="57">
        <v>0.28170949567129311</v>
      </c>
      <c r="CV28" s="56">
        <v>776</v>
      </c>
      <c r="CW28" s="57">
        <v>0.4249330566157587</v>
      </c>
      <c r="CX28" s="56">
        <v>451</v>
      </c>
      <c r="CY28" s="57">
        <v>0.38654713132317398</v>
      </c>
      <c r="CZ28" s="56">
        <v>179</v>
      </c>
      <c r="DA28" s="57">
        <v>0.56253928346951598</v>
      </c>
      <c r="DB28" s="56">
        <v>637</v>
      </c>
      <c r="DC28" s="57">
        <v>0.39184567308875273</v>
      </c>
      <c r="DD28" s="56">
        <v>919</v>
      </c>
      <c r="DE28" s="57">
        <v>0.59291852692972724</v>
      </c>
      <c r="DF28" s="56">
        <v>81</v>
      </c>
      <c r="DG28" s="57">
        <v>0.43172369683402623</v>
      </c>
      <c r="DH28" s="56">
        <v>37</v>
      </c>
      <c r="DI28" s="57">
        <v>0.22425601551609189</v>
      </c>
      <c r="DJ28" s="56">
        <v>82</v>
      </c>
      <c r="DK28" s="57">
        <v>0.59723233794610342</v>
      </c>
      <c r="DL28" s="56">
        <v>345</v>
      </c>
      <c r="DM28" s="57">
        <v>0.56304468453177536</v>
      </c>
      <c r="DN28" s="56">
        <v>30</v>
      </c>
      <c r="DO28" s="57">
        <v>0.26232948583420773</v>
      </c>
      <c r="DP28" s="56">
        <v>698</v>
      </c>
      <c r="DQ28" s="57">
        <v>0.69202780008526421</v>
      </c>
      <c r="DR28" s="56">
        <v>27</v>
      </c>
      <c r="DS28" s="57">
        <v>0.3729281767955801</v>
      </c>
      <c r="DT28" s="56">
        <v>9</v>
      </c>
      <c r="DU28" s="57">
        <v>0.31534688156972673</v>
      </c>
      <c r="DV28" s="56">
        <v>141</v>
      </c>
      <c r="DW28" s="57">
        <v>0.49128919860627174</v>
      </c>
      <c r="DX28" s="56">
        <v>32</v>
      </c>
      <c r="DY28" s="57">
        <v>0.20074022959663762</v>
      </c>
      <c r="DZ28" s="56">
        <v>522</v>
      </c>
      <c r="EA28" s="57">
        <v>0.50274002947096719</v>
      </c>
      <c r="EB28" s="56">
        <v>51</v>
      </c>
      <c r="EC28" s="57">
        <v>0.4964953271028037</v>
      </c>
      <c r="ED28" s="56">
        <v>153</v>
      </c>
      <c r="EE28" s="57">
        <v>0.52037276375756758</v>
      </c>
      <c r="EF28" s="56">
        <v>24</v>
      </c>
      <c r="EG28" s="57">
        <v>0.11657842327682517</v>
      </c>
      <c r="EH28" s="56">
        <v>38</v>
      </c>
      <c r="EI28" s="57">
        <v>0.63481456732375541</v>
      </c>
      <c r="EJ28" s="56">
        <v>110</v>
      </c>
      <c r="EK28" s="57">
        <v>0.38855528081949842</v>
      </c>
      <c r="EL28" s="56">
        <v>40</v>
      </c>
      <c r="EM28" s="57">
        <v>0.11885306789481505</v>
      </c>
      <c r="EN28" s="56">
        <v>182</v>
      </c>
      <c r="EO28" s="57">
        <v>0.42339366305308701</v>
      </c>
      <c r="EP28" s="56">
        <v>13</v>
      </c>
      <c r="EQ28" s="57">
        <v>0.33290653008962867</v>
      </c>
      <c r="ER28" s="56">
        <v>674</v>
      </c>
      <c r="ES28" s="57">
        <v>0.4158440276406713</v>
      </c>
      <c r="ET28" s="56">
        <v>408</v>
      </c>
      <c r="EU28" s="57">
        <v>0.20659273887285431</v>
      </c>
      <c r="EV28" s="56">
        <v>295</v>
      </c>
      <c r="EW28" s="57">
        <v>0.74973949729331335</v>
      </c>
      <c r="EX28" s="56">
        <v>590</v>
      </c>
      <c r="EY28" s="57">
        <v>0.27174163358173897</v>
      </c>
      <c r="EZ28" s="56">
        <v>410</v>
      </c>
      <c r="FA28" s="57">
        <v>0.47315699579928916</v>
      </c>
      <c r="FB28" s="56">
        <v>1103</v>
      </c>
      <c r="FC28" s="57">
        <v>0.73758542750531619</v>
      </c>
      <c r="FD28" s="56">
        <v>25</v>
      </c>
      <c r="FE28" s="57">
        <v>0.37453183520599254</v>
      </c>
      <c r="FF28" s="56">
        <v>26315</v>
      </c>
      <c r="FG28" s="57">
        <v>0.44401332023087686</v>
      </c>
      <c r="FH28" s="59">
        <v>19862.615892138478</v>
      </c>
      <c r="FI28" s="57">
        <f t="shared" si="84"/>
        <v>0.4497362708038119</v>
      </c>
    </row>
    <row r="29" spans="1:165" s="50" customFormat="1" ht="10.5" x14ac:dyDescent="0.35">
      <c r="A29" s="54">
        <v>23</v>
      </c>
      <c r="B29" s="51"/>
      <c r="C29" s="55" t="s">
        <v>100</v>
      </c>
      <c r="D29" s="56">
        <v>20</v>
      </c>
      <c r="E29" s="57">
        <v>0.16214025131738954</v>
      </c>
      <c r="F29" s="56">
        <v>13</v>
      </c>
      <c r="G29" s="57">
        <v>0.11207862746788516</v>
      </c>
      <c r="H29" s="56">
        <v>60</v>
      </c>
      <c r="I29" s="57">
        <v>5.9003432032963252E-2</v>
      </c>
      <c r="J29" s="56">
        <v>1074</v>
      </c>
      <c r="K29" s="57">
        <v>0.8812741550353248</v>
      </c>
      <c r="L29" s="56">
        <v>65</v>
      </c>
      <c r="M29" s="57">
        <v>0.19813448759373287</v>
      </c>
      <c r="N29" s="56">
        <v>25</v>
      </c>
      <c r="O29" s="57">
        <v>5.1570848031025025E-2</v>
      </c>
      <c r="P29" s="56">
        <v>687</v>
      </c>
      <c r="Q29" s="57">
        <v>0.70757631936719811</v>
      </c>
      <c r="R29" s="56">
        <v>9</v>
      </c>
      <c r="S29" s="57">
        <v>6.4921012767799172E-2</v>
      </c>
      <c r="T29" s="56">
        <v>1606</v>
      </c>
      <c r="U29" s="57">
        <v>0.96034251817833904</v>
      </c>
      <c r="V29" s="56">
        <v>2216</v>
      </c>
      <c r="W29" s="57">
        <v>1.14041633430255</v>
      </c>
      <c r="X29" s="56">
        <v>0</v>
      </c>
      <c r="Y29" s="57">
        <v>0</v>
      </c>
      <c r="Z29" s="56">
        <v>18</v>
      </c>
      <c r="AA29" s="57">
        <v>4.8577751389863442E-2</v>
      </c>
      <c r="AB29" s="56">
        <v>85</v>
      </c>
      <c r="AC29" s="57">
        <v>9.0300648039944753E-2</v>
      </c>
      <c r="AD29" s="56">
        <v>789</v>
      </c>
      <c r="AE29" s="57">
        <v>0.26361862504009409</v>
      </c>
      <c r="AF29" s="56">
        <v>6</v>
      </c>
      <c r="AG29" s="57">
        <v>4.6178711613945975E-2</v>
      </c>
      <c r="AH29" s="56">
        <v>20</v>
      </c>
      <c r="AI29" s="57">
        <v>9.536979638548472E-2</v>
      </c>
      <c r="AJ29" s="56">
        <v>0</v>
      </c>
      <c r="AK29" s="57">
        <v>0</v>
      </c>
      <c r="AL29" s="56">
        <v>4552</v>
      </c>
      <c r="AM29" s="57">
        <v>3.1024658878695766</v>
      </c>
      <c r="AN29" s="56">
        <v>43</v>
      </c>
      <c r="AO29" s="57">
        <v>9.5468573077862398E-2</v>
      </c>
      <c r="AP29" s="56">
        <v>472</v>
      </c>
      <c r="AQ29" s="57">
        <v>0.35186068702290074</v>
      </c>
      <c r="AR29" s="56">
        <v>7</v>
      </c>
      <c r="AS29" s="57">
        <v>6.6363291619264311E-2</v>
      </c>
      <c r="AT29" s="56">
        <v>2076</v>
      </c>
      <c r="AU29" s="57">
        <v>1.4736468500443656</v>
      </c>
      <c r="AV29" s="56">
        <v>8</v>
      </c>
      <c r="AW29" s="57">
        <v>4.0908161178155045E-2</v>
      </c>
      <c r="AX29" s="56">
        <v>10</v>
      </c>
      <c r="AY29" s="57">
        <v>4.6110573154424309E-2</v>
      </c>
      <c r="AZ29" s="56">
        <v>54</v>
      </c>
      <c r="BA29" s="57">
        <v>4.8878067325011987E-2</v>
      </c>
      <c r="BB29" s="56">
        <v>1769</v>
      </c>
      <c r="BC29" s="57">
        <v>1.1634177781285349</v>
      </c>
      <c r="BD29" s="56">
        <v>462</v>
      </c>
      <c r="BE29" s="57">
        <v>0.19792139693093316</v>
      </c>
      <c r="BF29" s="56">
        <v>163</v>
      </c>
      <c r="BG29" s="57">
        <v>0.25532981406350352</v>
      </c>
      <c r="BH29" s="56">
        <v>19</v>
      </c>
      <c r="BI29" s="57">
        <v>0.12396424610165069</v>
      </c>
      <c r="BJ29" s="56">
        <v>3</v>
      </c>
      <c r="BK29" s="57">
        <v>5.2401746724890827E-2</v>
      </c>
      <c r="BL29" s="56">
        <v>1067</v>
      </c>
      <c r="BM29" s="57">
        <v>1.2018878763643737</v>
      </c>
      <c r="BN29" s="56">
        <v>12</v>
      </c>
      <c r="BO29" s="57">
        <v>6.1096685504811357E-2</v>
      </c>
      <c r="BP29" s="56">
        <v>1096</v>
      </c>
      <c r="BQ29" s="57">
        <v>0.55528534370946825</v>
      </c>
      <c r="BR29" s="56">
        <v>5</v>
      </c>
      <c r="BS29" s="57">
        <v>3.1342067322760611E-2</v>
      </c>
      <c r="BT29" s="56">
        <v>2899</v>
      </c>
      <c r="BU29" s="57">
        <v>1.9149343743600924</v>
      </c>
      <c r="BV29" s="56">
        <v>602</v>
      </c>
      <c r="BW29" s="57">
        <v>0.39063260419573159</v>
      </c>
      <c r="BX29" s="56">
        <v>102</v>
      </c>
      <c r="BY29" s="57">
        <v>0.13923584094352759</v>
      </c>
      <c r="BZ29" s="56">
        <v>13</v>
      </c>
      <c r="CA29" s="57">
        <v>0.17305644302449413</v>
      </c>
      <c r="CB29" s="56">
        <v>47</v>
      </c>
      <c r="CC29" s="57">
        <v>0.10194564345053468</v>
      </c>
      <c r="CD29" s="56">
        <v>2830</v>
      </c>
      <c r="CE29" s="57">
        <v>2.434199208670222</v>
      </c>
      <c r="CF29" s="56">
        <v>3</v>
      </c>
      <c r="CG29" s="57">
        <v>3.4928396786587497E-2</v>
      </c>
      <c r="CH29" s="56">
        <v>837</v>
      </c>
      <c r="CI29" s="57">
        <v>1.0171963298292519</v>
      </c>
      <c r="CJ29" s="56">
        <v>218</v>
      </c>
      <c r="CK29" s="57">
        <v>0.19751386221143044</v>
      </c>
      <c r="CL29" s="56">
        <v>229</v>
      </c>
      <c r="CM29" s="57">
        <v>0.16842693654202581</v>
      </c>
      <c r="CN29" s="56">
        <v>395</v>
      </c>
      <c r="CO29" s="57">
        <v>0.29163559578568105</v>
      </c>
      <c r="CP29" s="56">
        <v>146</v>
      </c>
      <c r="CQ29" s="57">
        <v>0.27098259029659599</v>
      </c>
      <c r="CR29" s="56">
        <v>54</v>
      </c>
      <c r="CS29" s="57">
        <v>0.13197771043112719</v>
      </c>
      <c r="CT29" s="56">
        <v>15</v>
      </c>
      <c r="CU29" s="57">
        <v>5.1532224817919477E-2</v>
      </c>
      <c r="CV29" s="56">
        <v>4452</v>
      </c>
      <c r="CW29" s="57">
        <v>2.437889134089378</v>
      </c>
      <c r="CX29" s="56">
        <v>1421</v>
      </c>
      <c r="CY29" s="57">
        <v>1.2179234448120404</v>
      </c>
      <c r="CZ29" s="56">
        <v>39</v>
      </c>
      <c r="DA29" s="57">
        <v>0.12256442489000628</v>
      </c>
      <c r="DB29" s="56">
        <v>3396</v>
      </c>
      <c r="DC29" s="57">
        <v>2.0890234000147632</v>
      </c>
      <c r="DD29" s="56">
        <v>567</v>
      </c>
      <c r="DE29" s="57">
        <v>0.36581589202301995</v>
      </c>
      <c r="DF29" s="56">
        <v>19</v>
      </c>
      <c r="DG29" s="57">
        <v>0.1012685214795864</v>
      </c>
      <c r="DH29" s="56">
        <v>9</v>
      </c>
      <c r="DI29" s="57">
        <v>5.4548760530941272E-2</v>
      </c>
      <c r="DJ29" s="56">
        <v>27</v>
      </c>
      <c r="DK29" s="57">
        <v>0.19664967225054625</v>
      </c>
      <c r="DL29" s="56">
        <v>187</v>
      </c>
      <c r="DM29" s="57">
        <v>0.30518653915200578</v>
      </c>
      <c r="DN29" s="56">
        <v>6</v>
      </c>
      <c r="DO29" s="57">
        <v>5.2465897166841552E-2</v>
      </c>
      <c r="DP29" s="56">
        <v>1163</v>
      </c>
      <c r="DQ29" s="57">
        <v>1.1530491855288858</v>
      </c>
      <c r="DR29" s="56">
        <v>10</v>
      </c>
      <c r="DS29" s="57">
        <v>0.13812154696132595</v>
      </c>
      <c r="DT29" s="56">
        <v>4</v>
      </c>
      <c r="DU29" s="57">
        <v>0.1401541695865452</v>
      </c>
      <c r="DV29" s="56">
        <v>21</v>
      </c>
      <c r="DW29" s="57">
        <v>7.3170731707317069E-2</v>
      </c>
      <c r="DX29" s="56">
        <v>8</v>
      </c>
      <c r="DY29" s="57">
        <v>5.0185057399159405E-2</v>
      </c>
      <c r="DZ29" s="56">
        <v>1629</v>
      </c>
      <c r="EA29" s="57">
        <v>1.5688956092111219</v>
      </c>
      <c r="EB29" s="56">
        <v>7</v>
      </c>
      <c r="EC29" s="57">
        <v>6.814641744548286E-2</v>
      </c>
      <c r="ED29" s="56">
        <v>40</v>
      </c>
      <c r="EE29" s="57">
        <v>0.13604516699544247</v>
      </c>
      <c r="EF29" s="56">
        <v>34</v>
      </c>
      <c r="EG29" s="57">
        <v>0.16515276630883566</v>
      </c>
      <c r="EH29" s="56">
        <v>0</v>
      </c>
      <c r="EI29" s="57">
        <v>0</v>
      </c>
      <c r="EJ29" s="56">
        <v>24</v>
      </c>
      <c r="EK29" s="57">
        <v>8.477569763334511E-2</v>
      </c>
      <c r="EL29" s="56">
        <v>10</v>
      </c>
      <c r="EM29" s="57">
        <v>2.9713266973703762E-2</v>
      </c>
      <c r="EN29" s="56">
        <v>22</v>
      </c>
      <c r="EO29" s="57">
        <v>5.1179453775647886E-2</v>
      </c>
      <c r="EP29" s="56">
        <v>0</v>
      </c>
      <c r="EQ29" s="57">
        <v>0</v>
      </c>
      <c r="ER29" s="56">
        <v>1635</v>
      </c>
      <c r="ES29" s="57">
        <v>1.0087611056268508</v>
      </c>
      <c r="ET29" s="56">
        <v>3760</v>
      </c>
      <c r="EU29" s="57">
        <v>1.9038938680439514</v>
      </c>
      <c r="EV29" s="56">
        <v>8</v>
      </c>
      <c r="EW29" s="57">
        <v>2.0331918570666123E-2</v>
      </c>
      <c r="EX29" s="56">
        <v>545</v>
      </c>
      <c r="EY29" s="57">
        <v>0.25101557678313174</v>
      </c>
      <c r="EZ29" s="56">
        <v>1131</v>
      </c>
      <c r="FA29" s="57">
        <v>1.3052208835341366</v>
      </c>
      <c r="FB29" s="56">
        <v>128</v>
      </c>
      <c r="FC29" s="57">
        <v>8.5594682430354008E-2</v>
      </c>
      <c r="FD29" s="56">
        <v>9</v>
      </c>
      <c r="FE29" s="57">
        <v>0.1348314606741573</v>
      </c>
      <c r="FF29" s="56">
        <v>47236</v>
      </c>
      <c r="FG29" s="57">
        <v>0.7970136117965303</v>
      </c>
      <c r="FH29" s="59">
        <v>45524.440624769217</v>
      </c>
      <c r="FI29" s="57">
        <f t="shared" si="84"/>
        <v>1.0307802490968356</v>
      </c>
    </row>
    <row r="30" spans="1:165" s="50" customFormat="1" ht="10.5" x14ac:dyDescent="0.35">
      <c r="A30" s="54">
        <v>24</v>
      </c>
      <c r="B30" s="51"/>
      <c r="C30" s="55" t="s">
        <v>103</v>
      </c>
      <c r="D30" s="56">
        <v>5</v>
      </c>
      <c r="E30" s="57">
        <v>4.0535062829347386E-2</v>
      </c>
      <c r="F30" s="56">
        <v>7</v>
      </c>
      <c r="G30" s="57">
        <v>6.0350030175015092E-2</v>
      </c>
      <c r="H30" s="56">
        <v>44</v>
      </c>
      <c r="I30" s="57">
        <v>4.3269183490839719E-2</v>
      </c>
      <c r="J30" s="56">
        <v>407</v>
      </c>
      <c r="K30" s="57">
        <v>0.3339651593104071</v>
      </c>
      <c r="L30" s="56">
        <v>22</v>
      </c>
      <c r="M30" s="57">
        <v>6.7060903493263421E-2</v>
      </c>
      <c r="N30" s="56">
        <v>17</v>
      </c>
      <c r="O30" s="57">
        <v>3.5068176661097017E-2</v>
      </c>
      <c r="P30" s="56">
        <v>217</v>
      </c>
      <c r="Q30" s="57">
        <v>0.22349936143039589</v>
      </c>
      <c r="R30" s="56">
        <v>4</v>
      </c>
      <c r="S30" s="57">
        <v>2.8853783452355189E-2</v>
      </c>
      <c r="T30" s="56">
        <v>1766</v>
      </c>
      <c r="U30" s="57">
        <v>1.0560179869881363</v>
      </c>
      <c r="V30" s="56">
        <v>515</v>
      </c>
      <c r="W30" s="57">
        <v>0.26503357949720813</v>
      </c>
      <c r="X30" s="56">
        <v>0</v>
      </c>
      <c r="Y30" s="57">
        <v>0</v>
      </c>
      <c r="Z30" s="56">
        <v>11</v>
      </c>
      <c r="AA30" s="57">
        <v>2.9686403627138772E-2</v>
      </c>
      <c r="AB30" s="56">
        <v>53</v>
      </c>
      <c r="AC30" s="57">
        <v>5.6305109954318498E-2</v>
      </c>
      <c r="AD30" s="56">
        <v>455</v>
      </c>
      <c r="AE30" s="57">
        <v>0.1520234149470758</v>
      </c>
      <c r="AF30" s="56">
        <v>0</v>
      </c>
      <c r="AG30" s="57">
        <v>0</v>
      </c>
      <c r="AH30" s="56">
        <v>7</v>
      </c>
      <c r="AI30" s="57">
        <v>3.3379428734919649E-2</v>
      </c>
      <c r="AJ30" s="56">
        <v>0</v>
      </c>
      <c r="AK30" s="57">
        <v>0</v>
      </c>
      <c r="AL30" s="56">
        <v>325</v>
      </c>
      <c r="AM30" s="57">
        <v>0.22150734041248074</v>
      </c>
      <c r="AN30" s="56">
        <v>18</v>
      </c>
      <c r="AO30" s="57">
        <v>3.9963588730267972E-2</v>
      </c>
      <c r="AP30" s="56">
        <v>154</v>
      </c>
      <c r="AQ30" s="57">
        <v>0.1148020038167939</v>
      </c>
      <c r="AR30" s="56">
        <v>0</v>
      </c>
      <c r="AS30" s="57">
        <v>0</v>
      </c>
      <c r="AT30" s="56">
        <v>573</v>
      </c>
      <c r="AU30" s="57">
        <v>0.40674356699201425</v>
      </c>
      <c r="AV30" s="56">
        <v>4</v>
      </c>
      <c r="AW30" s="57">
        <v>2.0454080589077522E-2</v>
      </c>
      <c r="AX30" s="56">
        <v>6</v>
      </c>
      <c r="AY30" s="57">
        <v>2.7666343892654585E-2</v>
      </c>
      <c r="AZ30" s="56">
        <v>46</v>
      </c>
      <c r="BA30" s="57">
        <v>4.163687216575096E-2</v>
      </c>
      <c r="BB30" s="56">
        <v>428</v>
      </c>
      <c r="BC30" s="57">
        <v>0.28148265067213846</v>
      </c>
      <c r="BD30" s="56">
        <v>199</v>
      </c>
      <c r="BE30" s="57">
        <v>8.5251857119601079E-2</v>
      </c>
      <c r="BF30" s="56">
        <v>43</v>
      </c>
      <c r="BG30" s="57">
        <v>6.7356944814298464E-2</v>
      </c>
      <c r="BH30" s="56">
        <v>10</v>
      </c>
      <c r="BI30" s="57">
        <v>6.5244340053500355E-2</v>
      </c>
      <c r="BJ30" s="56">
        <v>0</v>
      </c>
      <c r="BK30" s="57">
        <v>0</v>
      </c>
      <c r="BL30" s="56">
        <v>148</v>
      </c>
      <c r="BM30" s="57">
        <v>0.166709846018676</v>
      </c>
      <c r="BN30" s="56">
        <v>8</v>
      </c>
      <c r="BO30" s="57">
        <v>4.073112366987424E-2</v>
      </c>
      <c r="BP30" s="56">
        <v>146</v>
      </c>
      <c r="BQ30" s="57">
        <v>7.3970492866407264E-2</v>
      </c>
      <c r="BR30" s="56">
        <v>3</v>
      </c>
      <c r="BS30" s="57">
        <v>1.8805240393656365E-2</v>
      </c>
      <c r="BT30" s="56">
        <v>370</v>
      </c>
      <c r="BU30" s="57">
        <v>0.24440349034606212</v>
      </c>
      <c r="BV30" s="56">
        <v>1313</v>
      </c>
      <c r="BW30" s="57">
        <v>0.85199436762291636</v>
      </c>
      <c r="BX30" s="56">
        <v>35</v>
      </c>
      <c r="BY30" s="57">
        <v>4.7777004245328096E-2</v>
      </c>
      <c r="BZ30" s="56">
        <v>0</v>
      </c>
      <c r="CA30" s="57">
        <v>0</v>
      </c>
      <c r="CB30" s="56">
        <v>15</v>
      </c>
      <c r="CC30" s="57">
        <v>3.253584365442596E-2</v>
      </c>
      <c r="CD30" s="56">
        <v>3058</v>
      </c>
      <c r="CE30" s="57">
        <v>2.6303113710648547</v>
      </c>
      <c r="CF30" s="56">
        <v>11</v>
      </c>
      <c r="CG30" s="57">
        <v>0.12807078821748749</v>
      </c>
      <c r="CH30" s="56">
        <v>341</v>
      </c>
      <c r="CI30" s="57">
        <v>0.41441331956006561</v>
      </c>
      <c r="CJ30" s="56">
        <v>453</v>
      </c>
      <c r="CK30" s="57">
        <v>0.41043018156778893</v>
      </c>
      <c r="CL30" s="56">
        <v>1912</v>
      </c>
      <c r="CM30" s="57">
        <v>1.4062545968050366</v>
      </c>
      <c r="CN30" s="56">
        <v>155</v>
      </c>
      <c r="CO30" s="57">
        <v>0.11443928442222927</v>
      </c>
      <c r="CP30" s="56">
        <v>50</v>
      </c>
      <c r="CQ30" s="57">
        <v>9.2802256950889048E-2</v>
      </c>
      <c r="CR30" s="56">
        <v>16</v>
      </c>
      <c r="CS30" s="57">
        <v>3.9104506794408057E-2</v>
      </c>
      <c r="CT30" s="56">
        <v>10</v>
      </c>
      <c r="CU30" s="57">
        <v>3.4354816545279651E-2</v>
      </c>
      <c r="CV30" s="56">
        <v>2525</v>
      </c>
      <c r="CW30" s="57">
        <v>1.3826752164365859</v>
      </c>
      <c r="CX30" s="56">
        <v>333</v>
      </c>
      <c r="CY30" s="57">
        <v>0.28541063133174488</v>
      </c>
      <c r="CZ30" s="56">
        <v>7</v>
      </c>
      <c r="DA30" s="57">
        <v>2.1998742928975485E-2</v>
      </c>
      <c r="DB30" s="56">
        <v>306</v>
      </c>
      <c r="DC30" s="57">
        <v>0.18823355724514654</v>
      </c>
      <c r="DD30" s="56">
        <v>86</v>
      </c>
      <c r="DE30" s="57">
        <v>5.5485302846525066E-2</v>
      </c>
      <c r="DF30" s="56">
        <v>21</v>
      </c>
      <c r="DG30" s="57">
        <v>0.11192836584585865</v>
      </c>
      <c r="DH30" s="56">
        <v>4</v>
      </c>
      <c r="DI30" s="57">
        <v>2.4243893569307229E-2</v>
      </c>
      <c r="DJ30" s="56">
        <v>9</v>
      </c>
      <c r="DK30" s="57">
        <v>6.5549890750182083E-2</v>
      </c>
      <c r="DL30" s="56">
        <v>73</v>
      </c>
      <c r="DM30" s="57">
        <v>0.11913699121976695</v>
      </c>
      <c r="DN30" s="56">
        <v>5</v>
      </c>
      <c r="DO30" s="57">
        <v>4.372158097236796E-2</v>
      </c>
      <c r="DP30" s="56">
        <v>339</v>
      </c>
      <c r="DQ30" s="57">
        <v>0.33609946164599508</v>
      </c>
      <c r="DR30" s="56">
        <v>0</v>
      </c>
      <c r="DS30" s="57">
        <v>0</v>
      </c>
      <c r="DT30" s="56">
        <v>0</v>
      </c>
      <c r="DU30" s="57">
        <v>0</v>
      </c>
      <c r="DV30" s="56">
        <v>7</v>
      </c>
      <c r="DW30" s="57">
        <v>2.4390243902439025E-2</v>
      </c>
      <c r="DX30" s="56">
        <v>6</v>
      </c>
      <c r="DY30" s="57">
        <v>3.7638793049369547E-2</v>
      </c>
      <c r="DZ30" s="56">
        <v>594</v>
      </c>
      <c r="EA30" s="57">
        <v>0.57208348181179036</v>
      </c>
      <c r="EB30" s="56">
        <v>6</v>
      </c>
      <c r="EC30" s="57">
        <v>5.8411214953271021E-2</v>
      </c>
      <c r="ED30" s="56">
        <v>20</v>
      </c>
      <c r="EE30" s="57">
        <v>6.8022583497721237E-2</v>
      </c>
      <c r="EF30" s="56">
        <v>20</v>
      </c>
      <c r="EG30" s="57">
        <v>9.7148686064020981E-2</v>
      </c>
      <c r="EH30" s="56">
        <v>0</v>
      </c>
      <c r="EI30" s="57">
        <v>0</v>
      </c>
      <c r="EJ30" s="56">
        <v>9</v>
      </c>
      <c r="EK30" s="57">
        <v>3.1790886612504413E-2</v>
      </c>
      <c r="EL30" s="56">
        <v>38</v>
      </c>
      <c r="EM30" s="57">
        <v>0.11291041450007429</v>
      </c>
      <c r="EN30" s="56">
        <v>26</v>
      </c>
      <c r="EO30" s="57">
        <v>6.0484809007583865E-2</v>
      </c>
      <c r="EP30" s="56">
        <v>0</v>
      </c>
      <c r="EQ30" s="57">
        <v>0</v>
      </c>
      <c r="ER30" s="56">
        <v>2411</v>
      </c>
      <c r="ES30" s="57">
        <v>1.4875370187561698</v>
      </c>
      <c r="ET30" s="56">
        <v>325</v>
      </c>
      <c r="EU30" s="57">
        <v>0.16456529444528839</v>
      </c>
      <c r="EV30" s="56">
        <v>14</v>
      </c>
      <c r="EW30" s="57">
        <v>3.558085749866572E-2</v>
      </c>
      <c r="EX30" s="56">
        <v>594</v>
      </c>
      <c r="EY30" s="57">
        <v>0.27358394974161515</v>
      </c>
      <c r="EZ30" s="56">
        <v>303</v>
      </c>
      <c r="FA30" s="57">
        <v>0.34967456031020633</v>
      </c>
      <c r="FB30" s="56">
        <v>131</v>
      </c>
      <c r="FC30" s="57">
        <v>8.7600807799815439E-2</v>
      </c>
      <c r="FD30" s="56">
        <v>0</v>
      </c>
      <c r="FE30" s="57">
        <v>0</v>
      </c>
      <c r="FF30" s="56">
        <v>21640</v>
      </c>
      <c r="FG30" s="57">
        <v>0.36513198745187819</v>
      </c>
      <c r="FH30" s="59">
        <v>20816.269528987708</v>
      </c>
      <c r="FI30" s="57">
        <f t="shared" si="84"/>
        <v>0.47132922878095429</v>
      </c>
    </row>
    <row r="31" spans="1:165" s="50" customFormat="1" ht="10.5" x14ac:dyDescent="0.35">
      <c r="A31" s="54">
        <v>25</v>
      </c>
      <c r="B31" s="51"/>
      <c r="C31" s="55" t="s">
        <v>92</v>
      </c>
      <c r="D31" s="56">
        <v>22</v>
      </c>
      <c r="E31" s="57">
        <v>0.17835427644912849</v>
      </c>
      <c r="F31" s="56">
        <v>70</v>
      </c>
      <c r="G31" s="57">
        <v>0.6035003017501509</v>
      </c>
      <c r="H31" s="56">
        <v>860</v>
      </c>
      <c r="I31" s="57">
        <v>0.84571585913913983</v>
      </c>
      <c r="J31" s="56">
        <v>2026</v>
      </c>
      <c r="K31" s="57">
        <v>1.6624408175992251</v>
      </c>
      <c r="L31" s="56">
        <v>127</v>
      </c>
      <c r="M31" s="57">
        <v>0.38712430652929342</v>
      </c>
      <c r="N31" s="56">
        <v>166</v>
      </c>
      <c r="O31" s="57">
        <v>0.34243043092600617</v>
      </c>
      <c r="P31" s="56">
        <v>808</v>
      </c>
      <c r="Q31" s="57">
        <v>0.83220038726156631</v>
      </c>
      <c r="R31" s="56">
        <v>53</v>
      </c>
      <c r="S31" s="57">
        <v>0.38231263074370631</v>
      </c>
      <c r="T31" s="56">
        <v>4047</v>
      </c>
      <c r="U31" s="57">
        <v>2.4199913892078073</v>
      </c>
      <c r="V31" s="56">
        <v>9279</v>
      </c>
      <c r="W31" s="57">
        <v>4.7752360857370766</v>
      </c>
      <c r="X31" s="56">
        <v>30</v>
      </c>
      <c r="Y31" s="57">
        <v>0.48371493066752658</v>
      </c>
      <c r="Z31" s="56">
        <v>81</v>
      </c>
      <c r="AA31" s="57">
        <v>0.21859988125438548</v>
      </c>
      <c r="AB31" s="56">
        <v>1668</v>
      </c>
      <c r="AC31" s="57">
        <v>1.772017422713269</v>
      </c>
      <c r="AD31" s="56">
        <v>17937</v>
      </c>
      <c r="AE31" s="57">
        <v>5.9930637228696675</v>
      </c>
      <c r="AF31" s="56">
        <v>34</v>
      </c>
      <c r="AG31" s="57">
        <v>0.26167936581236051</v>
      </c>
      <c r="AH31" s="56">
        <v>61</v>
      </c>
      <c r="AI31" s="57">
        <v>0.29087787897572837</v>
      </c>
      <c r="AJ31" s="56">
        <v>17</v>
      </c>
      <c r="AK31" s="57">
        <v>0.10589920887061609</v>
      </c>
      <c r="AL31" s="56">
        <v>4565</v>
      </c>
      <c r="AM31" s="57">
        <v>3.111326181486076</v>
      </c>
      <c r="AN31" s="56">
        <v>132</v>
      </c>
      <c r="AO31" s="57">
        <v>0.29306631735529848</v>
      </c>
      <c r="AP31" s="56">
        <v>1715</v>
      </c>
      <c r="AQ31" s="57">
        <v>1.2784768606870229</v>
      </c>
      <c r="AR31" s="56">
        <v>38</v>
      </c>
      <c r="AS31" s="57">
        <v>0.36025786879029198</v>
      </c>
      <c r="AT31" s="56">
        <v>6258</v>
      </c>
      <c r="AU31" s="57">
        <v>4.4422360248447212</v>
      </c>
      <c r="AV31" s="56">
        <v>35</v>
      </c>
      <c r="AW31" s="57">
        <v>0.1789732051544283</v>
      </c>
      <c r="AX31" s="56">
        <v>27</v>
      </c>
      <c r="AY31" s="57">
        <v>0.12449854751694564</v>
      </c>
      <c r="AZ31" s="56">
        <v>701</v>
      </c>
      <c r="BA31" s="57">
        <v>0.63450972583024823</v>
      </c>
      <c r="BB31" s="56">
        <v>12413</v>
      </c>
      <c r="BC31" s="57">
        <v>8.1636545392365765</v>
      </c>
      <c r="BD31" s="56">
        <v>2317</v>
      </c>
      <c r="BE31" s="57">
        <v>0.99260579369907387</v>
      </c>
      <c r="BF31" s="56">
        <v>1205</v>
      </c>
      <c r="BG31" s="57">
        <v>1.8875608953774339</v>
      </c>
      <c r="BH31" s="56">
        <v>47</v>
      </c>
      <c r="BI31" s="57">
        <v>0.30664839825145168</v>
      </c>
      <c r="BJ31" s="56">
        <v>26</v>
      </c>
      <c r="BK31" s="57">
        <v>0.45414847161572047</v>
      </c>
      <c r="BL31" s="56">
        <v>2569</v>
      </c>
      <c r="BM31" s="57">
        <v>2.8937675298782342</v>
      </c>
      <c r="BN31" s="56">
        <v>111</v>
      </c>
      <c r="BO31" s="57">
        <v>0.56514434091950505</v>
      </c>
      <c r="BP31" s="56">
        <v>8620</v>
      </c>
      <c r="BQ31" s="57">
        <v>4.3672989623865108</v>
      </c>
      <c r="BR31" s="56">
        <v>22</v>
      </c>
      <c r="BS31" s="57">
        <v>0.13790509622014668</v>
      </c>
      <c r="BT31" s="56">
        <v>5113</v>
      </c>
      <c r="BU31" s="57">
        <v>3.3773920165930149</v>
      </c>
      <c r="BV31" s="56">
        <v>3935</v>
      </c>
      <c r="BW31" s="57">
        <v>2.5533875373923651</v>
      </c>
      <c r="BX31" s="56">
        <v>302</v>
      </c>
      <c r="BY31" s="57">
        <v>0.41224729377397384</v>
      </c>
      <c r="BZ31" s="56">
        <v>15</v>
      </c>
      <c r="CA31" s="57">
        <v>0.19968051118210861</v>
      </c>
      <c r="CB31" s="56">
        <v>114</v>
      </c>
      <c r="CC31" s="57">
        <v>0.24727241177363732</v>
      </c>
      <c r="CD31" s="56">
        <v>1755</v>
      </c>
      <c r="CE31" s="57">
        <v>1.5095475658007913</v>
      </c>
      <c r="CF31" s="56">
        <v>19</v>
      </c>
      <c r="CG31" s="57">
        <v>0.22121317964838744</v>
      </c>
      <c r="CH31" s="56">
        <v>3291</v>
      </c>
      <c r="CI31" s="57">
        <v>3.9995138846691378</v>
      </c>
      <c r="CJ31" s="56">
        <v>1922</v>
      </c>
      <c r="CK31" s="57">
        <v>1.7413836842677493</v>
      </c>
      <c r="CL31" s="56">
        <v>6074</v>
      </c>
      <c r="CM31" s="57">
        <v>4.4673590067959168</v>
      </c>
      <c r="CN31" s="56">
        <v>5119</v>
      </c>
      <c r="CO31" s="57">
        <v>3.7794496577896233</v>
      </c>
      <c r="CP31" s="56">
        <v>379</v>
      </c>
      <c r="CQ31" s="57">
        <v>0.70344110768773893</v>
      </c>
      <c r="CR31" s="56">
        <v>282</v>
      </c>
      <c r="CS31" s="57">
        <v>0.68921693225144198</v>
      </c>
      <c r="CT31" s="56">
        <v>173</v>
      </c>
      <c r="CU31" s="57">
        <v>0.59433832623333793</v>
      </c>
      <c r="CV31" s="56">
        <v>9615</v>
      </c>
      <c r="CW31" s="57">
        <v>5.2651177053614946</v>
      </c>
      <c r="CX31" s="56">
        <v>2751</v>
      </c>
      <c r="CY31" s="57">
        <v>2.3578517921730633</v>
      </c>
      <c r="CZ31" s="56">
        <v>182</v>
      </c>
      <c r="DA31" s="57">
        <v>0.5719673161533626</v>
      </c>
      <c r="DB31" s="56">
        <v>4090</v>
      </c>
      <c r="DC31" s="57">
        <v>2.515932186708004</v>
      </c>
      <c r="DD31" s="56">
        <v>374</v>
      </c>
      <c r="DE31" s="57">
        <v>0.24129654958837646</v>
      </c>
      <c r="DF31" s="56">
        <v>57</v>
      </c>
      <c r="DG31" s="57">
        <v>0.30380556443875917</v>
      </c>
      <c r="DH31" s="56">
        <v>9</v>
      </c>
      <c r="DI31" s="57">
        <v>5.4548760530941272E-2</v>
      </c>
      <c r="DJ31" s="56">
        <v>35</v>
      </c>
      <c r="DK31" s="57">
        <v>0.25491624180626365</v>
      </c>
      <c r="DL31" s="56">
        <v>254</v>
      </c>
      <c r="DM31" s="57">
        <v>0.41453144890165483</v>
      </c>
      <c r="DN31" s="56">
        <v>39</v>
      </c>
      <c r="DO31" s="57">
        <v>0.3410283315844701</v>
      </c>
      <c r="DP31" s="56">
        <v>2020</v>
      </c>
      <c r="DQ31" s="57">
        <v>2.0027165561206783</v>
      </c>
      <c r="DR31" s="56">
        <v>6</v>
      </c>
      <c r="DS31" s="57">
        <v>8.2872928176795577E-2</v>
      </c>
      <c r="DT31" s="56">
        <v>6</v>
      </c>
      <c r="DU31" s="57">
        <v>0.21023125437981782</v>
      </c>
      <c r="DV31" s="56">
        <v>103</v>
      </c>
      <c r="DW31" s="57">
        <v>0.35888501742160284</v>
      </c>
      <c r="DX31" s="56">
        <v>58</v>
      </c>
      <c r="DY31" s="57">
        <v>0.36384166614390567</v>
      </c>
      <c r="DZ31" s="56">
        <v>2601</v>
      </c>
      <c r="EA31" s="57">
        <v>2.5050322158122333</v>
      </c>
      <c r="EB31" s="56">
        <v>45</v>
      </c>
      <c r="EC31" s="57">
        <v>0.43808411214953269</v>
      </c>
      <c r="ED31" s="56">
        <v>68</v>
      </c>
      <c r="EE31" s="57">
        <v>0.23127678389225226</v>
      </c>
      <c r="EF31" s="56">
        <v>236</v>
      </c>
      <c r="EG31" s="57">
        <v>1.1463544955554477</v>
      </c>
      <c r="EH31" s="56">
        <v>16</v>
      </c>
      <c r="EI31" s="57">
        <v>0.26729034413631808</v>
      </c>
      <c r="EJ31" s="56">
        <v>79</v>
      </c>
      <c r="EK31" s="57">
        <v>0.27905333804309435</v>
      </c>
      <c r="EL31" s="56">
        <v>81</v>
      </c>
      <c r="EM31" s="57">
        <v>0.24067746248700042</v>
      </c>
      <c r="EN31" s="56">
        <v>182</v>
      </c>
      <c r="EO31" s="57">
        <v>0.42339366305308701</v>
      </c>
      <c r="EP31" s="56">
        <v>19</v>
      </c>
      <c r="EQ31" s="57">
        <v>0.48655569782330343</v>
      </c>
      <c r="ER31" s="56">
        <v>4938</v>
      </c>
      <c r="ES31" s="57">
        <v>3.0466436327739386</v>
      </c>
      <c r="ET31" s="56">
        <v>11119</v>
      </c>
      <c r="EU31" s="57">
        <v>5.6301584890374192</v>
      </c>
      <c r="EV31" s="56">
        <v>294</v>
      </c>
      <c r="EW31" s="57">
        <v>0.74719800747198006</v>
      </c>
      <c r="EX31" s="56">
        <v>22395</v>
      </c>
      <c r="EY31" s="57">
        <v>10.314667600106855</v>
      </c>
      <c r="EZ31" s="56">
        <v>639</v>
      </c>
      <c r="FA31" s="57">
        <v>0.73743248857498955</v>
      </c>
      <c r="FB31" s="56">
        <v>758</v>
      </c>
      <c r="FC31" s="57">
        <v>0.50688101001725261</v>
      </c>
      <c r="FD31" s="56">
        <v>36</v>
      </c>
      <c r="FE31" s="57">
        <v>0.5393258426966292</v>
      </c>
      <c r="FF31" s="56">
        <v>169808</v>
      </c>
      <c r="FG31" s="57">
        <v>2.8651724826815399</v>
      </c>
      <c r="FH31" s="59">
        <v>160707.65745101776</v>
      </c>
      <c r="FI31" s="57">
        <f t="shared" si="84"/>
        <v>3.6387987838119384</v>
      </c>
    </row>
    <row r="32" spans="1:165" s="50" customFormat="1" ht="10.5" x14ac:dyDescent="0.35">
      <c r="A32" s="54">
        <v>26</v>
      </c>
      <c r="B32" s="51"/>
      <c r="C32" s="55" t="s">
        <v>110</v>
      </c>
      <c r="D32" s="56">
        <v>5</v>
      </c>
      <c r="E32" s="57">
        <v>4.0535062829347386E-2</v>
      </c>
      <c r="F32" s="56">
        <v>3</v>
      </c>
      <c r="G32" s="57">
        <v>2.5864298646435038E-2</v>
      </c>
      <c r="H32" s="56">
        <v>52</v>
      </c>
      <c r="I32" s="57">
        <v>5.1136307761901485E-2</v>
      </c>
      <c r="J32" s="56">
        <v>226</v>
      </c>
      <c r="K32" s="57">
        <v>0.18544502703722851</v>
      </c>
      <c r="L32" s="56">
        <v>23</v>
      </c>
      <c r="M32" s="57">
        <v>7.010912637932086E-2</v>
      </c>
      <c r="N32" s="56">
        <v>13</v>
      </c>
      <c r="O32" s="57">
        <v>2.6816840976133013E-2</v>
      </c>
      <c r="P32" s="56">
        <v>96</v>
      </c>
      <c r="Q32" s="57">
        <v>9.8875293536027697E-2</v>
      </c>
      <c r="R32" s="56">
        <v>4</v>
      </c>
      <c r="S32" s="57">
        <v>2.8853783452355189E-2</v>
      </c>
      <c r="T32" s="56">
        <v>745</v>
      </c>
      <c r="U32" s="57">
        <v>0.44548890164561805</v>
      </c>
      <c r="V32" s="56">
        <v>391</v>
      </c>
      <c r="W32" s="57">
        <v>0.20121966909399688</v>
      </c>
      <c r="X32" s="56">
        <v>0</v>
      </c>
      <c r="Y32" s="57">
        <v>0</v>
      </c>
      <c r="Z32" s="56">
        <v>13</v>
      </c>
      <c r="AA32" s="57">
        <v>3.5083931559345818E-2</v>
      </c>
      <c r="AB32" s="56">
        <v>109</v>
      </c>
      <c r="AC32" s="57">
        <v>0.11579730160416445</v>
      </c>
      <c r="AD32" s="56">
        <v>836</v>
      </c>
      <c r="AE32" s="57">
        <v>0.27932214262803379</v>
      </c>
      <c r="AF32" s="56">
        <v>9</v>
      </c>
      <c r="AG32" s="57">
        <v>6.9268067420918955E-2</v>
      </c>
      <c r="AH32" s="56">
        <v>9</v>
      </c>
      <c r="AI32" s="57">
        <v>4.2916408373468128E-2</v>
      </c>
      <c r="AJ32" s="56">
        <v>5</v>
      </c>
      <c r="AK32" s="57">
        <v>3.1146826138416493E-2</v>
      </c>
      <c r="AL32" s="56">
        <v>295</v>
      </c>
      <c r="AM32" s="57">
        <v>0.20106050898979019</v>
      </c>
      <c r="AN32" s="56">
        <v>18</v>
      </c>
      <c r="AO32" s="57">
        <v>3.9963588730267972E-2</v>
      </c>
      <c r="AP32" s="56">
        <v>160</v>
      </c>
      <c r="AQ32" s="57">
        <v>0.11927480916030535</v>
      </c>
      <c r="AR32" s="56">
        <v>0</v>
      </c>
      <c r="AS32" s="57">
        <v>0</v>
      </c>
      <c r="AT32" s="56">
        <v>462</v>
      </c>
      <c r="AU32" s="57">
        <v>0.32795031055900625</v>
      </c>
      <c r="AV32" s="56">
        <v>7</v>
      </c>
      <c r="AW32" s="57">
        <v>3.5794641030885657E-2</v>
      </c>
      <c r="AX32" s="56">
        <v>0</v>
      </c>
      <c r="AY32" s="57">
        <v>0</v>
      </c>
      <c r="AZ32" s="56">
        <v>66</v>
      </c>
      <c r="BA32" s="57">
        <v>5.9739860063903541E-2</v>
      </c>
      <c r="BB32" s="56">
        <v>633</v>
      </c>
      <c r="BC32" s="57">
        <v>0.41630494830715803</v>
      </c>
      <c r="BD32" s="56">
        <v>229</v>
      </c>
      <c r="BE32" s="57">
        <v>9.8103895881349976E-2</v>
      </c>
      <c r="BF32" s="56">
        <v>34</v>
      </c>
      <c r="BG32" s="57">
        <v>5.3258979620608098E-2</v>
      </c>
      <c r="BH32" s="56">
        <v>4</v>
      </c>
      <c r="BI32" s="57">
        <v>2.6097736021400145E-2</v>
      </c>
      <c r="BJ32" s="56">
        <v>0</v>
      </c>
      <c r="BK32" s="57">
        <v>0</v>
      </c>
      <c r="BL32" s="56">
        <v>261</v>
      </c>
      <c r="BM32" s="57">
        <v>0.29399506628969219</v>
      </c>
      <c r="BN32" s="56">
        <v>3</v>
      </c>
      <c r="BO32" s="57">
        <v>1.5274171376202839E-2</v>
      </c>
      <c r="BP32" s="56">
        <v>248</v>
      </c>
      <c r="BQ32" s="57">
        <v>0.1256485084306096</v>
      </c>
      <c r="BR32" s="56">
        <v>10</v>
      </c>
      <c r="BS32" s="57">
        <v>6.2684134645521222E-2</v>
      </c>
      <c r="BT32" s="56">
        <v>308</v>
      </c>
      <c r="BU32" s="57">
        <v>0.20344939196374903</v>
      </c>
      <c r="BV32" s="56">
        <v>584</v>
      </c>
      <c r="BW32" s="57">
        <v>0.37895255955200541</v>
      </c>
      <c r="BX32" s="56">
        <v>34</v>
      </c>
      <c r="BY32" s="57">
        <v>4.6411946981175858E-2</v>
      </c>
      <c r="BZ32" s="56">
        <v>0</v>
      </c>
      <c r="CA32" s="57">
        <v>0</v>
      </c>
      <c r="CB32" s="56">
        <v>16</v>
      </c>
      <c r="CC32" s="57">
        <v>3.4704899898054357E-2</v>
      </c>
      <c r="CD32" s="56">
        <v>446</v>
      </c>
      <c r="CE32" s="57">
        <v>0.38362291415792188</v>
      </c>
      <c r="CF32" s="56">
        <v>3</v>
      </c>
      <c r="CG32" s="57">
        <v>3.4928396786587497E-2</v>
      </c>
      <c r="CH32" s="56">
        <v>361</v>
      </c>
      <c r="CI32" s="57">
        <v>0.438719086103178</v>
      </c>
      <c r="CJ32" s="56">
        <v>218</v>
      </c>
      <c r="CK32" s="57">
        <v>0.19751386221143044</v>
      </c>
      <c r="CL32" s="56">
        <v>3283</v>
      </c>
      <c r="CM32" s="57">
        <v>2.4146097496396108</v>
      </c>
      <c r="CN32" s="56">
        <v>297</v>
      </c>
      <c r="CO32" s="57">
        <v>0.21928043531227159</v>
      </c>
      <c r="CP32" s="56">
        <v>25</v>
      </c>
      <c r="CQ32" s="57">
        <v>4.6401128475444524E-2</v>
      </c>
      <c r="CR32" s="56">
        <v>22</v>
      </c>
      <c r="CS32" s="57">
        <v>5.376869684231108E-2</v>
      </c>
      <c r="CT32" s="56">
        <v>15</v>
      </c>
      <c r="CU32" s="57">
        <v>5.1532224817919477E-2</v>
      </c>
      <c r="CV32" s="56">
        <v>1804</v>
      </c>
      <c r="CW32" s="57">
        <v>0.98785983780261422</v>
      </c>
      <c r="CX32" s="56">
        <v>248</v>
      </c>
      <c r="CY32" s="57">
        <v>0.21255806777859676</v>
      </c>
      <c r="CZ32" s="56">
        <v>10</v>
      </c>
      <c r="DA32" s="57">
        <v>3.1426775612822123E-2</v>
      </c>
      <c r="DB32" s="56">
        <v>667</v>
      </c>
      <c r="DC32" s="57">
        <v>0.41029994340690434</v>
      </c>
      <c r="DD32" s="56">
        <v>107</v>
      </c>
      <c r="DE32" s="57">
        <v>6.9034039588118407E-2</v>
      </c>
      <c r="DF32" s="56">
        <v>11</v>
      </c>
      <c r="DG32" s="57">
        <v>5.862914401449739E-2</v>
      </c>
      <c r="DH32" s="56">
        <v>5</v>
      </c>
      <c r="DI32" s="57">
        <v>3.030486696163404E-2</v>
      </c>
      <c r="DJ32" s="56">
        <v>3</v>
      </c>
      <c r="DK32" s="57">
        <v>2.1849963583394028E-2</v>
      </c>
      <c r="DL32" s="56">
        <v>54</v>
      </c>
      <c r="DM32" s="57">
        <v>8.8128733231060477E-2</v>
      </c>
      <c r="DN32" s="56">
        <v>6</v>
      </c>
      <c r="DO32" s="57">
        <v>5.2465897166841552E-2</v>
      </c>
      <c r="DP32" s="56">
        <v>423</v>
      </c>
      <c r="DQ32" s="57">
        <v>0.41938074417774607</v>
      </c>
      <c r="DR32" s="56">
        <v>0</v>
      </c>
      <c r="DS32" s="57">
        <v>0</v>
      </c>
      <c r="DT32" s="56">
        <v>3</v>
      </c>
      <c r="DU32" s="57">
        <v>0.10511562718990891</v>
      </c>
      <c r="DV32" s="56">
        <v>8</v>
      </c>
      <c r="DW32" s="57">
        <v>2.7874564459930314E-2</v>
      </c>
      <c r="DX32" s="56">
        <v>4</v>
      </c>
      <c r="DY32" s="57">
        <v>2.5092528699579703E-2</v>
      </c>
      <c r="DZ32" s="56">
        <v>570</v>
      </c>
      <c r="EA32" s="57">
        <v>0.54896899769818264</v>
      </c>
      <c r="EB32" s="56">
        <v>3</v>
      </c>
      <c r="EC32" s="57">
        <v>2.920560747663551E-2</v>
      </c>
      <c r="ED32" s="56">
        <v>21</v>
      </c>
      <c r="EE32" s="57">
        <v>7.1423712672607303E-2</v>
      </c>
      <c r="EF32" s="56">
        <v>47</v>
      </c>
      <c r="EG32" s="57">
        <v>0.22829941225044931</v>
      </c>
      <c r="EH32" s="56">
        <v>0</v>
      </c>
      <c r="EI32" s="57">
        <v>0</v>
      </c>
      <c r="EJ32" s="56">
        <v>13</v>
      </c>
      <c r="EK32" s="57">
        <v>4.5920169551395267E-2</v>
      </c>
      <c r="EL32" s="56">
        <v>29</v>
      </c>
      <c r="EM32" s="57">
        <v>8.616847422374091E-2</v>
      </c>
      <c r="EN32" s="56">
        <v>18</v>
      </c>
      <c r="EO32" s="57">
        <v>4.1874098543711907E-2</v>
      </c>
      <c r="EP32" s="56">
        <v>0</v>
      </c>
      <c r="EQ32" s="57">
        <v>0</v>
      </c>
      <c r="ER32" s="56">
        <v>973</v>
      </c>
      <c r="ES32" s="57">
        <v>0.60032082922013819</v>
      </c>
      <c r="ET32" s="56">
        <v>402</v>
      </c>
      <c r="EU32" s="57">
        <v>0.20355461036001823</v>
      </c>
      <c r="EV32" s="56">
        <v>11</v>
      </c>
      <c r="EW32" s="57">
        <v>2.7956388034665922E-2</v>
      </c>
      <c r="EX32" s="56">
        <v>1373</v>
      </c>
      <c r="EY32" s="57">
        <v>0.63237502187750438</v>
      </c>
      <c r="EZ32" s="56">
        <v>250</v>
      </c>
      <c r="FA32" s="57">
        <v>0.28851036329224949</v>
      </c>
      <c r="FB32" s="56">
        <v>146</v>
      </c>
      <c r="FC32" s="57">
        <v>9.7631434647122539E-2</v>
      </c>
      <c r="FD32" s="56">
        <v>0</v>
      </c>
      <c r="FE32" s="57">
        <v>0</v>
      </c>
      <c r="FF32" s="56">
        <v>17806</v>
      </c>
      <c r="FG32" s="57">
        <v>0.30044085806691972</v>
      </c>
      <c r="FH32" s="59">
        <v>16982.734944288764</v>
      </c>
      <c r="FI32" s="57">
        <f t="shared" si="84"/>
        <v>0.38452900279449065</v>
      </c>
    </row>
    <row r="33" spans="1:165" s="50" customFormat="1" ht="10.5" x14ac:dyDescent="0.35">
      <c r="A33" s="54">
        <v>27</v>
      </c>
      <c r="B33" s="51"/>
      <c r="C33" s="55" t="s">
        <v>113</v>
      </c>
      <c r="D33" s="56">
        <v>0</v>
      </c>
      <c r="E33" s="57">
        <v>0</v>
      </c>
      <c r="F33" s="56">
        <v>4</v>
      </c>
      <c r="G33" s="57">
        <v>3.4485731528580053E-2</v>
      </c>
      <c r="H33" s="56">
        <v>63</v>
      </c>
      <c r="I33" s="57">
        <v>6.1953603634611415E-2</v>
      </c>
      <c r="J33" s="56">
        <v>560</v>
      </c>
      <c r="K33" s="57">
        <v>0.45950980150817677</v>
      </c>
      <c r="L33" s="56">
        <v>9</v>
      </c>
      <c r="M33" s="57">
        <v>2.743400597451686E-2</v>
      </c>
      <c r="N33" s="56">
        <v>7</v>
      </c>
      <c r="O33" s="57">
        <v>1.4439837448687006E-2</v>
      </c>
      <c r="P33" s="56">
        <v>99</v>
      </c>
      <c r="Q33" s="57">
        <v>0.10196514645902854</v>
      </c>
      <c r="R33" s="56">
        <v>0</v>
      </c>
      <c r="S33" s="57">
        <v>0</v>
      </c>
      <c r="T33" s="56">
        <v>651</v>
      </c>
      <c r="U33" s="57">
        <v>0.38927956371986222</v>
      </c>
      <c r="V33" s="56">
        <v>602</v>
      </c>
      <c r="W33" s="57">
        <v>0.30980624244139671</v>
      </c>
      <c r="X33" s="56">
        <v>0</v>
      </c>
      <c r="Y33" s="57">
        <v>0</v>
      </c>
      <c r="Z33" s="56">
        <v>3</v>
      </c>
      <c r="AA33" s="57">
        <v>8.0962918983105737E-3</v>
      </c>
      <c r="AB33" s="56">
        <v>49</v>
      </c>
      <c r="AC33" s="57">
        <v>5.2055667693615214E-2</v>
      </c>
      <c r="AD33" s="56">
        <v>882</v>
      </c>
      <c r="AE33" s="57">
        <v>0.29469154282048537</v>
      </c>
      <c r="AF33" s="56">
        <v>0</v>
      </c>
      <c r="AG33" s="57">
        <v>0</v>
      </c>
      <c r="AH33" s="56">
        <v>11</v>
      </c>
      <c r="AI33" s="57">
        <v>5.24533880120166E-2</v>
      </c>
      <c r="AJ33" s="56">
        <v>0</v>
      </c>
      <c r="AK33" s="57">
        <v>0</v>
      </c>
      <c r="AL33" s="56">
        <v>578</v>
      </c>
      <c r="AM33" s="57">
        <v>0.39394228541050424</v>
      </c>
      <c r="AN33" s="56">
        <v>7</v>
      </c>
      <c r="AO33" s="57">
        <v>1.5541395617326438E-2</v>
      </c>
      <c r="AP33" s="56">
        <v>73</v>
      </c>
      <c r="AQ33" s="57">
        <v>5.4419131679389318E-2</v>
      </c>
      <c r="AR33" s="56">
        <v>4</v>
      </c>
      <c r="AS33" s="57">
        <v>3.7921880925293895E-2</v>
      </c>
      <c r="AT33" s="56">
        <v>210</v>
      </c>
      <c r="AU33" s="57">
        <v>0.14906832298136646</v>
      </c>
      <c r="AV33" s="56">
        <v>5</v>
      </c>
      <c r="AW33" s="57">
        <v>2.5567600736346903E-2</v>
      </c>
      <c r="AX33" s="56">
        <v>0</v>
      </c>
      <c r="AY33" s="57">
        <v>0</v>
      </c>
      <c r="AZ33" s="56">
        <v>48</v>
      </c>
      <c r="BA33" s="57">
        <v>4.3447170955566217E-2</v>
      </c>
      <c r="BB33" s="56">
        <v>913</v>
      </c>
      <c r="BC33" s="57">
        <v>0.60045247678425806</v>
      </c>
      <c r="BD33" s="56">
        <v>464</v>
      </c>
      <c r="BE33" s="57">
        <v>0.19877819951504971</v>
      </c>
      <c r="BF33" s="56">
        <v>120</v>
      </c>
      <c r="BG33" s="57">
        <v>0.18797286924920503</v>
      </c>
      <c r="BH33" s="56">
        <v>4</v>
      </c>
      <c r="BI33" s="57">
        <v>2.6097736021400145E-2</v>
      </c>
      <c r="BJ33" s="56">
        <v>0</v>
      </c>
      <c r="BK33" s="57">
        <v>0</v>
      </c>
      <c r="BL33" s="56">
        <v>177</v>
      </c>
      <c r="BM33" s="57">
        <v>0.19937596449530848</v>
      </c>
      <c r="BN33" s="56">
        <v>6</v>
      </c>
      <c r="BO33" s="57">
        <v>3.0548342752405679E-2</v>
      </c>
      <c r="BP33" s="56">
        <v>844</v>
      </c>
      <c r="BQ33" s="57">
        <v>0.42761024643320367</v>
      </c>
      <c r="BR33" s="56">
        <v>0</v>
      </c>
      <c r="BS33" s="57">
        <v>0</v>
      </c>
      <c r="BT33" s="56">
        <v>184</v>
      </c>
      <c r="BU33" s="57">
        <v>0.12154119519912278</v>
      </c>
      <c r="BV33" s="56">
        <v>579</v>
      </c>
      <c r="BW33" s="57">
        <v>0.37570810270652594</v>
      </c>
      <c r="BX33" s="56">
        <v>27</v>
      </c>
      <c r="BY33" s="57">
        <v>3.6856546132110243E-2</v>
      </c>
      <c r="BZ33" s="56">
        <v>0</v>
      </c>
      <c r="CA33" s="57">
        <v>0</v>
      </c>
      <c r="CB33" s="56">
        <v>4</v>
      </c>
      <c r="CC33" s="57">
        <v>8.6762249745135894E-3</v>
      </c>
      <c r="CD33" s="56">
        <v>1966</v>
      </c>
      <c r="CE33" s="57">
        <v>1.6910373301221402</v>
      </c>
      <c r="CF33" s="56">
        <v>0</v>
      </c>
      <c r="CG33" s="57">
        <v>0</v>
      </c>
      <c r="CH33" s="56">
        <v>240</v>
      </c>
      <c r="CI33" s="57">
        <v>0.29166919851734824</v>
      </c>
      <c r="CJ33" s="56">
        <v>515</v>
      </c>
      <c r="CK33" s="57">
        <v>0.46660384880223249</v>
      </c>
      <c r="CL33" s="56">
        <v>564</v>
      </c>
      <c r="CM33" s="57">
        <v>0.41481568650525141</v>
      </c>
      <c r="CN33" s="56">
        <v>171</v>
      </c>
      <c r="CO33" s="57">
        <v>0.1262523718464594</v>
      </c>
      <c r="CP33" s="56">
        <v>33</v>
      </c>
      <c r="CQ33" s="57">
        <v>6.1249489587586775E-2</v>
      </c>
      <c r="CR33" s="56">
        <v>6</v>
      </c>
      <c r="CS33" s="57">
        <v>1.4664190047903022E-2</v>
      </c>
      <c r="CT33" s="56">
        <v>3</v>
      </c>
      <c r="CU33" s="57">
        <v>1.0306444963583895E-2</v>
      </c>
      <c r="CV33" s="56">
        <v>654</v>
      </c>
      <c r="CW33" s="57">
        <v>0.35812657091070382</v>
      </c>
      <c r="CX33" s="56">
        <v>484</v>
      </c>
      <c r="CY33" s="57">
        <v>0.41483106776145501</v>
      </c>
      <c r="CZ33" s="56">
        <v>4</v>
      </c>
      <c r="DA33" s="57">
        <v>1.257071024512885E-2</v>
      </c>
      <c r="DB33" s="56">
        <v>644</v>
      </c>
      <c r="DC33" s="57">
        <v>0.39615166949632147</v>
      </c>
      <c r="DD33" s="56">
        <v>30</v>
      </c>
      <c r="DE33" s="57">
        <v>1.9355338202276189E-2</v>
      </c>
      <c r="DF33" s="56">
        <v>11</v>
      </c>
      <c r="DG33" s="57">
        <v>5.862914401449739E-2</v>
      </c>
      <c r="DH33" s="56">
        <v>0</v>
      </c>
      <c r="DI33" s="57">
        <v>0</v>
      </c>
      <c r="DJ33" s="56">
        <v>6</v>
      </c>
      <c r="DK33" s="57">
        <v>4.3699927166788055E-2</v>
      </c>
      <c r="DL33" s="56">
        <v>99</v>
      </c>
      <c r="DM33" s="57">
        <v>0.16156934425694422</v>
      </c>
      <c r="DN33" s="56">
        <v>0</v>
      </c>
      <c r="DO33" s="57">
        <v>0</v>
      </c>
      <c r="DP33" s="56">
        <v>265</v>
      </c>
      <c r="DQ33" s="57">
        <v>0.26273261751088106</v>
      </c>
      <c r="DR33" s="56">
        <v>0</v>
      </c>
      <c r="DS33" s="57">
        <v>0</v>
      </c>
      <c r="DT33" s="56">
        <v>0</v>
      </c>
      <c r="DU33" s="57">
        <v>0</v>
      </c>
      <c r="DV33" s="56">
        <v>0</v>
      </c>
      <c r="DW33" s="57">
        <v>0</v>
      </c>
      <c r="DX33" s="56">
        <v>0</v>
      </c>
      <c r="DY33" s="57">
        <v>0</v>
      </c>
      <c r="DZ33" s="56">
        <v>297</v>
      </c>
      <c r="EA33" s="57">
        <v>0.28604174090589518</v>
      </c>
      <c r="EB33" s="56">
        <v>0</v>
      </c>
      <c r="EC33" s="57">
        <v>0</v>
      </c>
      <c r="ED33" s="56">
        <v>7</v>
      </c>
      <c r="EE33" s="57">
        <v>2.3807904224202436E-2</v>
      </c>
      <c r="EF33" s="56">
        <v>7</v>
      </c>
      <c r="EG33" s="57">
        <v>3.4002040122407345E-2</v>
      </c>
      <c r="EH33" s="56">
        <v>4</v>
      </c>
      <c r="EI33" s="57">
        <v>6.682258603407952E-2</v>
      </c>
      <c r="EJ33" s="56">
        <v>4</v>
      </c>
      <c r="EK33" s="57">
        <v>1.4129282938890852E-2</v>
      </c>
      <c r="EL33" s="56">
        <v>3</v>
      </c>
      <c r="EM33" s="57">
        <v>8.9139800921111279E-3</v>
      </c>
      <c r="EN33" s="56">
        <v>7</v>
      </c>
      <c r="EO33" s="57">
        <v>1.6284371655887964E-2</v>
      </c>
      <c r="EP33" s="56">
        <v>0</v>
      </c>
      <c r="EQ33" s="57">
        <v>0</v>
      </c>
      <c r="ER33" s="56">
        <v>983</v>
      </c>
      <c r="ES33" s="57">
        <v>0.60649062191510372</v>
      </c>
      <c r="ET33" s="56">
        <v>1663</v>
      </c>
      <c r="EU33" s="57">
        <v>0.84206795280773705</v>
      </c>
      <c r="EV33" s="56">
        <v>16</v>
      </c>
      <c r="EW33" s="57">
        <v>4.0663837141332246E-2</v>
      </c>
      <c r="EX33" s="56">
        <v>487</v>
      </c>
      <c r="EY33" s="57">
        <v>0.22430199246492694</v>
      </c>
      <c r="EZ33" s="56">
        <v>151</v>
      </c>
      <c r="FA33" s="57">
        <v>0.17426025942851869</v>
      </c>
      <c r="FB33" s="56">
        <v>117</v>
      </c>
      <c r="FC33" s="57">
        <v>7.8238889408995468E-2</v>
      </c>
      <c r="FD33" s="56">
        <v>0</v>
      </c>
      <c r="FE33" s="57">
        <v>0</v>
      </c>
      <c r="FF33" s="56">
        <v>16627</v>
      </c>
      <c r="FG33" s="57">
        <v>0.28054757649548884</v>
      </c>
      <c r="FH33" s="59">
        <v>15734.49529627465</v>
      </c>
      <c r="FI33" s="57">
        <f t="shared" si="84"/>
        <v>0.35626592569448384</v>
      </c>
    </row>
    <row r="34" spans="1:165" s="50" customFormat="1" ht="10.5" x14ac:dyDescent="0.35">
      <c r="A34" s="54">
        <v>28</v>
      </c>
      <c r="B34" s="51"/>
      <c r="C34" s="55" t="s">
        <v>107</v>
      </c>
      <c r="D34" s="56">
        <v>0</v>
      </c>
      <c r="E34" s="57">
        <v>0</v>
      </c>
      <c r="F34" s="56">
        <v>4</v>
      </c>
      <c r="G34" s="57">
        <v>3.4485731528580053E-2</v>
      </c>
      <c r="H34" s="56">
        <v>36</v>
      </c>
      <c r="I34" s="57">
        <v>3.5402059219777952E-2</v>
      </c>
      <c r="J34" s="56">
        <v>93</v>
      </c>
      <c r="K34" s="57">
        <v>7.6311449179036511E-2</v>
      </c>
      <c r="L34" s="56">
        <v>0</v>
      </c>
      <c r="M34" s="57">
        <v>0</v>
      </c>
      <c r="N34" s="56">
        <v>0</v>
      </c>
      <c r="O34" s="57">
        <v>0</v>
      </c>
      <c r="P34" s="56">
        <v>22</v>
      </c>
      <c r="Q34" s="57">
        <v>2.265892143533968E-2</v>
      </c>
      <c r="R34" s="56">
        <v>4</v>
      </c>
      <c r="S34" s="57">
        <v>2.8853783452355189E-2</v>
      </c>
      <c r="T34" s="56">
        <v>179</v>
      </c>
      <c r="U34" s="57">
        <v>0.10703693073096057</v>
      </c>
      <c r="V34" s="56">
        <v>471</v>
      </c>
      <c r="W34" s="57">
        <v>0.24238993387026223</v>
      </c>
      <c r="X34" s="56">
        <v>0</v>
      </c>
      <c r="Y34" s="57">
        <v>0</v>
      </c>
      <c r="Z34" s="56">
        <v>3</v>
      </c>
      <c r="AA34" s="57">
        <v>8.0962918983105737E-3</v>
      </c>
      <c r="AB34" s="56">
        <v>15</v>
      </c>
      <c r="AC34" s="57">
        <v>1.593540847763731E-2</v>
      </c>
      <c r="AD34" s="56">
        <v>652</v>
      </c>
      <c r="AE34" s="57">
        <v>0.21784454185822733</v>
      </c>
      <c r="AF34" s="56">
        <v>0</v>
      </c>
      <c r="AG34" s="57">
        <v>0</v>
      </c>
      <c r="AH34" s="56">
        <v>0</v>
      </c>
      <c r="AI34" s="57">
        <v>0</v>
      </c>
      <c r="AJ34" s="56">
        <v>3</v>
      </c>
      <c r="AK34" s="57">
        <v>1.8688095683049896E-2</v>
      </c>
      <c r="AL34" s="56">
        <v>328</v>
      </c>
      <c r="AM34" s="57">
        <v>0.22355202355474982</v>
      </c>
      <c r="AN34" s="56">
        <v>7</v>
      </c>
      <c r="AO34" s="57">
        <v>1.5541395617326438E-2</v>
      </c>
      <c r="AP34" s="56">
        <v>26</v>
      </c>
      <c r="AQ34" s="57">
        <v>1.9382156488549619E-2</v>
      </c>
      <c r="AR34" s="56">
        <v>0</v>
      </c>
      <c r="AS34" s="57">
        <v>0</v>
      </c>
      <c r="AT34" s="56">
        <v>53</v>
      </c>
      <c r="AU34" s="57">
        <v>3.7622005323868675E-2</v>
      </c>
      <c r="AV34" s="56">
        <v>0</v>
      </c>
      <c r="AW34" s="57">
        <v>0</v>
      </c>
      <c r="AX34" s="56">
        <v>0</v>
      </c>
      <c r="AY34" s="57">
        <v>0</v>
      </c>
      <c r="AZ34" s="56">
        <v>21</v>
      </c>
      <c r="BA34" s="57">
        <v>1.900813729306022E-2</v>
      </c>
      <c r="BB34" s="56">
        <v>321</v>
      </c>
      <c r="BC34" s="57">
        <v>0.21111198800410386</v>
      </c>
      <c r="BD34" s="56">
        <v>227</v>
      </c>
      <c r="BE34" s="57">
        <v>9.7247093297233383E-2</v>
      </c>
      <c r="BF34" s="56">
        <v>468</v>
      </c>
      <c r="BG34" s="57">
        <v>0.73309419007189969</v>
      </c>
      <c r="BH34" s="56">
        <v>6</v>
      </c>
      <c r="BI34" s="57">
        <v>3.9146604032100213E-2</v>
      </c>
      <c r="BJ34" s="56">
        <v>0</v>
      </c>
      <c r="BK34" s="57">
        <v>0</v>
      </c>
      <c r="BL34" s="56">
        <v>66</v>
      </c>
      <c r="BM34" s="57">
        <v>7.4343579981301464E-2</v>
      </c>
      <c r="BN34" s="56">
        <v>0</v>
      </c>
      <c r="BO34" s="57">
        <v>0</v>
      </c>
      <c r="BP34" s="56">
        <v>10639</v>
      </c>
      <c r="BQ34" s="57">
        <v>5.3902196822308692</v>
      </c>
      <c r="BR34" s="56">
        <v>0</v>
      </c>
      <c r="BS34" s="57">
        <v>0</v>
      </c>
      <c r="BT34" s="56">
        <v>95</v>
      </c>
      <c r="BU34" s="57">
        <v>6.275224752128622E-2</v>
      </c>
      <c r="BV34" s="56">
        <v>130</v>
      </c>
      <c r="BW34" s="57">
        <v>8.4355877982466965E-2</v>
      </c>
      <c r="BX34" s="56">
        <v>13</v>
      </c>
      <c r="BY34" s="57">
        <v>1.7745744433979006E-2</v>
      </c>
      <c r="BZ34" s="56">
        <v>0</v>
      </c>
      <c r="CA34" s="57">
        <v>0</v>
      </c>
      <c r="CB34" s="56">
        <v>9</v>
      </c>
      <c r="CC34" s="57">
        <v>1.9521506192655576E-2</v>
      </c>
      <c r="CD34" s="56">
        <v>121</v>
      </c>
      <c r="CE34" s="57">
        <v>0.10407706863925684</v>
      </c>
      <c r="CF34" s="56">
        <v>0</v>
      </c>
      <c r="CG34" s="57">
        <v>0</v>
      </c>
      <c r="CH34" s="56">
        <v>92</v>
      </c>
      <c r="CI34" s="57">
        <v>0.11180652609831683</v>
      </c>
      <c r="CJ34" s="56">
        <v>45</v>
      </c>
      <c r="CK34" s="57">
        <v>4.0771210089515453E-2</v>
      </c>
      <c r="CL34" s="56">
        <v>70</v>
      </c>
      <c r="CM34" s="57">
        <v>5.1484216410226234E-2</v>
      </c>
      <c r="CN34" s="56">
        <v>355</v>
      </c>
      <c r="CO34" s="57">
        <v>0.26210287722510572</v>
      </c>
      <c r="CP34" s="56">
        <v>49</v>
      </c>
      <c r="CQ34" s="57">
        <v>9.0946211811871264E-2</v>
      </c>
      <c r="CR34" s="56">
        <v>40</v>
      </c>
      <c r="CS34" s="57">
        <v>9.7761266986020154E-2</v>
      </c>
      <c r="CT34" s="56">
        <v>58</v>
      </c>
      <c r="CU34" s="57">
        <v>0.19925793596262195</v>
      </c>
      <c r="CV34" s="56">
        <v>187</v>
      </c>
      <c r="CW34" s="57">
        <v>0.10240010513807586</v>
      </c>
      <c r="CX34" s="56">
        <v>107</v>
      </c>
      <c r="CY34" s="57">
        <v>9.1708521178668762E-2</v>
      </c>
      <c r="CZ34" s="56">
        <v>4</v>
      </c>
      <c r="DA34" s="57">
        <v>1.257071024512885E-2</v>
      </c>
      <c r="DB34" s="56">
        <v>728</v>
      </c>
      <c r="DC34" s="57">
        <v>0.44782362638714596</v>
      </c>
      <c r="DD34" s="56">
        <v>20</v>
      </c>
      <c r="DE34" s="57">
        <v>1.2903558801517459E-2</v>
      </c>
      <c r="DF34" s="56">
        <v>8</v>
      </c>
      <c r="DG34" s="57">
        <v>4.2639377465089008E-2</v>
      </c>
      <c r="DH34" s="56">
        <v>0</v>
      </c>
      <c r="DI34" s="57">
        <v>0</v>
      </c>
      <c r="DJ34" s="56">
        <v>0</v>
      </c>
      <c r="DK34" s="57">
        <v>0</v>
      </c>
      <c r="DL34" s="56">
        <v>17</v>
      </c>
      <c r="DM34" s="57">
        <v>2.7744230832000526E-2</v>
      </c>
      <c r="DN34" s="56">
        <v>0</v>
      </c>
      <c r="DO34" s="57">
        <v>0</v>
      </c>
      <c r="DP34" s="56">
        <v>43</v>
      </c>
      <c r="DQ34" s="57">
        <v>4.2632085105539196E-2</v>
      </c>
      <c r="DR34" s="56">
        <v>5</v>
      </c>
      <c r="DS34" s="57">
        <v>6.9060773480662974E-2</v>
      </c>
      <c r="DT34" s="56">
        <v>0</v>
      </c>
      <c r="DU34" s="57">
        <v>0</v>
      </c>
      <c r="DV34" s="56">
        <v>5</v>
      </c>
      <c r="DW34" s="57">
        <v>1.7421602787456445E-2</v>
      </c>
      <c r="DX34" s="56">
        <v>0</v>
      </c>
      <c r="DY34" s="57">
        <v>0</v>
      </c>
      <c r="DZ34" s="56">
        <v>36</v>
      </c>
      <c r="EA34" s="57">
        <v>3.4671726170411532E-2</v>
      </c>
      <c r="EB34" s="56">
        <v>0</v>
      </c>
      <c r="EC34" s="57">
        <v>0</v>
      </c>
      <c r="ED34" s="56">
        <v>4</v>
      </c>
      <c r="EE34" s="57">
        <v>1.3604516699544249E-2</v>
      </c>
      <c r="EF34" s="56">
        <v>9</v>
      </c>
      <c r="EG34" s="57">
        <v>4.3716908728809442E-2</v>
      </c>
      <c r="EH34" s="56">
        <v>0</v>
      </c>
      <c r="EI34" s="57">
        <v>0</v>
      </c>
      <c r="EJ34" s="56">
        <v>0</v>
      </c>
      <c r="EK34" s="57">
        <v>0</v>
      </c>
      <c r="EL34" s="56">
        <v>0</v>
      </c>
      <c r="EM34" s="57">
        <v>0</v>
      </c>
      <c r="EN34" s="56">
        <v>5</v>
      </c>
      <c r="EO34" s="57">
        <v>1.1631694039919975E-2</v>
      </c>
      <c r="EP34" s="56">
        <v>0</v>
      </c>
      <c r="EQ34" s="57">
        <v>0</v>
      </c>
      <c r="ER34" s="56">
        <v>80</v>
      </c>
      <c r="ES34" s="57">
        <v>4.9358341559723587E-2</v>
      </c>
      <c r="ET34" s="56">
        <v>2322</v>
      </c>
      <c r="EU34" s="57">
        <v>1.175755734467568</v>
      </c>
      <c r="EV34" s="56">
        <v>4</v>
      </c>
      <c r="EW34" s="57">
        <v>1.0165959285333061E-2</v>
      </c>
      <c r="EX34" s="56">
        <v>282</v>
      </c>
      <c r="EY34" s="57">
        <v>0.12988328927127185</v>
      </c>
      <c r="EZ34" s="56">
        <v>27</v>
      </c>
      <c r="FA34" s="57">
        <v>3.1159119235562943E-2</v>
      </c>
      <c r="FB34" s="56">
        <v>14</v>
      </c>
      <c r="FC34" s="57">
        <v>9.3619183908199705E-3</v>
      </c>
      <c r="FD34" s="56">
        <v>0</v>
      </c>
      <c r="FE34" s="57">
        <v>0</v>
      </c>
      <c r="FF34" s="56">
        <v>18642</v>
      </c>
      <c r="FG34" s="57">
        <v>0.31454669639916416</v>
      </c>
      <c r="FH34" s="59">
        <v>17637.150411020921</v>
      </c>
      <c r="FI34" s="57">
        <f t="shared" si="84"/>
        <v>0.39934650584457709</v>
      </c>
    </row>
    <row r="35" spans="1:165" s="50" customFormat="1" ht="10.5" x14ac:dyDescent="0.35">
      <c r="A35" s="54">
        <v>29</v>
      </c>
      <c r="B35" s="51"/>
      <c r="C35" s="55" t="s">
        <v>96</v>
      </c>
      <c r="D35" s="56">
        <v>282</v>
      </c>
      <c r="E35" s="57">
        <v>2.2861775435751923</v>
      </c>
      <c r="F35" s="56">
        <v>22</v>
      </c>
      <c r="G35" s="57">
        <v>0.18967152340719026</v>
      </c>
      <c r="H35" s="56">
        <v>174</v>
      </c>
      <c r="I35" s="57">
        <v>0.17110995289559341</v>
      </c>
      <c r="J35" s="56">
        <v>2146</v>
      </c>
      <c r="K35" s="57">
        <v>1.760907203636692</v>
      </c>
      <c r="L35" s="56">
        <v>234</v>
      </c>
      <c r="M35" s="57">
        <v>0.71328415533743827</v>
      </c>
      <c r="N35" s="56">
        <v>181</v>
      </c>
      <c r="O35" s="57">
        <v>0.37337293974462116</v>
      </c>
      <c r="P35" s="56">
        <v>720</v>
      </c>
      <c r="Q35" s="57">
        <v>0.7415647015202077</v>
      </c>
      <c r="R35" s="56">
        <v>27</v>
      </c>
      <c r="S35" s="57">
        <v>0.19476303830339753</v>
      </c>
      <c r="T35" s="56">
        <v>1529</v>
      </c>
      <c r="U35" s="57">
        <v>0.91429869881362413</v>
      </c>
      <c r="V35" s="56">
        <v>3192</v>
      </c>
      <c r="W35" s="57">
        <v>1.6426935645729872</v>
      </c>
      <c r="X35" s="56">
        <v>9</v>
      </c>
      <c r="Y35" s="57">
        <v>0.14511447920025797</v>
      </c>
      <c r="Z35" s="56">
        <v>155</v>
      </c>
      <c r="AA35" s="57">
        <v>0.4183084147460463</v>
      </c>
      <c r="AB35" s="56">
        <v>362</v>
      </c>
      <c r="AC35" s="57">
        <v>0.38457452459364705</v>
      </c>
      <c r="AD35" s="56">
        <v>1657</v>
      </c>
      <c r="AE35" s="57">
        <v>0.55363252432374643</v>
      </c>
      <c r="AF35" s="56">
        <v>21</v>
      </c>
      <c r="AG35" s="57">
        <v>0.16162549064881088</v>
      </c>
      <c r="AH35" s="56">
        <v>62</v>
      </c>
      <c r="AI35" s="57">
        <v>0.29564636879500261</v>
      </c>
      <c r="AJ35" s="56">
        <v>8</v>
      </c>
      <c r="AK35" s="57">
        <v>4.9834921821466392E-2</v>
      </c>
      <c r="AL35" s="56">
        <v>6132</v>
      </c>
      <c r="AM35" s="57">
        <v>4.1793323427979443</v>
      </c>
      <c r="AN35" s="56">
        <v>158</v>
      </c>
      <c r="AO35" s="57">
        <v>0.35079150107679674</v>
      </c>
      <c r="AP35" s="56">
        <v>601</v>
      </c>
      <c r="AQ35" s="57">
        <v>0.44802600190839692</v>
      </c>
      <c r="AR35" s="56">
        <v>14</v>
      </c>
      <c r="AS35" s="57">
        <v>0.13272658323852862</v>
      </c>
      <c r="AT35" s="56">
        <v>1077</v>
      </c>
      <c r="AU35" s="57">
        <v>0.76450754214729366</v>
      </c>
      <c r="AV35" s="56">
        <v>18</v>
      </c>
      <c r="AW35" s="57">
        <v>9.2043362650848851E-2</v>
      </c>
      <c r="AX35" s="56">
        <v>53</v>
      </c>
      <c r="AY35" s="57">
        <v>0.24438603771844886</v>
      </c>
      <c r="AZ35" s="56">
        <v>160</v>
      </c>
      <c r="BA35" s="57">
        <v>0.1448239031852207</v>
      </c>
      <c r="BB35" s="56">
        <v>1763</v>
      </c>
      <c r="BC35" s="57">
        <v>1.1594717596611686</v>
      </c>
      <c r="BD35" s="56">
        <v>1640</v>
      </c>
      <c r="BE35" s="57">
        <v>0.70257811897560685</v>
      </c>
      <c r="BF35" s="56">
        <v>851</v>
      </c>
      <c r="BG35" s="57">
        <v>1.3330409310922791</v>
      </c>
      <c r="BH35" s="56">
        <v>47</v>
      </c>
      <c r="BI35" s="57">
        <v>0.30664839825145168</v>
      </c>
      <c r="BJ35" s="56">
        <v>0</v>
      </c>
      <c r="BK35" s="57">
        <v>0</v>
      </c>
      <c r="BL35" s="56">
        <v>1480</v>
      </c>
      <c r="BM35" s="57">
        <v>1.66709846018676</v>
      </c>
      <c r="BN35" s="56">
        <v>63</v>
      </c>
      <c r="BO35" s="57">
        <v>0.32075759890025968</v>
      </c>
      <c r="BP35" s="56">
        <v>3215</v>
      </c>
      <c r="BQ35" s="57">
        <v>1.6288707846952011</v>
      </c>
      <c r="BR35" s="56">
        <v>31</v>
      </c>
      <c r="BS35" s="57">
        <v>0.19432081740111579</v>
      </c>
      <c r="BT35" s="56">
        <v>1539</v>
      </c>
      <c r="BU35" s="57">
        <v>1.0165864098448367</v>
      </c>
      <c r="BV35" s="56">
        <v>1085</v>
      </c>
      <c r="BW35" s="57">
        <v>0.70404713546905107</v>
      </c>
      <c r="BX35" s="56">
        <v>621</v>
      </c>
      <c r="BY35" s="57">
        <v>0.84770056103853564</v>
      </c>
      <c r="BZ35" s="56">
        <v>13</v>
      </c>
      <c r="CA35" s="57">
        <v>0.17305644302449413</v>
      </c>
      <c r="CB35" s="56">
        <v>230</v>
      </c>
      <c r="CC35" s="57">
        <v>0.49888293603453138</v>
      </c>
      <c r="CD35" s="56">
        <v>3176</v>
      </c>
      <c r="CE35" s="57">
        <v>2.7318080165147087</v>
      </c>
      <c r="CF35" s="56">
        <v>18</v>
      </c>
      <c r="CG35" s="57">
        <v>0.209570380719525</v>
      </c>
      <c r="CH35" s="56">
        <v>918</v>
      </c>
      <c r="CI35" s="57">
        <v>1.1156346843288569</v>
      </c>
      <c r="CJ35" s="56">
        <v>551</v>
      </c>
      <c r="CK35" s="57">
        <v>0.49922081687384484</v>
      </c>
      <c r="CL35" s="56">
        <v>1254</v>
      </c>
      <c r="CM35" s="57">
        <v>0.92230296254891009</v>
      </c>
      <c r="CN35" s="56">
        <v>974</v>
      </c>
      <c r="CO35" s="57">
        <v>0.71912169695000849</v>
      </c>
      <c r="CP35" s="56">
        <v>619</v>
      </c>
      <c r="CQ35" s="57">
        <v>1.1488919410520064</v>
      </c>
      <c r="CR35" s="56">
        <v>246</v>
      </c>
      <c r="CS35" s="57">
        <v>0.60123179196402388</v>
      </c>
      <c r="CT35" s="56">
        <v>221</v>
      </c>
      <c r="CU35" s="57">
        <v>0.75924144565068019</v>
      </c>
      <c r="CV35" s="56">
        <v>2642</v>
      </c>
      <c r="CW35" s="57">
        <v>1.4467437314160236</v>
      </c>
      <c r="CX35" s="56">
        <v>4827</v>
      </c>
      <c r="CY35" s="57">
        <v>4.1371685208358331</v>
      </c>
      <c r="CZ35" s="56">
        <v>103</v>
      </c>
      <c r="DA35" s="57">
        <v>0.3236957888120679</v>
      </c>
      <c r="DB35" s="56">
        <v>7892</v>
      </c>
      <c r="DC35" s="57">
        <v>4.8547033783617533</v>
      </c>
      <c r="DD35" s="56">
        <v>1144</v>
      </c>
      <c r="DE35" s="57">
        <v>0.7380835634467986</v>
      </c>
      <c r="DF35" s="56">
        <v>33</v>
      </c>
      <c r="DG35" s="57">
        <v>0.17588743204349216</v>
      </c>
      <c r="DH35" s="56">
        <v>17</v>
      </c>
      <c r="DI35" s="57">
        <v>0.10303654766955572</v>
      </c>
      <c r="DJ35" s="56">
        <v>39</v>
      </c>
      <c r="DK35" s="57">
        <v>0.28404952658412236</v>
      </c>
      <c r="DL35" s="56">
        <v>635</v>
      </c>
      <c r="DM35" s="57">
        <v>1.0363286222541372</v>
      </c>
      <c r="DN35" s="56">
        <v>8</v>
      </c>
      <c r="DO35" s="57">
        <v>6.9954529555788736E-2</v>
      </c>
      <c r="DP35" s="56">
        <v>857</v>
      </c>
      <c r="DQ35" s="57">
        <v>0.84966737059179276</v>
      </c>
      <c r="DR35" s="56">
        <v>11</v>
      </c>
      <c r="DS35" s="57">
        <v>0.15193370165745856</v>
      </c>
      <c r="DT35" s="56">
        <v>9</v>
      </c>
      <c r="DU35" s="57">
        <v>0.31534688156972673</v>
      </c>
      <c r="DV35" s="56">
        <v>201</v>
      </c>
      <c r="DW35" s="57">
        <v>0.70034843205574915</v>
      </c>
      <c r="DX35" s="56">
        <v>13</v>
      </c>
      <c r="DY35" s="57">
        <v>8.1550718273634026E-2</v>
      </c>
      <c r="DZ35" s="56">
        <v>679</v>
      </c>
      <c r="EA35" s="57">
        <v>0.6539472797141509</v>
      </c>
      <c r="EB35" s="56">
        <v>27</v>
      </c>
      <c r="EC35" s="57">
        <v>0.26285046728971961</v>
      </c>
      <c r="ED35" s="56">
        <v>92</v>
      </c>
      <c r="EE35" s="57">
        <v>0.31290388408951769</v>
      </c>
      <c r="EF35" s="56">
        <v>231</v>
      </c>
      <c r="EG35" s="57">
        <v>1.1220673240394423</v>
      </c>
      <c r="EH35" s="56">
        <v>9</v>
      </c>
      <c r="EI35" s="57">
        <v>0.1503508185766789</v>
      </c>
      <c r="EJ35" s="56">
        <v>345</v>
      </c>
      <c r="EK35" s="57">
        <v>1.2186506534793358</v>
      </c>
      <c r="EL35" s="56">
        <v>24</v>
      </c>
      <c r="EM35" s="57">
        <v>7.1311840736889023E-2</v>
      </c>
      <c r="EN35" s="56">
        <v>106</v>
      </c>
      <c r="EO35" s="57">
        <v>0.24659191364630345</v>
      </c>
      <c r="EP35" s="56">
        <v>0</v>
      </c>
      <c r="EQ35" s="57">
        <v>0</v>
      </c>
      <c r="ER35" s="56">
        <v>1437</v>
      </c>
      <c r="ES35" s="57">
        <v>0.88659921026653499</v>
      </c>
      <c r="ET35" s="56">
        <v>5980</v>
      </c>
      <c r="EU35" s="57">
        <v>3.0280014177933063</v>
      </c>
      <c r="EV35" s="56">
        <v>75</v>
      </c>
      <c r="EW35" s="57">
        <v>0.19061173659999492</v>
      </c>
      <c r="EX35" s="56">
        <v>1736</v>
      </c>
      <c r="EY35" s="57">
        <v>0.79956521338626929</v>
      </c>
      <c r="EZ35" s="56">
        <v>863</v>
      </c>
      <c r="FA35" s="57">
        <v>0.99593777408484507</v>
      </c>
      <c r="FB35" s="56">
        <v>906</v>
      </c>
      <c r="FC35" s="57">
        <v>0.60584986157734955</v>
      </c>
      <c r="FD35" s="56">
        <v>4</v>
      </c>
      <c r="FE35" s="57">
        <v>5.9925093632958802E-2</v>
      </c>
      <c r="FF35" s="56">
        <v>70530</v>
      </c>
      <c r="FG35" s="57">
        <v>1.1900535616904329</v>
      </c>
      <c r="FH35" s="59">
        <v>62982.836167404515</v>
      </c>
      <c r="FI35" s="57">
        <f t="shared" si="84"/>
        <v>1.4260793249184822</v>
      </c>
    </row>
    <row r="36" spans="1:165" s="50" customFormat="1" ht="10.5" x14ac:dyDescent="0.35">
      <c r="A36" s="54">
        <v>30</v>
      </c>
      <c r="B36" s="51"/>
      <c r="C36" s="55" t="s">
        <v>128</v>
      </c>
      <c r="D36" s="56">
        <v>3</v>
      </c>
      <c r="E36" s="57">
        <v>2.4321037697608433E-2</v>
      </c>
      <c r="F36" s="56">
        <v>0</v>
      </c>
      <c r="G36" s="57">
        <v>0</v>
      </c>
      <c r="H36" s="56">
        <v>80</v>
      </c>
      <c r="I36" s="57">
        <v>7.8671242710617664E-2</v>
      </c>
      <c r="J36" s="56">
        <v>223</v>
      </c>
      <c r="K36" s="57">
        <v>0.18298336738629184</v>
      </c>
      <c r="L36" s="56">
        <v>16</v>
      </c>
      <c r="M36" s="57">
        <v>4.8771566176918857E-2</v>
      </c>
      <c r="N36" s="56">
        <v>20</v>
      </c>
      <c r="O36" s="57">
        <v>4.1256678424820017E-2</v>
      </c>
      <c r="P36" s="56">
        <v>308</v>
      </c>
      <c r="Q36" s="57">
        <v>0.31722490009475546</v>
      </c>
      <c r="R36" s="56">
        <v>6</v>
      </c>
      <c r="S36" s="57">
        <v>4.3280675178532783E-2</v>
      </c>
      <c r="T36" s="56">
        <v>400</v>
      </c>
      <c r="U36" s="57">
        <v>0.2391886720244929</v>
      </c>
      <c r="V36" s="56">
        <v>97</v>
      </c>
      <c r="W36" s="57">
        <v>4.9918946041221726E-2</v>
      </c>
      <c r="X36" s="56">
        <v>0</v>
      </c>
      <c r="Y36" s="57">
        <v>0</v>
      </c>
      <c r="Z36" s="56">
        <v>6</v>
      </c>
      <c r="AA36" s="57">
        <v>1.6192583796621147E-2</v>
      </c>
      <c r="AB36" s="56">
        <v>48</v>
      </c>
      <c r="AC36" s="57">
        <v>5.0993307128439393E-2</v>
      </c>
      <c r="AD36" s="56">
        <v>119</v>
      </c>
      <c r="AE36" s="57">
        <v>3.9759970063081365E-2</v>
      </c>
      <c r="AF36" s="56">
        <v>0</v>
      </c>
      <c r="AG36" s="57">
        <v>0</v>
      </c>
      <c r="AH36" s="56">
        <v>6</v>
      </c>
      <c r="AI36" s="57">
        <v>2.8610938915645413E-2</v>
      </c>
      <c r="AJ36" s="56">
        <v>0</v>
      </c>
      <c r="AK36" s="57">
        <v>0</v>
      </c>
      <c r="AL36" s="56">
        <v>296</v>
      </c>
      <c r="AM36" s="57">
        <v>0.20174207003721326</v>
      </c>
      <c r="AN36" s="56">
        <v>7</v>
      </c>
      <c r="AO36" s="57">
        <v>1.5541395617326438E-2</v>
      </c>
      <c r="AP36" s="56">
        <v>75</v>
      </c>
      <c r="AQ36" s="57">
        <v>5.5910066793893126E-2</v>
      </c>
      <c r="AR36" s="56">
        <v>0</v>
      </c>
      <c r="AS36" s="57">
        <v>0</v>
      </c>
      <c r="AT36" s="56">
        <v>673</v>
      </c>
      <c r="AU36" s="57">
        <v>0.47772848269742685</v>
      </c>
      <c r="AV36" s="56">
        <v>6</v>
      </c>
      <c r="AW36" s="57">
        <v>3.068112088361628E-2</v>
      </c>
      <c r="AX36" s="56">
        <v>9</v>
      </c>
      <c r="AY36" s="57">
        <v>4.1499515838981878E-2</v>
      </c>
      <c r="AZ36" s="56">
        <v>32</v>
      </c>
      <c r="BA36" s="57">
        <v>2.8964780637044142E-2</v>
      </c>
      <c r="BB36" s="56">
        <v>134</v>
      </c>
      <c r="BC36" s="57">
        <v>8.8127745771183541E-2</v>
      </c>
      <c r="BD36" s="56">
        <v>139</v>
      </c>
      <c r="BE36" s="57">
        <v>5.9547779596103259E-2</v>
      </c>
      <c r="BF36" s="56">
        <v>20</v>
      </c>
      <c r="BG36" s="57">
        <v>3.132881154153417E-2</v>
      </c>
      <c r="BH36" s="56">
        <v>4</v>
      </c>
      <c r="BI36" s="57">
        <v>2.6097736021400145E-2</v>
      </c>
      <c r="BJ36" s="56">
        <v>0</v>
      </c>
      <c r="BK36" s="57">
        <v>0</v>
      </c>
      <c r="BL36" s="56">
        <v>125</v>
      </c>
      <c r="BM36" s="57">
        <v>0.14080223481307094</v>
      </c>
      <c r="BN36" s="56">
        <v>7</v>
      </c>
      <c r="BO36" s="57">
        <v>3.563973321113996E-2</v>
      </c>
      <c r="BP36" s="56">
        <v>64</v>
      </c>
      <c r="BQ36" s="57">
        <v>3.2425421530479892E-2</v>
      </c>
      <c r="BR36" s="56">
        <v>12</v>
      </c>
      <c r="BS36" s="57">
        <v>7.5220961574625461E-2</v>
      </c>
      <c r="BT36" s="56">
        <v>342</v>
      </c>
      <c r="BU36" s="57">
        <v>0.2259080910766304</v>
      </c>
      <c r="BV36" s="56">
        <v>148</v>
      </c>
      <c r="BW36" s="57">
        <v>9.6035922626193149E-2</v>
      </c>
      <c r="BX36" s="56">
        <v>26</v>
      </c>
      <c r="BY36" s="57">
        <v>3.5491488867958013E-2</v>
      </c>
      <c r="BZ36" s="56">
        <v>0</v>
      </c>
      <c r="CA36" s="57">
        <v>0</v>
      </c>
      <c r="CB36" s="56">
        <v>15</v>
      </c>
      <c r="CC36" s="57">
        <v>3.253584365442596E-2</v>
      </c>
      <c r="CD36" s="56">
        <v>197</v>
      </c>
      <c r="CE36" s="57">
        <v>0.16944778943746774</v>
      </c>
      <c r="CF36" s="56">
        <v>11</v>
      </c>
      <c r="CG36" s="57">
        <v>0.12807078821748749</v>
      </c>
      <c r="CH36" s="56">
        <v>186</v>
      </c>
      <c r="CI36" s="57">
        <v>0.22604362885094487</v>
      </c>
      <c r="CJ36" s="56">
        <v>102</v>
      </c>
      <c r="CK36" s="57">
        <v>9.241474286956837E-2</v>
      </c>
      <c r="CL36" s="56">
        <v>1104</v>
      </c>
      <c r="CM36" s="57">
        <v>0.8119796416698537</v>
      </c>
      <c r="CN36" s="56">
        <v>70</v>
      </c>
      <c r="CO36" s="57">
        <v>5.1682257481006771E-2</v>
      </c>
      <c r="CP36" s="56">
        <v>33</v>
      </c>
      <c r="CQ36" s="57">
        <v>6.1249489587586775E-2</v>
      </c>
      <c r="CR36" s="56">
        <v>24</v>
      </c>
      <c r="CS36" s="57">
        <v>5.865676019161209E-2</v>
      </c>
      <c r="CT36" s="56">
        <v>5</v>
      </c>
      <c r="CU36" s="57">
        <v>1.7177408272639826E-2</v>
      </c>
      <c r="CV36" s="56">
        <v>613</v>
      </c>
      <c r="CW36" s="57">
        <v>0.3356752109606444</v>
      </c>
      <c r="CX36" s="56">
        <v>202</v>
      </c>
      <c r="CY36" s="57">
        <v>0.17313197456159898</v>
      </c>
      <c r="CZ36" s="56">
        <v>5</v>
      </c>
      <c r="DA36" s="57">
        <v>1.5713387806411062E-2</v>
      </c>
      <c r="DB36" s="56">
        <v>355</v>
      </c>
      <c r="DC36" s="57">
        <v>0.21837553209812749</v>
      </c>
      <c r="DD36" s="56">
        <v>101</v>
      </c>
      <c r="DE36" s="57">
        <v>6.5162971947663156E-2</v>
      </c>
      <c r="DF36" s="56">
        <v>18</v>
      </c>
      <c r="DG36" s="57">
        <v>9.5938599296450267E-2</v>
      </c>
      <c r="DH36" s="56">
        <v>3</v>
      </c>
      <c r="DI36" s="57">
        <v>1.8182920176980422E-2</v>
      </c>
      <c r="DJ36" s="56">
        <v>0</v>
      </c>
      <c r="DK36" s="57">
        <v>0</v>
      </c>
      <c r="DL36" s="56">
        <v>64</v>
      </c>
      <c r="DM36" s="57">
        <v>0.10444886901459022</v>
      </c>
      <c r="DN36" s="56">
        <v>0</v>
      </c>
      <c r="DO36" s="57">
        <v>0</v>
      </c>
      <c r="DP36" s="56">
        <v>359</v>
      </c>
      <c r="DQ36" s="57">
        <v>0.35592833843926913</v>
      </c>
      <c r="DR36" s="56">
        <v>3</v>
      </c>
      <c r="DS36" s="57">
        <v>4.1436464088397788E-2</v>
      </c>
      <c r="DT36" s="56">
        <v>0</v>
      </c>
      <c r="DU36" s="57">
        <v>0</v>
      </c>
      <c r="DV36" s="56">
        <v>12</v>
      </c>
      <c r="DW36" s="57">
        <v>4.1811846689895474E-2</v>
      </c>
      <c r="DX36" s="56">
        <v>0</v>
      </c>
      <c r="DY36" s="57">
        <v>0</v>
      </c>
      <c r="DZ36" s="56">
        <v>395</v>
      </c>
      <c r="EA36" s="57">
        <v>0.38042588436979324</v>
      </c>
      <c r="EB36" s="56">
        <v>4</v>
      </c>
      <c r="EC36" s="57">
        <v>3.8940809968847349E-2</v>
      </c>
      <c r="ED36" s="56">
        <v>25</v>
      </c>
      <c r="EE36" s="57">
        <v>8.5028229372151556E-2</v>
      </c>
      <c r="EF36" s="56">
        <v>7</v>
      </c>
      <c r="EG36" s="57">
        <v>3.4002040122407345E-2</v>
      </c>
      <c r="EH36" s="56">
        <v>0</v>
      </c>
      <c r="EI36" s="57">
        <v>0</v>
      </c>
      <c r="EJ36" s="56">
        <v>5</v>
      </c>
      <c r="EK36" s="57">
        <v>1.7661603673613562E-2</v>
      </c>
      <c r="EL36" s="56">
        <v>20</v>
      </c>
      <c r="EM36" s="57">
        <v>5.9426533947407524E-2</v>
      </c>
      <c r="EN36" s="56">
        <v>11</v>
      </c>
      <c r="EO36" s="57">
        <v>2.5589726887823943E-2</v>
      </c>
      <c r="EP36" s="56">
        <v>0</v>
      </c>
      <c r="EQ36" s="57">
        <v>0</v>
      </c>
      <c r="ER36" s="56">
        <v>386</v>
      </c>
      <c r="ES36" s="57">
        <v>0.23815399802566634</v>
      </c>
      <c r="ET36" s="56">
        <v>112</v>
      </c>
      <c r="EU36" s="57">
        <v>5.6711732239607071E-2</v>
      </c>
      <c r="EV36" s="56">
        <v>9</v>
      </c>
      <c r="EW36" s="57">
        <v>2.2873408391999389E-2</v>
      </c>
      <c r="EX36" s="56">
        <v>218</v>
      </c>
      <c r="EY36" s="57">
        <v>0.10040623071325271</v>
      </c>
      <c r="EZ36" s="56">
        <v>241</v>
      </c>
      <c r="FA36" s="57">
        <v>0.27812399021372847</v>
      </c>
      <c r="FB36" s="56">
        <v>110</v>
      </c>
      <c r="FC36" s="57">
        <v>7.355793021358549E-2</v>
      </c>
      <c r="FD36" s="56">
        <v>3</v>
      </c>
      <c r="FE36" s="57">
        <v>4.49438202247191E-2</v>
      </c>
      <c r="FF36" s="56">
        <v>8516</v>
      </c>
      <c r="FG36" s="57">
        <v>0.1436905732504711</v>
      </c>
      <c r="FH36" s="59">
        <v>7869.8172630456311</v>
      </c>
      <c r="FI36" s="57">
        <f t="shared" si="84"/>
        <v>0.17819114496346161</v>
      </c>
    </row>
    <row r="37" spans="1:165" s="50" customFormat="1" ht="10.5" x14ac:dyDescent="0.35">
      <c r="A37" s="54">
        <v>31</v>
      </c>
      <c r="B37" s="51"/>
      <c r="C37" s="55" t="s">
        <v>112</v>
      </c>
      <c r="D37" s="56">
        <v>3</v>
      </c>
      <c r="E37" s="57">
        <v>2.4321037697608433E-2</v>
      </c>
      <c r="F37" s="56">
        <v>5</v>
      </c>
      <c r="G37" s="57">
        <v>4.3107164410725061E-2</v>
      </c>
      <c r="H37" s="56">
        <v>10</v>
      </c>
      <c r="I37" s="57">
        <v>9.833905338827208E-3</v>
      </c>
      <c r="J37" s="56">
        <v>375</v>
      </c>
      <c r="K37" s="57">
        <v>0.30770745636708269</v>
      </c>
      <c r="L37" s="56">
        <v>0</v>
      </c>
      <c r="M37" s="57">
        <v>0</v>
      </c>
      <c r="N37" s="56">
        <v>3</v>
      </c>
      <c r="O37" s="57">
        <v>6.1885017637230023E-3</v>
      </c>
      <c r="P37" s="56">
        <v>104</v>
      </c>
      <c r="Q37" s="57">
        <v>0.10711490133069666</v>
      </c>
      <c r="R37" s="56">
        <v>4</v>
      </c>
      <c r="S37" s="57">
        <v>2.8853783452355189E-2</v>
      </c>
      <c r="T37" s="56">
        <v>136</v>
      </c>
      <c r="U37" s="57">
        <v>8.1324148488327586E-2</v>
      </c>
      <c r="V37" s="56">
        <v>786</v>
      </c>
      <c r="W37" s="57">
        <v>0.40449785142680705</v>
      </c>
      <c r="X37" s="56">
        <v>0</v>
      </c>
      <c r="Y37" s="57">
        <v>0</v>
      </c>
      <c r="Z37" s="56">
        <v>3</v>
      </c>
      <c r="AA37" s="57">
        <v>8.0962918983105737E-3</v>
      </c>
      <c r="AB37" s="56">
        <v>37</v>
      </c>
      <c r="AC37" s="57">
        <v>3.9307340911505367E-2</v>
      </c>
      <c r="AD37" s="56">
        <v>703</v>
      </c>
      <c r="AE37" s="57">
        <v>0.23488452902811932</v>
      </c>
      <c r="AF37" s="56">
        <v>4</v>
      </c>
      <c r="AG37" s="57">
        <v>3.0785807742630646E-2</v>
      </c>
      <c r="AH37" s="56">
        <v>0</v>
      </c>
      <c r="AI37" s="57">
        <v>0</v>
      </c>
      <c r="AJ37" s="56">
        <v>0</v>
      </c>
      <c r="AK37" s="57">
        <v>0</v>
      </c>
      <c r="AL37" s="56">
        <v>1171</v>
      </c>
      <c r="AM37" s="57">
        <v>0.79810798653235371</v>
      </c>
      <c r="AN37" s="56">
        <v>0</v>
      </c>
      <c r="AO37" s="57">
        <v>0</v>
      </c>
      <c r="AP37" s="56">
        <v>137</v>
      </c>
      <c r="AQ37" s="57">
        <v>0.10212905534351145</v>
      </c>
      <c r="AR37" s="56">
        <v>0</v>
      </c>
      <c r="AS37" s="57">
        <v>0</v>
      </c>
      <c r="AT37" s="56">
        <v>165</v>
      </c>
      <c r="AU37" s="57">
        <v>0.1171251109139308</v>
      </c>
      <c r="AV37" s="56">
        <v>0</v>
      </c>
      <c r="AW37" s="57">
        <v>0</v>
      </c>
      <c r="AX37" s="56">
        <v>3</v>
      </c>
      <c r="AY37" s="57">
        <v>1.3833171946327293E-2</v>
      </c>
      <c r="AZ37" s="56">
        <v>18</v>
      </c>
      <c r="BA37" s="57">
        <v>1.6292689108337331E-2</v>
      </c>
      <c r="BB37" s="56">
        <v>600</v>
      </c>
      <c r="BC37" s="57">
        <v>0.39460184673664278</v>
      </c>
      <c r="BD37" s="56">
        <v>106</v>
      </c>
      <c r="BE37" s="57">
        <v>4.5410536958179468E-2</v>
      </c>
      <c r="BF37" s="56">
        <v>13</v>
      </c>
      <c r="BG37" s="57">
        <v>2.0363727501997213E-2</v>
      </c>
      <c r="BH37" s="56">
        <v>0</v>
      </c>
      <c r="BI37" s="57">
        <v>0</v>
      </c>
      <c r="BJ37" s="56">
        <v>0</v>
      </c>
      <c r="BK37" s="57">
        <v>0</v>
      </c>
      <c r="BL37" s="56">
        <v>1002</v>
      </c>
      <c r="BM37" s="57">
        <v>1.1286707142615768</v>
      </c>
      <c r="BN37" s="56">
        <v>9</v>
      </c>
      <c r="BO37" s="57">
        <v>4.5822514128608521E-2</v>
      </c>
      <c r="BP37" s="56">
        <v>3470</v>
      </c>
      <c r="BQ37" s="57">
        <v>1.758065823605707</v>
      </c>
      <c r="BR37" s="56">
        <v>0</v>
      </c>
      <c r="BS37" s="57">
        <v>0</v>
      </c>
      <c r="BT37" s="56">
        <v>286</v>
      </c>
      <c r="BU37" s="57">
        <v>0.18891729253776693</v>
      </c>
      <c r="BV37" s="56">
        <v>187</v>
      </c>
      <c r="BW37" s="57">
        <v>0.12134268602093325</v>
      </c>
      <c r="BX37" s="56">
        <v>4</v>
      </c>
      <c r="BY37" s="57">
        <v>5.4602290566089246E-3</v>
      </c>
      <c r="BZ37" s="56">
        <v>5</v>
      </c>
      <c r="CA37" s="57">
        <v>6.6560170394036208E-2</v>
      </c>
      <c r="CB37" s="56">
        <v>12</v>
      </c>
      <c r="CC37" s="57">
        <v>2.602867492354077E-2</v>
      </c>
      <c r="CD37" s="56">
        <v>404</v>
      </c>
      <c r="CE37" s="57">
        <v>0.34749698950627905</v>
      </c>
      <c r="CF37" s="56">
        <v>0</v>
      </c>
      <c r="CG37" s="57">
        <v>0</v>
      </c>
      <c r="CH37" s="56">
        <v>103</v>
      </c>
      <c r="CI37" s="57">
        <v>0.1251746976970286</v>
      </c>
      <c r="CJ37" s="56">
        <v>75</v>
      </c>
      <c r="CK37" s="57">
        <v>6.7952016815859093E-2</v>
      </c>
      <c r="CL37" s="56">
        <v>101</v>
      </c>
      <c r="CM37" s="57">
        <v>7.428436939189785E-2</v>
      </c>
      <c r="CN37" s="56">
        <v>342</v>
      </c>
      <c r="CO37" s="57">
        <v>0.25250474369291881</v>
      </c>
      <c r="CP37" s="56">
        <v>7</v>
      </c>
      <c r="CQ37" s="57">
        <v>1.2992315973124467E-2</v>
      </c>
      <c r="CR37" s="56">
        <v>26</v>
      </c>
      <c r="CS37" s="57">
        <v>6.3544823540913092E-2</v>
      </c>
      <c r="CT37" s="56">
        <v>3</v>
      </c>
      <c r="CU37" s="57">
        <v>1.0306444963583895E-2</v>
      </c>
      <c r="CV37" s="56">
        <v>220</v>
      </c>
      <c r="CW37" s="57">
        <v>0.12047071192714806</v>
      </c>
      <c r="CX37" s="56">
        <v>312</v>
      </c>
      <c r="CY37" s="57">
        <v>0.26741176268920241</v>
      </c>
      <c r="CZ37" s="56">
        <v>6</v>
      </c>
      <c r="DA37" s="57">
        <v>1.8856065367693277E-2</v>
      </c>
      <c r="DB37" s="56">
        <v>2650</v>
      </c>
      <c r="DC37" s="57">
        <v>1.6301272114367265</v>
      </c>
      <c r="DD37" s="56">
        <v>46</v>
      </c>
      <c r="DE37" s="57">
        <v>2.9678185243490154E-2</v>
      </c>
      <c r="DF37" s="56">
        <v>17</v>
      </c>
      <c r="DG37" s="57">
        <v>9.0608677113314148E-2</v>
      </c>
      <c r="DH37" s="56">
        <v>0</v>
      </c>
      <c r="DI37" s="57">
        <v>0</v>
      </c>
      <c r="DJ37" s="56">
        <v>6</v>
      </c>
      <c r="DK37" s="57">
        <v>4.3699927166788055E-2</v>
      </c>
      <c r="DL37" s="56">
        <v>42</v>
      </c>
      <c r="DM37" s="57">
        <v>6.8544570290824822E-2</v>
      </c>
      <c r="DN37" s="56">
        <v>0</v>
      </c>
      <c r="DO37" s="57">
        <v>0</v>
      </c>
      <c r="DP37" s="56">
        <v>73</v>
      </c>
      <c r="DQ37" s="57">
        <v>7.2375400295450254E-2</v>
      </c>
      <c r="DR37" s="56">
        <v>0</v>
      </c>
      <c r="DS37" s="57">
        <v>0</v>
      </c>
      <c r="DT37" s="56">
        <v>0</v>
      </c>
      <c r="DU37" s="57">
        <v>0</v>
      </c>
      <c r="DV37" s="56">
        <v>0</v>
      </c>
      <c r="DW37" s="57">
        <v>0</v>
      </c>
      <c r="DX37" s="56">
        <v>0</v>
      </c>
      <c r="DY37" s="57">
        <v>0</v>
      </c>
      <c r="DZ37" s="56">
        <v>81</v>
      </c>
      <c r="EA37" s="57">
        <v>7.8011383883425961E-2</v>
      </c>
      <c r="EB37" s="56">
        <v>3</v>
      </c>
      <c r="EC37" s="57">
        <v>2.920560747663551E-2</v>
      </c>
      <c r="ED37" s="56">
        <v>6</v>
      </c>
      <c r="EE37" s="57">
        <v>2.0406775049316372E-2</v>
      </c>
      <c r="EF37" s="56">
        <v>3</v>
      </c>
      <c r="EG37" s="57">
        <v>1.4572302909603147E-2</v>
      </c>
      <c r="EH37" s="56">
        <v>0</v>
      </c>
      <c r="EI37" s="57">
        <v>0</v>
      </c>
      <c r="EJ37" s="56">
        <v>0</v>
      </c>
      <c r="EK37" s="57">
        <v>0</v>
      </c>
      <c r="EL37" s="56">
        <v>8</v>
      </c>
      <c r="EM37" s="57">
        <v>2.3770613578963009E-2</v>
      </c>
      <c r="EN37" s="56">
        <v>14</v>
      </c>
      <c r="EO37" s="57">
        <v>3.2568743311775929E-2</v>
      </c>
      <c r="EP37" s="56">
        <v>0</v>
      </c>
      <c r="EQ37" s="57">
        <v>0</v>
      </c>
      <c r="ER37" s="56">
        <v>105</v>
      </c>
      <c r="ES37" s="57">
        <v>6.4782823297137221E-2</v>
      </c>
      <c r="ET37" s="56">
        <v>1642</v>
      </c>
      <c r="EU37" s="57">
        <v>0.83143450301281074</v>
      </c>
      <c r="EV37" s="56">
        <v>14</v>
      </c>
      <c r="EW37" s="57">
        <v>3.558085749866572E-2</v>
      </c>
      <c r="EX37" s="56">
        <v>878</v>
      </c>
      <c r="EY37" s="57">
        <v>0.40438839709282509</v>
      </c>
      <c r="EZ37" s="56">
        <v>54</v>
      </c>
      <c r="FA37" s="57">
        <v>6.2318238471125886E-2</v>
      </c>
      <c r="FB37" s="56">
        <v>69</v>
      </c>
      <c r="FC37" s="57">
        <v>4.6140883497612709E-2</v>
      </c>
      <c r="FD37" s="56">
        <v>0</v>
      </c>
      <c r="FE37" s="57">
        <v>0</v>
      </c>
      <c r="FF37" s="56">
        <v>16684</v>
      </c>
      <c r="FG37" s="57">
        <v>0.28150933819996005</v>
      </c>
      <c r="FH37" s="59">
        <v>16358.85904724807</v>
      </c>
      <c r="FI37" s="57">
        <f t="shared" si="84"/>
        <v>0.3704029873238639</v>
      </c>
    </row>
    <row r="38" spans="1:165" s="50" customFormat="1" ht="10.5" x14ac:dyDescent="0.35">
      <c r="A38" s="54">
        <v>32</v>
      </c>
      <c r="B38" s="51"/>
      <c r="C38" s="55" t="s">
        <v>111</v>
      </c>
      <c r="D38" s="56">
        <v>3</v>
      </c>
      <c r="E38" s="57">
        <v>2.4321037697608433E-2</v>
      </c>
      <c r="F38" s="56">
        <v>0</v>
      </c>
      <c r="G38" s="57">
        <v>0</v>
      </c>
      <c r="H38" s="56">
        <v>8</v>
      </c>
      <c r="I38" s="57">
        <v>7.8671242710617664E-3</v>
      </c>
      <c r="J38" s="56">
        <v>396</v>
      </c>
      <c r="K38" s="57">
        <v>0.3249390739236393</v>
      </c>
      <c r="L38" s="56">
        <v>4</v>
      </c>
      <c r="M38" s="57">
        <v>1.2192891544229714E-2</v>
      </c>
      <c r="N38" s="56">
        <v>7</v>
      </c>
      <c r="O38" s="57">
        <v>1.4439837448687006E-2</v>
      </c>
      <c r="P38" s="56">
        <v>36</v>
      </c>
      <c r="Q38" s="57">
        <v>3.707823507601038E-2</v>
      </c>
      <c r="R38" s="56">
        <v>3</v>
      </c>
      <c r="S38" s="57">
        <v>2.1640337589266392E-2</v>
      </c>
      <c r="T38" s="56">
        <v>138</v>
      </c>
      <c r="U38" s="57">
        <v>8.2520091848450064E-2</v>
      </c>
      <c r="V38" s="56">
        <v>3068</v>
      </c>
      <c r="W38" s="57">
        <v>1.578879654169776</v>
      </c>
      <c r="X38" s="56">
        <v>0</v>
      </c>
      <c r="Y38" s="57">
        <v>0</v>
      </c>
      <c r="Z38" s="56">
        <v>9</v>
      </c>
      <c r="AA38" s="57">
        <v>2.4288875694931721E-2</v>
      </c>
      <c r="AB38" s="56">
        <v>26</v>
      </c>
      <c r="AC38" s="57">
        <v>2.7621374694571339E-2</v>
      </c>
      <c r="AD38" s="56">
        <v>515</v>
      </c>
      <c r="AE38" s="57">
        <v>0.17207045867636053</v>
      </c>
      <c r="AF38" s="56">
        <v>3</v>
      </c>
      <c r="AG38" s="57">
        <v>2.3089355806972987E-2</v>
      </c>
      <c r="AH38" s="56">
        <v>0</v>
      </c>
      <c r="AI38" s="57">
        <v>0</v>
      </c>
      <c r="AJ38" s="56">
        <v>0</v>
      </c>
      <c r="AK38" s="57">
        <v>0</v>
      </c>
      <c r="AL38" s="56">
        <v>1148</v>
      </c>
      <c r="AM38" s="57">
        <v>0.78243208244162432</v>
      </c>
      <c r="AN38" s="56">
        <v>0</v>
      </c>
      <c r="AO38" s="57">
        <v>0</v>
      </c>
      <c r="AP38" s="56">
        <v>44</v>
      </c>
      <c r="AQ38" s="57">
        <v>3.280057251908397E-2</v>
      </c>
      <c r="AR38" s="56">
        <v>0</v>
      </c>
      <c r="AS38" s="57">
        <v>0</v>
      </c>
      <c r="AT38" s="56">
        <v>65</v>
      </c>
      <c r="AU38" s="57">
        <v>4.6140195208518191E-2</v>
      </c>
      <c r="AV38" s="56">
        <v>0</v>
      </c>
      <c r="AW38" s="57">
        <v>0</v>
      </c>
      <c r="AX38" s="56">
        <v>11</v>
      </c>
      <c r="AY38" s="57">
        <v>5.0721630469866746E-2</v>
      </c>
      <c r="AZ38" s="56">
        <v>10</v>
      </c>
      <c r="BA38" s="57">
        <v>9.051493949076294E-3</v>
      </c>
      <c r="BB38" s="56">
        <v>967</v>
      </c>
      <c r="BC38" s="57">
        <v>0.63596664299055594</v>
      </c>
      <c r="BD38" s="56">
        <v>638</v>
      </c>
      <c r="BE38" s="57">
        <v>0.27332002433319341</v>
      </c>
      <c r="BF38" s="56">
        <v>76</v>
      </c>
      <c r="BG38" s="57">
        <v>0.11904948385782985</v>
      </c>
      <c r="BH38" s="56">
        <v>6</v>
      </c>
      <c r="BI38" s="57">
        <v>3.9146604032100213E-2</v>
      </c>
      <c r="BJ38" s="56">
        <v>0</v>
      </c>
      <c r="BK38" s="57">
        <v>0</v>
      </c>
      <c r="BL38" s="56">
        <v>689</v>
      </c>
      <c r="BM38" s="57">
        <v>0.77610191828964703</v>
      </c>
      <c r="BN38" s="56">
        <v>0</v>
      </c>
      <c r="BO38" s="57">
        <v>0</v>
      </c>
      <c r="BP38" s="56">
        <v>355</v>
      </c>
      <c r="BQ38" s="57">
        <v>0.17985976005188067</v>
      </c>
      <c r="BR38" s="56">
        <v>6</v>
      </c>
      <c r="BS38" s="57">
        <v>3.7610480787312731E-2</v>
      </c>
      <c r="BT38" s="56">
        <v>70</v>
      </c>
      <c r="BU38" s="57">
        <v>4.623849817357932E-2</v>
      </c>
      <c r="BV38" s="56">
        <v>57</v>
      </c>
      <c r="BW38" s="57">
        <v>3.6986808038466282E-2</v>
      </c>
      <c r="BX38" s="56">
        <v>5</v>
      </c>
      <c r="BY38" s="57">
        <v>6.8252863207611562E-3</v>
      </c>
      <c r="BZ38" s="56">
        <v>0</v>
      </c>
      <c r="CA38" s="57">
        <v>0</v>
      </c>
      <c r="CB38" s="56">
        <v>14</v>
      </c>
      <c r="CC38" s="57">
        <v>3.0366787410797558E-2</v>
      </c>
      <c r="CD38" s="56">
        <v>253</v>
      </c>
      <c r="CE38" s="57">
        <v>0.21761568897299158</v>
      </c>
      <c r="CF38" s="56">
        <v>0</v>
      </c>
      <c r="CG38" s="57">
        <v>0</v>
      </c>
      <c r="CH38" s="56">
        <v>487</v>
      </c>
      <c r="CI38" s="57">
        <v>0.59184541532478585</v>
      </c>
      <c r="CJ38" s="56">
        <v>31</v>
      </c>
      <c r="CK38" s="57">
        <v>2.8086833617221758E-2</v>
      </c>
      <c r="CL38" s="56">
        <v>101</v>
      </c>
      <c r="CM38" s="57">
        <v>7.428436939189785E-2</v>
      </c>
      <c r="CN38" s="56">
        <v>1134</v>
      </c>
      <c r="CO38" s="57">
        <v>0.83725257119230978</v>
      </c>
      <c r="CP38" s="56">
        <v>4</v>
      </c>
      <c r="CQ38" s="57">
        <v>7.424180556071123E-3</v>
      </c>
      <c r="CR38" s="56">
        <v>43</v>
      </c>
      <c r="CS38" s="57">
        <v>0.10509336200997166</v>
      </c>
      <c r="CT38" s="56">
        <v>4</v>
      </c>
      <c r="CU38" s="57">
        <v>1.374192661811186E-2</v>
      </c>
      <c r="CV38" s="56">
        <v>104</v>
      </c>
      <c r="CW38" s="57">
        <v>5.6949791092833629E-2</v>
      </c>
      <c r="CX38" s="56">
        <v>256</v>
      </c>
      <c r="CY38" s="57">
        <v>0.21941477964242248</v>
      </c>
      <c r="CZ38" s="56">
        <v>26</v>
      </c>
      <c r="DA38" s="57">
        <v>8.1709616593337517E-2</v>
      </c>
      <c r="DB38" s="56">
        <v>148</v>
      </c>
      <c r="DC38" s="57">
        <v>9.1041066902881329E-2</v>
      </c>
      <c r="DD38" s="56">
        <v>50</v>
      </c>
      <c r="DE38" s="57">
        <v>3.2258897003793648E-2</v>
      </c>
      <c r="DF38" s="56">
        <v>7</v>
      </c>
      <c r="DG38" s="57">
        <v>3.7309455281952883E-2</v>
      </c>
      <c r="DH38" s="56">
        <v>0</v>
      </c>
      <c r="DI38" s="57">
        <v>0</v>
      </c>
      <c r="DJ38" s="56">
        <v>9</v>
      </c>
      <c r="DK38" s="57">
        <v>6.5549890750182083E-2</v>
      </c>
      <c r="DL38" s="56">
        <v>129</v>
      </c>
      <c r="DM38" s="57">
        <v>0.21052975160753337</v>
      </c>
      <c r="DN38" s="56">
        <v>0</v>
      </c>
      <c r="DO38" s="57">
        <v>0</v>
      </c>
      <c r="DP38" s="56">
        <v>67</v>
      </c>
      <c r="DQ38" s="57">
        <v>6.6426737257468046E-2</v>
      </c>
      <c r="DR38" s="56">
        <v>0</v>
      </c>
      <c r="DS38" s="57">
        <v>0</v>
      </c>
      <c r="DT38" s="56">
        <v>0</v>
      </c>
      <c r="DU38" s="57">
        <v>0</v>
      </c>
      <c r="DV38" s="56">
        <v>0</v>
      </c>
      <c r="DW38" s="57">
        <v>0</v>
      </c>
      <c r="DX38" s="56">
        <v>0</v>
      </c>
      <c r="DY38" s="57">
        <v>0</v>
      </c>
      <c r="DZ38" s="56">
        <v>45</v>
      </c>
      <c r="EA38" s="57">
        <v>4.3339657713014422E-2</v>
      </c>
      <c r="EB38" s="56">
        <v>4</v>
      </c>
      <c r="EC38" s="57">
        <v>3.8940809968847349E-2</v>
      </c>
      <c r="ED38" s="56">
        <v>22</v>
      </c>
      <c r="EE38" s="57">
        <v>7.482484184749337E-2</v>
      </c>
      <c r="EF38" s="56">
        <v>0</v>
      </c>
      <c r="EG38" s="57">
        <v>0</v>
      </c>
      <c r="EH38" s="56">
        <v>0</v>
      </c>
      <c r="EI38" s="57">
        <v>0</v>
      </c>
      <c r="EJ38" s="56">
        <v>0</v>
      </c>
      <c r="EK38" s="57">
        <v>0</v>
      </c>
      <c r="EL38" s="56">
        <v>0</v>
      </c>
      <c r="EM38" s="57">
        <v>0</v>
      </c>
      <c r="EN38" s="56">
        <v>3</v>
      </c>
      <c r="EO38" s="57">
        <v>6.9790164239519848E-3</v>
      </c>
      <c r="EP38" s="56">
        <v>0</v>
      </c>
      <c r="EQ38" s="57">
        <v>0</v>
      </c>
      <c r="ER38" s="56">
        <v>79</v>
      </c>
      <c r="ES38" s="57">
        <v>4.8741362290227047E-2</v>
      </c>
      <c r="ET38" s="56">
        <v>5435</v>
      </c>
      <c r="EU38" s="57">
        <v>2.7520380778773608</v>
      </c>
      <c r="EV38" s="56">
        <v>6</v>
      </c>
      <c r="EW38" s="57">
        <v>1.5248938927999594E-2</v>
      </c>
      <c r="EX38" s="56">
        <v>644</v>
      </c>
      <c r="EY38" s="57">
        <v>0.2966129017400676</v>
      </c>
      <c r="EZ38" s="56">
        <v>89</v>
      </c>
      <c r="FA38" s="57">
        <v>0.1027096893320408</v>
      </c>
      <c r="FB38" s="56">
        <v>44</v>
      </c>
      <c r="FC38" s="57">
        <v>2.9423172085434192E-2</v>
      </c>
      <c r="FD38" s="56">
        <v>0</v>
      </c>
      <c r="FE38" s="57">
        <v>0</v>
      </c>
      <c r="FF38" s="56">
        <v>17628</v>
      </c>
      <c r="FG38" s="57">
        <v>0.29743746186699205</v>
      </c>
      <c r="FH38" s="59">
        <v>16671.446651394406</v>
      </c>
      <c r="FI38" s="57">
        <f t="shared" si="84"/>
        <v>0.37748070478825452</v>
      </c>
    </row>
    <row r="39" spans="1:165" s="50" customFormat="1" ht="10.5" x14ac:dyDescent="0.35">
      <c r="A39" s="54">
        <v>33</v>
      </c>
      <c r="B39" s="51"/>
      <c r="C39" s="55" t="s">
        <v>99</v>
      </c>
      <c r="D39" s="56">
        <v>19</v>
      </c>
      <c r="E39" s="57">
        <v>0.15403323875152006</v>
      </c>
      <c r="F39" s="56">
        <v>5</v>
      </c>
      <c r="G39" s="57">
        <v>4.3107164410725061E-2</v>
      </c>
      <c r="H39" s="56">
        <v>182</v>
      </c>
      <c r="I39" s="57">
        <v>0.1789770771666552</v>
      </c>
      <c r="J39" s="56">
        <v>981</v>
      </c>
      <c r="K39" s="57">
        <v>0.80496270585628837</v>
      </c>
      <c r="L39" s="56">
        <v>38</v>
      </c>
      <c r="M39" s="57">
        <v>0.11583246967018228</v>
      </c>
      <c r="N39" s="56">
        <v>38</v>
      </c>
      <c r="O39" s="57">
        <v>7.8387689007158035E-2</v>
      </c>
      <c r="P39" s="56">
        <v>393</v>
      </c>
      <c r="Q39" s="57">
        <v>0.40477073291311333</v>
      </c>
      <c r="R39" s="56">
        <v>9</v>
      </c>
      <c r="S39" s="57">
        <v>6.4921012767799172E-2</v>
      </c>
      <c r="T39" s="56">
        <v>3329</v>
      </c>
      <c r="U39" s="57">
        <v>1.9906477229238422</v>
      </c>
      <c r="V39" s="56">
        <v>925</v>
      </c>
      <c r="W39" s="57">
        <v>0.47603118647556797</v>
      </c>
      <c r="X39" s="56">
        <v>8</v>
      </c>
      <c r="Y39" s="57">
        <v>0.12899064817800709</v>
      </c>
      <c r="Z39" s="56">
        <v>21</v>
      </c>
      <c r="AA39" s="57">
        <v>5.6674043288174013E-2</v>
      </c>
      <c r="AB39" s="56">
        <v>182</v>
      </c>
      <c r="AC39" s="57">
        <v>0.19334962286199936</v>
      </c>
      <c r="AD39" s="56">
        <v>1529</v>
      </c>
      <c r="AE39" s="57">
        <v>0.51086549770127232</v>
      </c>
      <c r="AF39" s="56">
        <v>5</v>
      </c>
      <c r="AG39" s="57">
        <v>3.8482259678288312E-2</v>
      </c>
      <c r="AH39" s="56">
        <v>19</v>
      </c>
      <c r="AI39" s="57">
        <v>9.0601306566210474E-2</v>
      </c>
      <c r="AJ39" s="56">
        <v>6</v>
      </c>
      <c r="AK39" s="57">
        <v>3.7376191366099792E-2</v>
      </c>
      <c r="AL39" s="56">
        <v>912</v>
      </c>
      <c r="AM39" s="57">
        <v>0.62158367524979219</v>
      </c>
      <c r="AN39" s="56">
        <v>44</v>
      </c>
      <c r="AO39" s="57">
        <v>9.7688772451766159E-2</v>
      </c>
      <c r="AP39" s="56">
        <v>323</v>
      </c>
      <c r="AQ39" s="57">
        <v>0.24078602099236643</v>
      </c>
      <c r="AR39" s="56">
        <v>0</v>
      </c>
      <c r="AS39" s="57">
        <v>0</v>
      </c>
      <c r="AT39" s="56">
        <v>1117</v>
      </c>
      <c r="AU39" s="57">
        <v>0.79290150842945883</v>
      </c>
      <c r="AV39" s="56">
        <v>14</v>
      </c>
      <c r="AW39" s="57">
        <v>7.1589282061771314E-2</v>
      </c>
      <c r="AX39" s="56">
        <v>11</v>
      </c>
      <c r="AY39" s="57">
        <v>5.0721630469866746E-2</v>
      </c>
      <c r="AZ39" s="56">
        <v>159</v>
      </c>
      <c r="BA39" s="57">
        <v>0.14391875379031308</v>
      </c>
      <c r="BB39" s="56">
        <v>1442</v>
      </c>
      <c r="BC39" s="57">
        <v>0.94835977165706464</v>
      </c>
      <c r="BD39" s="56">
        <v>512</v>
      </c>
      <c r="BE39" s="57">
        <v>0.21934146153384798</v>
      </c>
      <c r="BF39" s="56">
        <v>208</v>
      </c>
      <c r="BG39" s="57">
        <v>0.3258196400319554</v>
      </c>
      <c r="BH39" s="56">
        <v>24</v>
      </c>
      <c r="BI39" s="57">
        <v>0.15658641612840085</v>
      </c>
      <c r="BJ39" s="56">
        <v>3</v>
      </c>
      <c r="BK39" s="57">
        <v>5.2401746724890827E-2</v>
      </c>
      <c r="BL39" s="56">
        <v>380</v>
      </c>
      <c r="BM39" s="57">
        <v>0.42803879383173571</v>
      </c>
      <c r="BN39" s="56">
        <v>10</v>
      </c>
      <c r="BO39" s="57">
        <v>5.0913904587342802E-2</v>
      </c>
      <c r="BP39" s="56">
        <v>436</v>
      </c>
      <c r="BQ39" s="57">
        <v>0.22089818417639429</v>
      </c>
      <c r="BR39" s="56">
        <v>7</v>
      </c>
      <c r="BS39" s="57">
        <v>4.3878894251864857E-2</v>
      </c>
      <c r="BT39" s="56">
        <v>683</v>
      </c>
      <c r="BU39" s="57">
        <v>0.45115563217935251</v>
      </c>
      <c r="BV39" s="56">
        <v>3254</v>
      </c>
      <c r="BW39" s="57">
        <v>2.1114925150380577</v>
      </c>
      <c r="BX39" s="56">
        <v>99</v>
      </c>
      <c r="BY39" s="57">
        <v>0.13514066915107087</v>
      </c>
      <c r="BZ39" s="56">
        <v>10</v>
      </c>
      <c r="CA39" s="57">
        <v>0.13312034078807242</v>
      </c>
      <c r="CB39" s="56">
        <v>47</v>
      </c>
      <c r="CC39" s="57">
        <v>0.10194564345053468</v>
      </c>
      <c r="CD39" s="56">
        <v>3885</v>
      </c>
      <c r="CE39" s="57">
        <v>3.3416480302769656</v>
      </c>
      <c r="CF39" s="56">
        <v>7</v>
      </c>
      <c r="CG39" s="57">
        <v>8.1499592502037491E-2</v>
      </c>
      <c r="CH39" s="56">
        <v>822</v>
      </c>
      <c r="CI39" s="57">
        <v>0.9989670049219177</v>
      </c>
      <c r="CJ39" s="56">
        <v>980</v>
      </c>
      <c r="CK39" s="57">
        <v>0.88790635306055887</v>
      </c>
      <c r="CL39" s="56">
        <v>6623</v>
      </c>
      <c r="CM39" s="57">
        <v>4.8711423612132627</v>
      </c>
      <c r="CN39" s="56">
        <v>516</v>
      </c>
      <c r="CO39" s="57">
        <v>0.38097206943142131</v>
      </c>
      <c r="CP39" s="56">
        <v>239</v>
      </c>
      <c r="CQ39" s="57">
        <v>0.44359478822524967</v>
      </c>
      <c r="CR39" s="56">
        <v>71</v>
      </c>
      <c r="CS39" s="57">
        <v>0.17352624890018575</v>
      </c>
      <c r="CT39" s="56">
        <v>75</v>
      </c>
      <c r="CU39" s="57">
        <v>0.25766112408959735</v>
      </c>
      <c r="CV39" s="56">
        <v>6077</v>
      </c>
      <c r="CW39" s="57">
        <v>3.3277296199149036</v>
      </c>
      <c r="CX39" s="56">
        <v>665</v>
      </c>
      <c r="CY39" s="57">
        <v>0.56996417368051155</v>
      </c>
      <c r="CZ39" s="56">
        <v>29</v>
      </c>
      <c r="DA39" s="57">
        <v>9.1137649277184166E-2</v>
      </c>
      <c r="DB39" s="56">
        <v>936</v>
      </c>
      <c r="DC39" s="57">
        <v>0.57577323392633051</v>
      </c>
      <c r="DD39" s="56">
        <v>191</v>
      </c>
      <c r="DE39" s="57">
        <v>0.12322898655449173</v>
      </c>
      <c r="DF39" s="56">
        <v>24</v>
      </c>
      <c r="DG39" s="57">
        <v>0.12791813239526703</v>
      </c>
      <c r="DH39" s="56">
        <v>12</v>
      </c>
      <c r="DI39" s="57">
        <v>7.2731680707921686E-2</v>
      </c>
      <c r="DJ39" s="56">
        <v>22</v>
      </c>
      <c r="DK39" s="57">
        <v>0.16023306627822287</v>
      </c>
      <c r="DL39" s="56">
        <v>225</v>
      </c>
      <c r="DM39" s="57">
        <v>0.36720305512941864</v>
      </c>
      <c r="DN39" s="56">
        <v>16</v>
      </c>
      <c r="DO39" s="57">
        <v>0.13990905911157747</v>
      </c>
      <c r="DP39" s="56">
        <v>835</v>
      </c>
      <c r="DQ39" s="57">
        <v>0.8278556061191914</v>
      </c>
      <c r="DR39" s="56">
        <v>4</v>
      </c>
      <c r="DS39" s="57">
        <v>5.5248618784530391E-2</v>
      </c>
      <c r="DT39" s="56">
        <v>0</v>
      </c>
      <c r="DU39" s="57">
        <v>0</v>
      </c>
      <c r="DV39" s="56">
        <v>31</v>
      </c>
      <c r="DW39" s="57">
        <v>0.10801393728222997</v>
      </c>
      <c r="DX39" s="56">
        <v>13</v>
      </c>
      <c r="DY39" s="57">
        <v>8.1550718273634026E-2</v>
      </c>
      <c r="DZ39" s="56">
        <v>1254</v>
      </c>
      <c r="EA39" s="57">
        <v>1.2077317949360018</v>
      </c>
      <c r="EB39" s="56">
        <v>8</v>
      </c>
      <c r="EC39" s="57">
        <v>7.7881619937694699E-2</v>
      </c>
      <c r="ED39" s="56">
        <v>21</v>
      </c>
      <c r="EE39" s="57">
        <v>7.1423712672607303E-2</v>
      </c>
      <c r="EF39" s="56">
        <v>162</v>
      </c>
      <c r="EG39" s="57">
        <v>0.78690435711856999</v>
      </c>
      <c r="EH39" s="56">
        <v>4</v>
      </c>
      <c r="EI39" s="57">
        <v>6.682258603407952E-2</v>
      </c>
      <c r="EJ39" s="56">
        <v>43</v>
      </c>
      <c r="EK39" s="57">
        <v>0.15188979159307664</v>
      </c>
      <c r="EL39" s="56">
        <v>44</v>
      </c>
      <c r="EM39" s="57">
        <v>0.13073837468429653</v>
      </c>
      <c r="EN39" s="56">
        <v>90</v>
      </c>
      <c r="EO39" s="57">
        <v>0.20937049271855954</v>
      </c>
      <c r="EP39" s="56">
        <v>0</v>
      </c>
      <c r="EQ39" s="57">
        <v>0</v>
      </c>
      <c r="ER39" s="56">
        <v>4432</v>
      </c>
      <c r="ES39" s="57">
        <v>2.7344521224086868</v>
      </c>
      <c r="ET39" s="56">
        <v>1129</v>
      </c>
      <c r="EU39" s="57">
        <v>0.57167451516532486</v>
      </c>
      <c r="EV39" s="56">
        <v>36</v>
      </c>
      <c r="EW39" s="57">
        <v>9.1493633567997557E-2</v>
      </c>
      <c r="EX39" s="56">
        <v>2058</v>
      </c>
      <c r="EY39" s="57">
        <v>0.94787166425630309</v>
      </c>
      <c r="EZ39" s="56">
        <v>742</v>
      </c>
      <c r="FA39" s="57">
        <v>0.85629875825139634</v>
      </c>
      <c r="FB39" s="56">
        <v>308</v>
      </c>
      <c r="FC39" s="57">
        <v>0.20596220459803938</v>
      </c>
      <c r="FD39" s="56">
        <v>0</v>
      </c>
      <c r="FE39" s="57">
        <v>0</v>
      </c>
      <c r="FF39" s="56">
        <v>50048</v>
      </c>
      <c r="FG39" s="57">
        <v>0.84446052255044357</v>
      </c>
      <c r="FH39" s="59">
        <v>47581.835294095916</v>
      </c>
      <c r="FI39" s="57">
        <f t="shared" si="84"/>
        <v>1.0773644961657656</v>
      </c>
    </row>
    <row r="40" spans="1:165" s="50" customFormat="1" ht="10.5" x14ac:dyDescent="0.35">
      <c r="A40" s="54">
        <v>34</v>
      </c>
      <c r="B40" s="51"/>
      <c r="C40" s="55" t="s">
        <v>109</v>
      </c>
      <c r="D40" s="56">
        <v>5</v>
      </c>
      <c r="E40" s="57">
        <v>4.0535062829347386E-2</v>
      </c>
      <c r="F40" s="56">
        <v>9</v>
      </c>
      <c r="G40" s="57">
        <v>7.7592895939305115E-2</v>
      </c>
      <c r="H40" s="56">
        <v>60</v>
      </c>
      <c r="I40" s="57">
        <v>5.9003432032963252E-2</v>
      </c>
      <c r="J40" s="56">
        <v>211</v>
      </c>
      <c r="K40" s="57">
        <v>0.17313672878254521</v>
      </c>
      <c r="L40" s="56">
        <v>65</v>
      </c>
      <c r="M40" s="57">
        <v>0.19813448759373287</v>
      </c>
      <c r="N40" s="56">
        <v>35</v>
      </c>
      <c r="O40" s="57">
        <v>7.2199187243435034E-2</v>
      </c>
      <c r="P40" s="56">
        <v>74</v>
      </c>
      <c r="Q40" s="57">
        <v>7.6216372100688018E-2</v>
      </c>
      <c r="R40" s="56">
        <v>6</v>
      </c>
      <c r="S40" s="57">
        <v>4.3280675178532783E-2</v>
      </c>
      <c r="T40" s="56">
        <v>108</v>
      </c>
      <c r="U40" s="57">
        <v>6.4580941446613097E-2</v>
      </c>
      <c r="V40" s="56">
        <v>4522</v>
      </c>
      <c r="W40" s="57">
        <v>2.3271492164783987</v>
      </c>
      <c r="X40" s="56">
        <v>0</v>
      </c>
      <c r="Y40" s="57">
        <v>0</v>
      </c>
      <c r="Z40" s="56">
        <v>15</v>
      </c>
      <c r="AA40" s="57">
        <v>4.0481459491552872E-2</v>
      </c>
      <c r="AB40" s="56">
        <v>92</v>
      </c>
      <c r="AC40" s="57">
        <v>9.7737171996175501E-2</v>
      </c>
      <c r="AD40" s="56">
        <v>388</v>
      </c>
      <c r="AE40" s="57">
        <v>0.12963754944937453</v>
      </c>
      <c r="AF40" s="56">
        <v>16</v>
      </c>
      <c r="AG40" s="57">
        <v>0.12314323097052259</v>
      </c>
      <c r="AH40" s="56">
        <v>11</v>
      </c>
      <c r="AI40" s="57">
        <v>5.24533880120166E-2</v>
      </c>
      <c r="AJ40" s="56">
        <v>8</v>
      </c>
      <c r="AK40" s="57">
        <v>4.9834921821466392E-2</v>
      </c>
      <c r="AL40" s="56">
        <v>355</v>
      </c>
      <c r="AM40" s="57">
        <v>0.24195417183517126</v>
      </c>
      <c r="AN40" s="56">
        <v>50</v>
      </c>
      <c r="AO40" s="57">
        <v>0.11100996869518882</v>
      </c>
      <c r="AP40" s="56">
        <v>100</v>
      </c>
      <c r="AQ40" s="57">
        <v>7.4546755725190844E-2</v>
      </c>
      <c r="AR40" s="56">
        <v>7</v>
      </c>
      <c r="AS40" s="57">
        <v>6.6363291619264311E-2</v>
      </c>
      <c r="AT40" s="56">
        <v>83</v>
      </c>
      <c r="AU40" s="57">
        <v>5.8917480035492464E-2</v>
      </c>
      <c r="AV40" s="56">
        <v>18</v>
      </c>
      <c r="AW40" s="57">
        <v>9.2043362650848851E-2</v>
      </c>
      <c r="AX40" s="56">
        <v>27</v>
      </c>
      <c r="AY40" s="57">
        <v>0.12449854751694564</v>
      </c>
      <c r="AZ40" s="56">
        <v>54</v>
      </c>
      <c r="BA40" s="57">
        <v>4.8878067325011987E-2</v>
      </c>
      <c r="BB40" s="56">
        <v>275</v>
      </c>
      <c r="BC40" s="57">
        <v>0.18085917975429458</v>
      </c>
      <c r="BD40" s="56">
        <v>344</v>
      </c>
      <c r="BE40" s="57">
        <v>0.14737004446805413</v>
      </c>
      <c r="BF40" s="56">
        <v>18</v>
      </c>
      <c r="BG40" s="57">
        <v>2.8195930387380753E-2</v>
      </c>
      <c r="BH40" s="56">
        <v>30</v>
      </c>
      <c r="BI40" s="57">
        <v>0.19573302016050106</v>
      </c>
      <c r="BJ40" s="56">
        <v>4</v>
      </c>
      <c r="BK40" s="57">
        <v>6.9868995633187769E-2</v>
      </c>
      <c r="BL40" s="56">
        <v>1165</v>
      </c>
      <c r="BM40" s="57">
        <v>1.3122768284578212</v>
      </c>
      <c r="BN40" s="56">
        <v>0</v>
      </c>
      <c r="BO40" s="57">
        <v>0</v>
      </c>
      <c r="BP40" s="56">
        <v>1164</v>
      </c>
      <c r="BQ40" s="57">
        <v>0.58973735408560313</v>
      </c>
      <c r="BR40" s="56">
        <v>7</v>
      </c>
      <c r="BS40" s="57">
        <v>4.3878894251864857E-2</v>
      </c>
      <c r="BT40" s="56">
        <v>169</v>
      </c>
      <c r="BU40" s="57">
        <v>0.11163294559049863</v>
      </c>
      <c r="BV40" s="56">
        <v>168</v>
      </c>
      <c r="BW40" s="57">
        <v>0.10901375000811114</v>
      </c>
      <c r="BX40" s="56">
        <v>353</v>
      </c>
      <c r="BY40" s="57">
        <v>0.48186521424573764</v>
      </c>
      <c r="BZ40" s="56">
        <v>9</v>
      </c>
      <c r="CA40" s="57">
        <v>0.11980830670926518</v>
      </c>
      <c r="CB40" s="56">
        <v>167</v>
      </c>
      <c r="CC40" s="57">
        <v>0.36223239268594237</v>
      </c>
      <c r="CD40" s="56">
        <v>195</v>
      </c>
      <c r="CE40" s="57">
        <v>0.16772750731119904</v>
      </c>
      <c r="CF40" s="56">
        <v>8</v>
      </c>
      <c r="CG40" s="57">
        <v>9.3142391430899987E-2</v>
      </c>
      <c r="CH40" s="56">
        <v>179</v>
      </c>
      <c r="CI40" s="57">
        <v>0.21753661056085555</v>
      </c>
      <c r="CJ40" s="56">
        <v>115</v>
      </c>
      <c r="CK40" s="57">
        <v>0.10419309245098395</v>
      </c>
      <c r="CL40" s="56">
        <v>98</v>
      </c>
      <c r="CM40" s="57">
        <v>7.2077902974316724E-2</v>
      </c>
      <c r="CN40" s="56">
        <v>1963</v>
      </c>
      <c r="CO40" s="57">
        <v>1.4493181633602328</v>
      </c>
      <c r="CP40" s="56">
        <v>11</v>
      </c>
      <c r="CQ40" s="57">
        <v>2.0416496529195589E-2</v>
      </c>
      <c r="CR40" s="56">
        <v>143</v>
      </c>
      <c r="CS40" s="57">
        <v>0.34949652947502197</v>
      </c>
      <c r="CT40" s="56">
        <v>31</v>
      </c>
      <c r="CU40" s="57">
        <v>0.10649993129036692</v>
      </c>
      <c r="CV40" s="56">
        <v>154</v>
      </c>
      <c r="CW40" s="57">
        <v>8.4329498349003662E-2</v>
      </c>
      <c r="CX40" s="56">
        <v>652</v>
      </c>
      <c r="CY40" s="57">
        <v>0.55882201690179478</v>
      </c>
      <c r="CZ40" s="56">
        <v>175</v>
      </c>
      <c r="DA40" s="57">
        <v>0.54996857322438719</v>
      </c>
      <c r="DB40" s="56">
        <v>839</v>
      </c>
      <c r="DC40" s="57">
        <v>0.516104426564307</v>
      </c>
      <c r="DD40" s="56">
        <v>200</v>
      </c>
      <c r="DE40" s="57">
        <v>0.12903558801517459</v>
      </c>
      <c r="DF40" s="56">
        <v>15</v>
      </c>
      <c r="DG40" s="57">
        <v>7.9948832747041898E-2</v>
      </c>
      <c r="DH40" s="56">
        <v>4</v>
      </c>
      <c r="DI40" s="57">
        <v>2.4243893569307229E-2</v>
      </c>
      <c r="DJ40" s="56">
        <v>18</v>
      </c>
      <c r="DK40" s="57">
        <v>0.13109978150036417</v>
      </c>
      <c r="DL40" s="56">
        <v>109</v>
      </c>
      <c r="DM40" s="57">
        <v>0.17788948004047392</v>
      </c>
      <c r="DN40" s="56">
        <v>3</v>
      </c>
      <c r="DO40" s="57">
        <v>2.6232948583420776E-2</v>
      </c>
      <c r="DP40" s="56">
        <v>102</v>
      </c>
      <c r="DQ40" s="57">
        <v>0.10112727164569764</v>
      </c>
      <c r="DR40" s="56">
        <v>27</v>
      </c>
      <c r="DS40" s="57">
        <v>0.3729281767955801</v>
      </c>
      <c r="DT40" s="56">
        <v>6</v>
      </c>
      <c r="DU40" s="57">
        <v>0.21023125437981782</v>
      </c>
      <c r="DV40" s="56">
        <v>16</v>
      </c>
      <c r="DW40" s="57">
        <v>5.5749128919860627E-2</v>
      </c>
      <c r="DX40" s="56">
        <v>10</v>
      </c>
      <c r="DY40" s="57">
        <v>6.2731321748949243E-2</v>
      </c>
      <c r="DZ40" s="56">
        <v>53</v>
      </c>
      <c r="EA40" s="57">
        <v>5.1044485750883647E-2</v>
      </c>
      <c r="EB40" s="56">
        <v>11</v>
      </c>
      <c r="EC40" s="57">
        <v>0.1070872274143302</v>
      </c>
      <c r="ED40" s="56">
        <v>45</v>
      </c>
      <c r="EE40" s="57">
        <v>0.15305081286987279</v>
      </c>
      <c r="EF40" s="56">
        <v>8</v>
      </c>
      <c r="EG40" s="57">
        <v>3.8859474425608394E-2</v>
      </c>
      <c r="EH40" s="56">
        <v>3</v>
      </c>
      <c r="EI40" s="57">
        <v>5.0116939525559637E-2</v>
      </c>
      <c r="EJ40" s="56">
        <v>5</v>
      </c>
      <c r="EK40" s="57">
        <v>1.7661603673613562E-2</v>
      </c>
      <c r="EL40" s="56">
        <v>17</v>
      </c>
      <c r="EM40" s="57">
        <v>5.0512553855296391E-2</v>
      </c>
      <c r="EN40" s="56">
        <v>21</v>
      </c>
      <c r="EO40" s="57">
        <v>4.885311496766389E-2</v>
      </c>
      <c r="EP40" s="56">
        <v>0</v>
      </c>
      <c r="EQ40" s="57">
        <v>0</v>
      </c>
      <c r="ER40" s="56">
        <v>135</v>
      </c>
      <c r="ES40" s="57">
        <v>8.3292201382033568E-2</v>
      </c>
      <c r="ET40" s="56">
        <v>987</v>
      </c>
      <c r="EU40" s="57">
        <v>0.49977214036153728</v>
      </c>
      <c r="EV40" s="56">
        <v>10</v>
      </c>
      <c r="EW40" s="57">
        <v>2.5414898213332655E-2</v>
      </c>
      <c r="EX40" s="56">
        <v>1114</v>
      </c>
      <c r="EY40" s="57">
        <v>0.51308505052552067</v>
      </c>
      <c r="EZ40" s="56">
        <v>72</v>
      </c>
      <c r="FA40" s="57">
        <v>8.3090984628167844E-2</v>
      </c>
      <c r="FB40" s="56">
        <v>115</v>
      </c>
      <c r="FC40" s="57">
        <v>7.6901472496021181E-2</v>
      </c>
      <c r="FD40" s="56">
        <v>7</v>
      </c>
      <c r="FE40" s="57">
        <v>0.1048689138576779</v>
      </c>
      <c r="FF40" s="56">
        <v>17872</v>
      </c>
      <c r="FG40" s="57">
        <v>0.30155447688262321</v>
      </c>
      <c r="FH40" s="59">
        <v>15957.947660826467</v>
      </c>
      <c r="FI40" s="57">
        <f t="shared" si="84"/>
        <v>0.36132541200190438</v>
      </c>
    </row>
    <row r="41" spans="1:165" s="50" customFormat="1" ht="10.5" x14ac:dyDescent="0.35">
      <c r="A41" s="54">
        <v>35</v>
      </c>
      <c r="B41" s="51"/>
      <c r="C41" s="55" t="s">
        <v>122</v>
      </c>
      <c r="D41" s="56">
        <v>3</v>
      </c>
      <c r="E41" s="57">
        <v>2.4321037697608433E-2</v>
      </c>
      <c r="F41" s="56">
        <v>4</v>
      </c>
      <c r="G41" s="57">
        <v>3.4485731528580053E-2</v>
      </c>
      <c r="H41" s="56">
        <v>18</v>
      </c>
      <c r="I41" s="57">
        <v>1.7701029609888976E-2</v>
      </c>
      <c r="J41" s="56">
        <v>139</v>
      </c>
      <c r="K41" s="57">
        <v>0.11405689716006533</v>
      </c>
      <c r="L41" s="56">
        <v>26</v>
      </c>
      <c r="M41" s="57">
        <v>7.9253795037493135E-2</v>
      </c>
      <c r="N41" s="56">
        <v>40</v>
      </c>
      <c r="O41" s="57">
        <v>8.2513356849640035E-2</v>
      </c>
      <c r="P41" s="56">
        <v>96</v>
      </c>
      <c r="Q41" s="57">
        <v>9.8875293536027697E-2</v>
      </c>
      <c r="R41" s="56">
        <v>0</v>
      </c>
      <c r="S41" s="57">
        <v>0</v>
      </c>
      <c r="T41" s="56">
        <v>156</v>
      </c>
      <c r="U41" s="57">
        <v>9.3283582089552231E-2</v>
      </c>
      <c r="V41" s="56">
        <v>216</v>
      </c>
      <c r="W41" s="57">
        <v>0.11115971489591642</v>
      </c>
      <c r="X41" s="56">
        <v>0</v>
      </c>
      <c r="Y41" s="57">
        <v>0</v>
      </c>
      <c r="Z41" s="56">
        <v>3</v>
      </c>
      <c r="AA41" s="57">
        <v>8.0962918983105737E-3</v>
      </c>
      <c r="AB41" s="56">
        <v>417</v>
      </c>
      <c r="AC41" s="57">
        <v>0.44300435567831725</v>
      </c>
      <c r="AD41" s="56">
        <v>3171</v>
      </c>
      <c r="AE41" s="57">
        <v>1.0594862610926976</v>
      </c>
      <c r="AF41" s="56">
        <v>0</v>
      </c>
      <c r="AG41" s="57">
        <v>0</v>
      </c>
      <c r="AH41" s="56">
        <v>4</v>
      </c>
      <c r="AI41" s="57">
        <v>1.9073959277096944E-2</v>
      </c>
      <c r="AJ41" s="56">
        <v>0</v>
      </c>
      <c r="AK41" s="57">
        <v>0</v>
      </c>
      <c r="AL41" s="56">
        <v>240</v>
      </c>
      <c r="AM41" s="57">
        <v>0.16357465138152424</v>
      </c>
      <c r="AN41" s="56">
        <v>16</v>
      </c>
      <c r="AO41" s="57">
        <v>3.5523189982460429E-2</v>
      </c>
      <c r="AP41" s="56">
        <v>340</v>
      </c>
      <c r="AQ41" s="57">
        <v>0.25345896946564883</v>
      </c>
      <c r="AR41" s="56">
        <v>0</v>
      </c>
      <c r="AS41" s="57">
        <v>0</v>
      </c>
      <c r="AT41" s="56">
        <v>242</v>
      </c>
      <c r="AU41" s="57">
        <v>0.1717834960070985</v>
      </c>
      <c r="AV41" s="56">
        <v>0</v>
      </c>
      <c r="AW41" s="57">
        <v>0</v>
      </c>
      <c r="AX41" s="56">
        <v>3</v>
      </c>
      <c r="AY41" s="57">
        <v>1.3833171946327293E-2</v>
      </c>
      <c r="AZ41" s="56">
        <v>35</v>
      </c>
      <c r="BA41" s="57">
        <v>3.1680228821767027E-2</v>
      </c>
      <c r="BB41" s="56">
        <v>1330</v>
      </c>
      <c r="BC41" s="57">
        <v>0.87470076026622479</v>
      </c>
      <c r="BD41" s="56">
        <v>96</v>
      </c>
      <c r="BE41" s="57">
        <v>4.11265240375965E-2</v>
      </c>
      <c r="BF41" s="56">
        <v>8</v>
      </c>
      <c r="BG41" s="57">
        <v>1.2531524616613669E-2</v>
      </c>
      <c r="BH41" s="56">
        <v>8</v>
      </c>
      <c r="BI41" s="57">
        <v>5.2195472042800291E-2</v>
      </c>
      <c r="BJ41" s="56">
        <v>0</v>
      </c>
      <c r="BK41" s="57">
        <v>0</v>
      </c>
      <c r="BL41" s="56">
        <v>125</v>
      </c>
      <c r="BM41" s="57">
        <v>0.14080223481307094</v>
      </c>
      <c r="BN41" s="56">
        <v>0</v>
      </c>
      <c r="BO41" s="57">
        <v>0</v>
      </c>
      <c r="BP41" s="56">
        <v>211</v>
      </c>
      <c r="BQ41" s="57">
        <v>0.10690256160830092</v>
      </c>
      <c r="BR41" s="56">
        <v>6</v>
      </c>
      <c r="BS41" s="57">
        <v>3.7610480787312731E-2</v>
      </c>
      <c r="BT41" s="56">
        <v>677</v>
      </c>
      <c r="BU41" s="57">
        <v>0.44719233233590289</v>
      </c>
      <c r="BV41" s="56">
        <v>363</v>
      </c>
      <c r="BW41" s="57">
        <v>0.23554756698181156</v>
      </c>
      <c r="BX41" s="56">
        <v>21</v>
      </c>
      <c r="BY41" s="57">
        <v>2.8666202547196852E-2</v>
      </c>
      <c r="BZ41" s="56">
        <v>0</v>
      </c>
      <c r="CA41" s="57">
        <v>0</v>
      </c>
      <c r="CB41" s="56">
        <v>0</v>
      </c>
      <c r="CC41" s="57">
        <v>0</v>
      </c>
      <c r="CD41" s="56">
        <v>80</v>
      </c>
      <c r="CE41" s="57">
        <v>6.8811285050748322E-2</v>
      </c>
      <c r="CF41" s="56">
        <v>5</v>
      </c>
      <c r="CG41" s="57">
        <v>5.821399464431249E-2</v>
      </c>
      <c r="CH41" s="56">
        <v>132</v>
      </c>
      <c r="CI41" s="57">
        <v>0.16041805918454152</v>
      </c>
      <c r="CJ41" s="56">
        <v>115</v>
      </c>
      <c r="CK41" s="57">
        <v>0.10419309245098395</v>
      </c>
      <c r="CL41" s="56">
        <v>273</v>
      </c>
      <c r="CM41" s="57">
        <v>0.2007884439998823</v>
      </c>
      <c r="CN41" s="56">
        <v>162</v>
      </c>
      <c r="CO41" s="57">
        <v>0.11960751017032996</v>
      </c>
      <c r="CP41" s="56">
        <v>7</v>
      </c>
      <c r="CQ41" s="57">
        <v>1.2992315973124467E-2</v>
      </c>
      <c r="CR41" s="56">
        <v>19</v>
      </c>
      <c r="CS41" s="57">
        <v>4.6436601818359569E-2</v>
      </c>
      <c r="CT41" s="56">
        <v>10</v>
      </c>
      <c r="CU41" s="57">
        <v>3.4354816545279651E-2</v>
      </c>
      <c r="CV41" s="56">
        <v>669</v>
      </c>
      <c r="CW41" s="57">
        <v>0.36634048308755485</v>
      </c>
      <c r="CX41" s="56">
        <v>131</v>
      </c>
      <c r="CY41" s="57">
        <v>0.11227865677014587</v>
      </c>
      <c r="CZ41" s="56">
        <v>15</v>
      </c>
      <c r="DA41" s="57">
        <v>4.7140163419233189E-2</v>
      </c>
      <c r="DB41" s="56">
        <v>210</v>
      </c>
      <c r="DC41" s="57">
        <v>0.12917989222706133</v>
      </c>
      <c r="DD41" s="56">
        <v>141</v>
      </c>
      <c r="DE41" s="57">
        <v>9.0970089550698074E-2</v>
      </c>
      <c r="DF41" s="56">
        <v>3</v>
      </c>
      <c r="DG41" s="57">
        <v>1.5989766549408379E-2</v>
      </c>
      <c r="DH41" s="56">
        <v>0</v>
      </c>
      <c r="DI41" s="57">
        <v>0</v>
      </c>
      <c r="DJ41" s="56">
        <v>4</v>
      </c>
      <c r="DK41" s="57">
        <v>2.9133284777858703E-2</v>
      </c>
      <c r="DL41" s="56">
        <v>39</v>
      </c>
      <c r="DM41" s="57">
        <v>6.3648529555765915E-2</v>
      </c>
      <c r="DN41" s="56">
        <v>0</v>
      </c>
      <c r="DO41" s="57">
        <v>0</v>
      </c>
      <c r="DP41" s="56">
        <v>162</v>
      </c>
      <c r="DQ41" s="57">
        <v>0.16061390202551976</v>
      </c>
      <c r="DR41" s="56">
        <v>0</v>
      </c>
      <c r="DS41" s="57">
        <v>0</v>
      </c>
      <c r="DT41" s="56">
        <v>0</v>
      </c>
      <c r="DU41" s="57">
        <v>0</v>
      </c>
      <c r="DV41" s="56">
        <v>15</v>
      </c>
      <c r="DW41" s="57">
        <v>5.2264808362369339E-2</v>
      </c>
      <c r="DX41" s="56">
        <v>0</v>
      </c>
      <c r="DY41" s="57">
        <v>0</v>
      </c>
      <c r="DZ41" s="56">
        <v>158</v>
      </c>
      <c r="EA41" s="57">
        <v>0.15217035374791729</v>
      </c>
      <c r="EB41" s="56">
        <v>0</v>
      </c>
      <c r="EC41" s="57">
        <v>0</v>
      </c>
      <c r="ED41" s="56">
        <v>8</v>
      </c>
      <c r="EE41" s="57">
        <v>2.7209033399088499E-2</v>
      </c>
      <c r="EF41" s="56">
        <v>19</v>
      </c>
      <c r="EG41" s="57">
        <v>9.229125176081994E-2</v>
      </c>
      <c r="EH41" s="56">
        <v>0</v>
      </c>
      <c r="EI41" s="57">
        <v>0</v>
      </c>
      <c r="EJ41" s="56">
        <v>9</v>
      </c>
      <c r="EK41" s="57">
        <v>3.1790886612504413E-2</v>
      </c>
      <c r="EL41" s="56">
        <v>5</v>
      </c>
      <c r="EM41" s="57">
        <v>1.4856633486851881E-2</v>
      </c>
      <c r="EN41" s="56">
        <v>23</v>
      </c>
      <c r="EO41" s="57">
        <v>5.3505792583631875E-2</v>
      </c>
      <c r="EP41" s="56">
        <v>0</v>
      </c>
      <c r="EQ41" s="57">
        <v>0</v>
      </c>
      <c r="ER41" s="56">
        <v>219</v>
      </c>
      <c r="ES41" s="57">
        <v>0.13511846001974331</v>
      </c>
      <c r="ET41" s="56">
        <v>385</v>
      </c>
      <c r="EU41" s="57">
        <v>0.1949465795736493</v>
      </c>
      <c r="EV41" s="56">
        <v>18</v>
      </c>
      <c r="EW41" s="57">
        <v>4.5746816783998778E-2</v>
      </c>
      <c r="EX41" s="56">
        <v>572</v>
      </c>
      <c r="EY41" s="57">
        <v>0.26345121086229606</v>
      </c>
      <c r="EZ41" s="56">
        <v>67</v>
      </c>
      <c r="FA41" s="57">
        <v>7.7320777362322859E-2</v>
      </c>
      <c r="FB41" s="56">
        <v>97</v>
      </c>
      <c r="FC41" s="57">
        <v>6.4864720279252649E-2</v>
      </c>
      <c r="FD41" s="56">
        <v>4</v>
      </c>
      <c r="FE41" s="57">
        <v>5.9925093632958802E-2</v>
      </c>
      <c r="FF41" s="56">
        <v>11818</v>
      </c>
      <c r="FG41" s="57">
        <v>0.19940526006036488</v>
      </c>
      <c r="FH41" s="59">
        <v>11337.420290689297</v>
      </c>
      <c r="FI41" s="57">
        <f t="shared" si="84"/>
        <v>0.25670582111433632</v>
      </c>
    </row>
    <row r="42" spans="1:165" s="50" customFormat="1" ht="10.5" x14ac:dyDescent="0.35">
      <c r="A42" s="54">
        <v>36</v>
      </c>
      <c r="B42" s="51"/>
      <c r="C42" s="55" t="s">
        <v>126</v>
      </c>
      <c r="D42" s="56">
        <v>9</v>
      </c>
      <c r="E42" s="57">
        <v>7.2963113092825299E-2</v>
      </c>
      <c r="F42" s="56">
        <v>0</v>
      </c>
      <c r="G42" s="57">
        <v>0</v>
      </c>
      <c r="H42" s="56">
        <v>37</v>
      </c>
      <c r="I42" s="57">
        <v>3.6385449753660676E-2</v>
      </c>
      <c r="J42" s="56">
        <v>85</v>
      </c>
      <c r="K42" s="57">
        <v>6.9747023443205408E-2</v>
      </c>
      <c r="L42" s="56">
        <v>23</v>
      </c>
      <c r="M42" s="57">
        <v>7.010912637932086E-2</v>
      </c>
      <c r="N42" s="56">
        <v>0</v>
      </c>
      <c r="O42" s="57">
        <v>0</v>
      </c>
      <c r="P42" s="56">
        <v>20</v>
      </c>
      <c r="Q42" s="57">
        <v>2.0599019486672435E-2</v>
      </c>
      <c r="R42" s="56">
        <v>0</v>
      </c>
      <c r="S42" s="57">
        <v>0</v>
      </c>
      <c r="T42" s="56">
        <v>122</v>
      </c>
      <c r="U42" s="57">
        <v>7.2952544967470334E-2</v>
      </c>
      <c r="V42" s="56">
        <v>598</v>
      </c>
      <c r="W42" s="57">
        <v>0.30774772920258342</v>
      </c>
      <c r="X42" s="56">
        <v>0</v>
      </c>
      <c r="Y42" s="57">
        <v>0</v>
      </c>
      <c r="Z42" s="56">
        <v>3</v>
      </c>
      <c r="AA42" s="57">
        <v>8.0962918983105737E-3</v>
      </c>
      <c r="AB42" s="56">
        <v>29</v>
      </c>
      <c r="AC42" s="57">
        <v>3.0808456390098798E-2</v>
      </c>
      <c r="AD42" s="56">
        <v>305</v>
      </c>
      <c r="AE42" s="57">
        <v>0.101905805623864</v>
      </c>
      <c r="AF42" s="56">
        <v>7</v>
      </c>
      <c r="AG42" s="57">
        <v>5.387516354960363E-2</v>
      </c>
      <c r="AH42" s="56">
        <v>10</v>
      </c>
      <c r="AI42" s="57">
        <v>4.768489819274236E-2</v>
      </c>
      <c r="AJ42" s="56">
        <v>0</v>
      </c>
      <c r="AK42" s="57">
        <v>0</v>
      </c>
      <c r="AL42" s="56">
        <v>864</v>
      </c>
      <c r="AM42" s="57">
        <v>0.58886874497348729</v>
      </c>
      <c r="AN42" s="56">
        <v>4</v>
      </c>
      <c r="AO42" s="57">
        <v>8.8807974956151073E-3</v>
      </c>
      <c r="AP42" s="56">
        <v>21</v>
      </c>
      <c r="AQ42" s="57">
        <v>1.5654818702290074E-2</v>
      </c>
      <c r="AR42" s="56">
        <v>8</v>
      </c>
      <c r="AS42" s="57">
        <v>7.584376185058779E-2</v>
      </c>
      <c r="AT42" s="56">
        <v>270</v>
      </c>
      <c r="AU42" s="57">
        <v>0.19165927240461403</v>
      </c>
      <c r="AV42" s="56">
        <v>0</v>
      </c>
      <c r="AW42" s="57">
        <v>0</v>
      </c>
      <c r="AX42" s="56">
        <v>0</v>
      </c>
      <c r="AY42" s="57">
        <v>0</v>
      </c>
      <c r="AZ42" s="56">
        <v>40</v>
      </c>
      <c r="BA42" s="57">
        <v>3.6205975796305176E-2</v>
      </c>
      <c r="BB42" s="56">
        <v>184</v>
      </c>
      <c r="BC42" s="57">
        <v>0.12101123299923711</v>
      </c>
      <c r="BD42" s="56">
        <v>103</v>
      </c>
      <c r="BE42" s="57">
        <v>4.4125333082004572E-2</v>
      </c>
      <c r="BF42" s="56">
        <v>30</v>
      </c>
      <c r="BG42" s="57">
        <v>4.6993217312301258E-2</v>
      </c>
      <c r="BH42" s="56">
        <v>12</v>
      </c>
      <c r="BI42" s="57">
        <v>7.8293208064200426E-2</v>
      </c>
      <c r="BJ42" s="56">
        <v>0</v>
      </c>
      <c r="BK42" s="57">
        <v>0</v>
      </c>
      <c r="BL42" s="56">
        <v>130</v>
      </c>
      <c r="BM42" s="57">
        <v>0.1464343242055938</v>
      </c>
      <c r="BN42" s="56">
        <v>10</v>
      </c>
      <c r="BO42" s="57">
        <v>5.0913904587342802E-2</v>
      </c>
      <c r="BP42" s="56">
        <v>578</v>
      </c>
      <c r="BQ42" s="57">
        <v>0.29284208819714658</v>
      </c>
      <c r="BR42" s="56">
        <v>0</v>
      </c>
      <c r="BS42" s="57">
        <v>0</v>
      </c>
      <c r="BT42" s="56">
        <v>114</v>
      </c>
      <c r="BU42" s="57">
        <v>7.5302697025543472E-2</v>
      </c>
      <c r="BV42" s="56">
        <v>140</v>
      </c>
      <c r="BW42" s="57">
        <v>9.0844791673425948E-2</v>
      </c>
      <c r="BX42" s="56">
        <v>25</v>
      </c>
      <c r="BY42" s="57">
        <v>3.4126431603805782E-2</v>
      </c>
      <c r="BZ42" s="56">
        <v>0</v>
      </c>
      <c r="CA42" s="57">
        <v>0</v>
      </c>
      <c r="CB42" s="56">
        <v>3</v>
      </c>
      <c r="CC42" s="57">
        <v>6.5071687308851925E-3</v>
      </c>
      <c r="CD42" s="56">
        <v>20</v>
      </c>
      <c r="CE42" s="57">
        <v>1.7202821262687081E-2</v>
      </c>
      <c r="CF42" s="56">
        <v>3</v>
      </c>
      <c r="CG42" s="57">
        <v>3.4928396786587497E-2</v>
      </c>
      <c r="CH42" s="56">
        <v>576</v>
      </c>
      <c r="CI42" s="57">
        <v>0.70000607644163582</v>
      </c>
      <c r="CJ42" s="56">
        <v>48</v>
      </c>
      <c r="CK42" s="57">
        <v>4.3489290762149822E-2</v>
      </c>
      <c r="CL42" s="56">
        <v>112</v>
      </c>
      <c r="CM42" s="57">
        <v>8.2374746256361972E-2</v>
      </c>
      <c r="CN42" s="56">
        <v>95</v>
      </c>
      <c r="CO42" s="57">
        <v>7.0140206581366327E-2</v>
      </c>
      <c r="CP42" s="56">
        <v>24</v>
      </c>
      <c r="CQ42" s="57">
        <v>4.454508333642674E-2</v>
      </c>
      <c r="CR42" s="56">
        <v>7</v>
      </c>
      <c r="CS42" s="57">
        <v>1.7108221722553524E-2</v>
      </c>
      <c r="CT42" s="56">
        <v>12</v>
      </c>
      <c r="CU42" s="57">
        <v>4.1225779854335579E-2</v>
      </c>
      <c r="CV42" s="56">
        <v>257</v>
      </c>
      <c r="CW42" s="57">
        <v>0.14073169529671389</v>
      </c>
      <c r="CX42" s="56">
        <v>375</v>
      </c>
      <c r="CY42" s="57">
        <v>0.32140836861682981</v>
      </c>
      <c r="CZ42" s="56">
        <v>0</v>
      </c>
      <c r="DA42" s="57">
        <v>0</v>
      </c>
      <c r="DB42" s="56">
        <v>2357</v>
      </c>
      <c r="DC42" s="57">
        <v>1.449890504662779</v>
      </c>
      <c r="DD42" s="56">
        <v>13</v>
      </c>
      <c r="DE42" s="57">
        <v>8.3873132209863477E-3</v>
      </c>
      <c r="DF42" s="56">
        <v>5</v>
      </c>
      <c r="DG42" s="57">
        <v>2.6649610915680633E-2</v>
      </c>
      <c r="DH42" s="56">
        <v>0</v>
      </c>
      <c r="DI42" s="57">
        <v>0</v>
      </c>
      <c r="DJ42" s="56">
        <v>0</v>
      </c>
      <c r="DK42" s="57">
        <v>0</v>
      </c>
      <c r="DL42" s="56">
        <v>0</v>
      </c>
      <c r="DM42" s="57">
        <v>0</v>
      </c>
      <c r="DN42" s="56">
        <v>7</v>
      </c>
      <c r="DO42" s="57">
        <v>6.1210213361315144E-2</v>
      </c>
      <c r="DP42" s="56">
        <v>144</v>
      </c>
      <c r="DQ42" s="57">
        <v>0.14276791291157312</v>
      </c>
      <c r="DR42" s="56">
        <v>0</v>
      </c>
      <c r="DS42" s="57">
        <v>0</v>
      </c>
      <c r="DT42" s="56">
        <v>0</v>
      </c>
      <c r="DU42" s="57">
        <v>0</v>
      </c>
      <c r="DV42" s="56">
        <v>0</v>
      </c>
      <c r="DW42" s="57">
        <v>0</v>
      </c>
      <c r="DX42" s="56">
        <v>4</v>
      </c>
      <c r="DY42" s="57">
        <v>2.5092528699579703E-2</v>
      </c>
      <c r="DZ42" s="56">
        <v>150</v>
      </c>
      <c r="EA42" s="57">
        <v>0.14446552571004806</v>
      </c>
      <c r="EB42" s="56">
        <v>0</v>
      </c>
      <c r="EC42" s="57">
        <v>0</v>
      </c>
      <c r="ED42" s="56">
        <v>6</v>
      </c>
      <c r="EE42" s="57">
        <v>2.0406775049316372E-2</v>
      </c>
      <c r="EF42" s="56">
        <v>5</v>
      </c>
      <c r="EG42" s="57">
        <v>2.4287171516005245E-2</v>
      </c>
      <c r="EH42" s="56">
        <v>3</v>
      </c>
      <c r="EI42" s="57">
        <v>5.0116939525559637E-2</v>
      </c>
      <c r="EJ42" s="56">
        <v>22</v>
      </c>
      <c r="EK42" s="57">
        <v>7.7711056163899686E-2</v>
      </c>
      <c r="EL42" s="56">
        <v>3</v>
      </c>
      <c r="EM42" s="57">
        <v>8.9139800921111279E-3</v>
      </c>
      <c r="EN42" s="56">
        <v>3</v>
      </c>
      <c r="EO42" s="57">
        <v>6.9790164239519848E-3</v>
      </c>
      <c r="EP42" s="56">
        <v>0</v>
      </c>
      <c r="EQ42" s="57">
        <v>0</v>
      </c>
      <c r="ER42" s="56">
        <v>231</v>
      </c>
      <c r="ES42" s="57">
        <v>0.14252221125370187</v>
      </c>
      <c r="ET42" s="56">
        <v>494</v>
      </c>
      <c r="EU42" s="57">
        <v>0.25013924755683831</v>
      </c>
      <c r="EV42" s="56">
        <v>75</v>
      </c>
      <c r="EW42" s="57">
        <v>0.19061173659999492</v>
      </c>
      <c r="EX42" s="56">
        <v>436</v>
      </c>
      <c r="EY42" s="57">
        <v>0.20081246142650541</v>
      </c>
      <c r="EZ42" s="56">
        <v>53</v>
      </c>
      <c r="FA42" s="57">
        <v>6.1164197017956883E-2</v>
      </c>
      <c r="FB42" s="56">
        <v>44</v>
      </c>
      <c r="FC42" s="57">
        <v>2.9423172085434192E-2</v>
      </c>
      <c r="FD42" s="56">
        <v>4</v>
      </c>
      <c r="FE42" s="57">
        <v>5.9925093632958802E-2</v>
      </c>
      <c r="FF42" s="56">
        <v>9391</v>
      </c>
      <c r="FG42" s="57">
        <v>0.15845445906472216</v>
      </c>
      <c r="FH42" s="59">
        <v>8868.0000548815005</v>
      </c>
      <c r="FI42" s="57">
        <f t="shared" si="84"/>
        <v>0.20079234758544262</v>
      </c>
    </row>
    <row r="43" spans="1:165" s="50" customFormat="1" ht="10.5" x14ac:dyDescent="0.35">
      <c r="A43" s="54">
        <v>37</v>
      </c>
      <c r="B43" s="51"/>
      <c r="C43" s="55" t="s">
        <v>105</v>
      </c>
      <c r="D43" s="56">
        <v>65</v>
      </c>
      <c r="E43" s="57">
        <v>0.52695581678151604</v>
      </c>
      <c r="F43" s="56">
        <v>37</v>
      </c>
      <c r="G43" s="57">
        <v>0.31899301663936547</v>
      </c>
      <c r="H43" s="56">
        <v>538</v>
      </c>
      <c r="I43" s="57">
        <v>0.52906410722890385</v>
      </c>
      <c r="J43" s="56">
        <v>251</v>
      </c>
      <c r="K43" s="57">
        <v>0.2059588574617007</v>
      </c>
      <c r="L43" s="56">
        <v>258</v>
      </c>
      <c r="M43" s="57">
        <v>0.78644150460281648</v>
      </c>
      <c r="N43" s="56">
        <v>372</v>
      </c>
      <c r="O43" s="57">
        <v>0.76737421870165234</v>
      </c>
      <c r="P43" s="56">
        <v>330</v>
      </c>
      <c r="Q43" s="57">
        <v>0.33988382153009516</v>
      </c>
      <c r="R43" s="56">
        <v>74</v>
      </c>
      <c r="S43" s="57">
        <v>0.5337949938685711</v>
      </c>
      <c r="T43" s="56">
        <v>313</v>
      </c>
      <c r="U43" s="57">
        <v>0.18716513585916569</v>
      </c>
      <c r="V43" s="56">
        <v>199</v>
      </c>
      <c r="W43" s="57">
        <v>0.10241103363096003</v>
      </c>
      <c r="X43" s="56">
        <v>19</v>
      </c>
      <c r="Y43" s="57">
        <v>0.30635278942276684</v>
      </c>
      <c r="Z43" s="56">
        <v>109</v>
      </c>
      <c r="AA43" s="57">
        <v>0.29416527230528416</v>
      </c>
      <c r="AB43" s="56">
        <v>618</v>
      </c>
      <c r="AC43" s="57">
        <v>0.65653882927865725</v>
      </c>
      <c r="AD43" s="56">
        <v>1239</v>
      </c>
      <c r="AE43" s="57">
        <v>0.41397145300972948</v>
      </c>
      <c r="AF43" s="56">
        <v>79</v>
      </c>
      <c r="AG43" s="57">
        <v>0.60801970291695528</v>
      </c>
      <c r="AH43" s="56">
        <v>72</v>
      </c>
      <c r="AI43" s="57">
        <v>0.34333126698774502</v>
      </c>
      <c r="AJ43" s="56">
        <v>99</v>
      </c>
      <c r="AK43" s="57">
        <v>0.61670715754064664</v>
      </c>
      <c r="AL43" s="56">
        <v>176</v>
      </c>
      <c r="AM43" s="57">
        <v>0.11995474434645111</v>
      </c>
      <c r="AN43" s="56">
        <v>306</v>
      </c>
      <c r="AO43" s="57">
        <v>0.67938100841455562</v>
      </c>
      <c r="AP43" s="56">
        <v>694</v>
      </c>
      <c r="AQ43" s="57">
        <v>0.51735448473282442</v>
      </c>
      <c r="AR43" s="56">
        <v>35</v>
      </c>
      <c r="AS43" s="57">
        <v>0.33181645809632154</v>
      </c>
      <c r="AT43" s="56">
        <v>242</v>
      </c>
      <c r="AU43" s="57">
        <v>0.1717834960070985</v>
      </c>
      <c r="AV43" s="56">
        <v>107</v>
      </c>
      <c r="AW43" s="57">
        <v>0.54714665575782362</v>
      </c>
      <c r="AX43" s="56">
        <v>126</v>
      </c>
      <c r="AY43" s="57">
        <v>0.5809932217457463</v>
      </c>
      <c r="AZ43" s="56">
        <v>246</v>
      </c>
      <c r="BA43" s="57">
        <v>0.22266675114727685</v>
      </c>
      <c r="BB43" s="56">
        <v>371</v>
      </c>
      <c r="BC43" s="57">
        <v>0.24399547523215742</v>
      </c>
      <c r="BD43" s="56">
        <v>1379</v>
      </c>
      <c r="BE43" s="57">
        <v>0.59076538174839133</v>
      </c>
      <c r="BF43" s="56">
        <v>200</v>
      </c>
      <c r="BG43" s="57">
        <v>0.31328811541534174</v>
      </c>
      <c r="BH43" s="56">
        <v>112</v>
      </c>
      <c r="BI43" s="57">
        <v>0.73073660859920397</v>
      </c>
      <c r="BJ43" s="56">
        <v>20</v>
      </c>
      <c r="BK43" s="57">
        <v>0.34934497816593885</v>
      </c>
      <c r="BL43" s="56">
        <v>185</v>
      </c>
      <c r="BM43" s="57">
        <v>0.208387307523345</v>
      </c>
      <c r="BN43" s="56">
        <v>43</v>
      </c>
      <c r="BO43" s="57">
        <v>0.21892978972557403</v>
      </c>
      <c r="BP43" s="56">
        <v>240</v>
      </c>
      <c r="BQ43" s="57">
        <v>0.12159533073929961</v>
      </c>
      <c r="BR43" s="56">
        <v>69</v>
      </c>
      <c r="BS43" s="57">
        <v>0.43252052905409638</v>
      </c>
      <c r="BT43" s="56">
        <v>390</v>
      </c>
      <c r="BU43" s="57">
        <v>0.25761448982422763</v>
      </c>
      <c r="BV43" s="56">
        <v>823</v>
      </c>
      <c r="BW43" s="57">
        <v>0.53403759676592544</v>
      </c>
      <c r="BX43" s="56">
        <v>691</v>
      </c>
      <c r="BY43" s="57">
        <v>0.94325456952919184</v>
      </c>
      <c r="BZ43" s="56">
        <v>33</v>
      </c>
      <c r="CA43" s="57">
        <v>0.43929712460063897</v>
      </c>
      <c r="CB43" s="56">
        <v>178</v>
      </c>
      <c r="CC43" s="57">
        <v>0.38609201136585475</v>
      </c>
      <c r="CD43" s="56">
        <v>252</v>
      </c>
      <c r="CE43" s="57">
        <v>0.21675554790985724</v>
      </c>
      <c r="CF43" s="56">
        <v>36</v>
      </c>
      <c r="CG43" s="57">
        <v>0.41914076143904999</v>
      </c>
      <c r="CH43" s="56">
        <v>103</v>
      </c>
      <c r="CI43" s="57">
        <v>0.1251746976970286</v>
      </c>
      <c r="CJ43" s="56">
        <v>571</v>
      </c>
      <c r="CK43" s="57">
        <v>0.51734135469140718</v>
      </c>
      <c r="CL43" s="56">
        <v>206</v>
      </c>
      <c r="CM43" s="57">
        <v>0.15151069400723721</v>
      </c>
      <c r="CN43" s="56">
        <v>214</v>
      </c>
      <c r="CO43" s="57">
        <v>0.15800004429907785</v>
      </c>
      <c r="CP43" s="56">
        <v>96</v>
      </c>
      <c r="CQ43" s="57">
        <v>0.17818033334570696</v>
      </c>
      <c r="CR43" s="56">
        <v>112</v>
      </c>
      <c r="CS43" s="57">
        <v>0.27373154756085638</v>
      </c>
      <c r="CT43" s="56">
        <v>133</v>
      </c>
      <c r="CU43" s="57">
        <v>0.45691906005221933</v>
      </c>
      <c r="CV43" s="56">
        <v>347</v>
      </c>
      <c r="CW43" s="57">
        <v>0.19001516835781992</v>
      </c>
      <c r="CX43" s="56">
        <v>154</v>
      </c>
      <c r="CY43" s="57">
        <v>0.13199170337864477</v>
      </c>
      <c r="CZ43" s="56">
        <v>150</v>
      </c>
      <c r="DA43" s="57">
        <v>0.47140163419233183</v>
      </c>
      <c r="DB43" s="56">
        <v>213</v>
      </c>
      <c r="DC43" s="57">
        <v>0.1310253192588765</v>
      </c>
      <c r="DD43" s="56">
        <v>907</v>
      </c>
      <c r="DE43" s="57">
        <v>0.58517639164881674</v>
      </c>
      <c r="DF43" s="56">
        <v>95</v>
      </c>
      <c r="DG43" s="57">
        <v>0.50634260739793202</v>
      </c>
      <c r="DH43" s="56">
        <v>60</v>
      </c>
      <c r="DI43" s="57">
        <v>0.36365840353960843</v>
      </c>
      <c r="DJ43" s="56">
        <v>79</v>
      </c>
      <c r="DK43" s="57">
        <v>0.57538237436270934</v>
      </c>
      <c r="DL43" s="56">
        <v>209</v>
      </c>
      <c r="DM43" s="57">
        <v>0.3410908378757711</v>
      </c>
      <c r="DN43" s="56">
        <v>44</v>
      </c>
      <c r="DO43" s="57">
        <v>0.38474991255683805</v>
      </c>
      <c r="DP43" s="56">
        <v>290</v>
      </c>
      <c r="DQ43" s="57">
        <v>0.28751871350247366</v>
      </c>
      <c r="DR43" s="56">
        <v>42</v>
      </c>
      <c r="DS43" s="57">
        <v>0.58011049723756913</v>
      </c>
      <c r="DT43" s="56">
        <v>14</v>
      </c>
      <c r="DU43" s="57">
        <v>0.49053959355290822</v>
      </c>
      <c r="DV43" s="56">
        <v>267</v>
      </c>
      <c r="DW43" s="57">
        <v>0.93031358885017412</v>
      </c>
      <c r="DX43" s="56">
        <v>73</v>
      </c>
      <c r="DY43" s="57">
        <v>0.45793864876732954</v>
      </c>
      <c r="DZ43" s="56">
        <v>219</v>
      </c>
      <c r="EA43" s="57">
        <v>0.21091966753667016</v>
      </c>
      <c r="EB43" s="56">
        <v>35</v>
      </c>
      <c r="EC43" s="57">
        <v>0.34073208722741433</v>
      </c>
      <c r="ED43" s="56">
        <v>124</v>
      </c>
      <c r="EE43" s="57">
        <v>0.42174001768587172</v>
      </c>
      <c r="EF43" s="56">
        <v>34</v>
      </c>
      <c r="EG43" s="57">
        <v>0.16515276630883566</v>
      </c>
      <c r="EH43" s="56">
        <v>38</v>
      </c>
      <c r="EI43" s="57">
        <v>0.63481456732375541</v>
      </c>
      <c r="EJ43" s="56">
        <v>118</v>
      </c>
      <c r="EK43" s="57">
        <v>0.41681384669728005</v>
      </c>
      <c r="EL43" s="56">
        <v>100</v>
      </c>
      <c r="EM43" s="57">
        <v>0.29713266973703756</v>
      </c>
      <c r="EN43" s="56">
        <v>288</v>
      </c>
      <c r="EO43" s="57">
        <v>0.66998557669939052</v>
      </c>
      <c r="EP43" s="56">
        <v>5</v>
      </c>
      <c r="EQ43" s="57">
        <v>0.12804097311139565</v>
      </c>
      <c r="ER43" s="56">
        <v>424</v>
      </c>
      <c r="ES43" s="57">
        <v>0.26159921026653504</v>
      </c>
      <c r="ET43" s="56">
        <v>185</v>
      </c>
      <c r="EU43" s="57">
        <v>9.3675629145779538E-2</v>
      </c>
      <c r="EV43" s="56">
        <v>141</v>
      </c>
      <c r="EW43" s="57">
        <v>0.35835006480799042</v>
      </c>
      <c r="EX43" s="56">
        <v>284</v>
      </c>
      <c r="EY43" s="57">
        <v>0.13080444735120994</v>
      </c>
      <c r="EZ43" s="56">
        <v>179</v>
      </c>
      <c r="FA43" s="57">
        <v>0.20657342011725063</v>
      </c>
      <c r="FB43" s="56">
        <v>1591</v>
      </c>
      <c r="FC43" s="57">
        <v>1.063915154271041</v>
      </c>
      <c r="FD43" s="56">
        <v>24</v>
      </c>
      <c r="FE43" s="57">
        <v>0.3595505617977528</v>
      </c>
      <c r="FF43" s="56">
        <v>19816</v>
      </c>
      <c r="FG43" s="57">
        <v>0.33435561290879934</v>
      </c>
      <c r="FH43" s="59">
        <v>12421.815362766711</v>
      </c>
      <c r="FI43" s="57">
        <f t="shared" si="84"/>
        <v>0.28125907222901719</v>
      </c>
    </row>
    <row r="44" spans="1:165" s="50" customFormat="1" ht="10.5" x14ac:dyDescent="0.35">
      <c r="A44" s="54">
        <v>38</v>
      </c>
      <c r="B44" s="51"/>
      <c r="C44" s="55" t="s">
        <v>94</v>
      </c>
      <c r="D44" s="56">
        <v>158</v>
      </c>
      <c r="E44" s="57">
        <v>1.2809079854073775</v>
      </c>
      <c r="F44" s="56">
        <v>182</v>
      </c>
      <c r="G44" s="57">
        <v>1.5691007845503924</v>
      </c>
      <c r="H44" s="56">
        <v>765</v>
      </c>
      <c r="I44" s="57">
        <v>0.75229375842028146</v>
      </c>
      <c r="J44" s="56">
        <v>1399</v>
      </c>
      <c r="K44" s="57">
        <v>1.1479539505534633</v>
      </c>
      <c r="L44" s="56">
        <v>506</v>
      </c>
      <c r="M44" s="57">
        <v>1.542400780345059</v>
      </c>
      <c r="N44" s="56">
        <v>528</v>
      </c>
      <c r="O44" s="57">
        <v>1.0891763104152483</v>
      </c>
      <c r="P44" s="56">
        <v>1793</v>
      </c>
      <c r="Q44" s="57">
        <v>1.8467020969801837</v>
      </c>
      <c r="R44" s="56">
        <v>92</v>
      </c>
      <c r="S44" s="57">
        <v>0.66363701940416941</v>
      </c>
      <c r="T44" s="56">
        <v>2648</v>
      </c>
      <c r="U44" s="57">
        <v>1.5834290088021432</v>
      </c>
      <c r="V44" s="56">
        <v>3272</v>
      </c>
      <c r="W44" s="57">
        <v>1.6838638293492525</v>
      </c>
      <c r="X44" s="56">
        <v>38</v>
      </c>
      <c r="Y44" s="57">
        <v>0.61270557884553367</v>
      </c>
      <c r="Z44" s="56">
        <v>383</v>
      </c>
      <c r="AA44" s="57">
        <v>1.0336265990176499</v>
      </c>
      <c r="AB44" s="56">
        <v>1643</v>
      </c>
      <c r="AC44" s="57">
        <v>1.7454584085838734</v>
      </c>
      <c r="AD44" s="56">
        <v>7113</v>
      </c>
      <c r="AE44" s="57">
        <v>2.3765770341067038</v>
      </c>
      <c r="AF44" s="56">
        <v>99</v>
      </c>
      <c r="AG44" s="57">
        <v>0.76194874163010851</v>
      </c>
      <c r="AH44" s="56">
        <v>243</v>
      </c>
      <c r="AI44" s="57">
        <v>1.1587430260836393</v>
      </c>
      <c r="AJ44" s="56">
        <v>255</v>
      </c>
      <c r="AK44" s="57">
        <v>1.5884881330592411</v>
      </c>
      <c r="AL44" s="56">
        <v>2193</v>
      </c>
      <c r="AM44" s="57">
        <v>1.4946633769986779</v>
      </c>
      <c r="AN44" s="56">
        <v>440</v>
      </c>
      <c r="AO44" s="57">
        <v>0.9768877245176617</v>
      </c>
      <c r="AP44" s="56">
        <v>3142</v>
      </c>
      <c r="AQ44" s="57">
        <v>2.3422590648854964</v>
      </c>
      <c r="AR44" s="56">
        <v>66</v>
      </c>
      <c r="AS44" s="57">
        <v>0.62571103526734928</v>
      </c>
      <c r="AT44" s="56">
        <v>2115</v>
      </c>
      <c r="AU44" s="57">
        <v>1.5013309671694766</v>
      </c>
      <c r="AV44" s="56">
        <v>251</v>
      </c>
      <c r="AW44" s="57">
        <v>1.2834935569646144</v>
      </c>
      <c r="AX44" s="56">
        <v>192</v>
      </c>
      <c r="AY44" s="57">
        <v>0.88532300456494673</v>
      </c>
      <c r="AZ44" s="56">
        <v>736</v>
      </c>
      <c r="BA44" s="57">
        <v>0.66618995465201536</v>
      </c>
      <c r="BB44" s="56">
        <v>2237</v>
      </c>
      <c r="BC44" s="57">
        <v>1.4712072185831162</v>
      </c>
      <c r="BD44" s="56">
        <v>2281</v>
      </c>
      <c r="BE44" s="57">
        <v>0.97718334718497513</v>
      </c>
      <c r="BF44" s="56">
        <v>718</v>
      </c>
      <c r="BG44" s="57">
        <v>1.1247043343410768</v>
      </c>
      <c r="BH44" s="56">
        <v>207</v>
      </c>
      <c r="BI44" s="57">
        <v>1.3505578391074575</v>
      </c>
      <c r="BJ44" s="56">
        <v>38</v>
      </c>
      <c r="BK44" s="57">
        <v>0.66375545851528384</v>
      </c>
      <c r="BL44" s="56">
        <v>1951</v>
      </c>
      <c r="BM44" s="57">
        <v>2.1976412809624115</v>
      </c>
      <c r="BN44" s="56">
        <v>96</v>
      </c>
      <c r="BO44" s="57">
        <v>0.48877348403849086</v>
      </c>
      <c r="BP44" s="56">
        <v>3345</v>
      </c>
      <c r="BQ44" s="57">
        <v>1.6947349221789882</v>
      </c>
      <c r="BR44" s="56">
        <v>141</v>
      </c>
      <c r="BS44" s="57">
        <v>0.88384629850184926</v>
      </c>
      <c r="BT44" s="56">
        <v>2406</v>
      </c>
      <c r="BU44" s="57">
        <v>1.5892832372233121</v>
      </c>
      <c r="BV44" s="56">
        <v>1927</v>
      </c>
      <c r="BW44" s="57">
        <v>1.2504136682477986</v>
      </c>
      <c r="BX44" s="56">
        <v>655</v>
      </c>
      <c r="BY44" s="57">
        <v>0.89411250801971143</v>
      </c>
      <c r="BZ44" s="56">
        <v>66</v>
      </c>
      <c r="CA44" s="57">
        <v>0.87859424920127793</v>
      </c>
      <c r="CB44" s="56">
        <v>579</v>
      </c>
      <c r="CC44" s="57">
        <v>1.255883565060842</v>
      </c>
      <c r="CD44" s="56">
        <v>1073</v>
      </c>
      <c r="CE44" s="57">
        <v>0.92293136074316184</v>
      </c>
      <c r="CF44" s="56">
        <v>86</v>
      </c>
      <c r="CG44" s="57">
        <v>1.0012807078821748</v>
      </c>
      <c r="CH44" s="56">
        <v>1644</v>
      </c>
      <c r="CI44" s="57">
        <v>1.9979340098438354</v>
      </c>
      <c r="CJ44" s="56">
        <v>1293</v>
      </c>
      <c r="CK44" s="57">
        <v>1.1714927699054107</v>
      </c>
      <c r="CL44" s="56">
        <v>2846</v>
      </c>
      <c r="CM44" s="57">
        <v>2.0932011414786267</v>
      </c>
      <c r="CN44" s="56">
        <v>2819</v>
      </c>
      <c r="CO44" s="57">
        <v>2.0813183405565443</v>
      </c>
      <c r="CP44" s="56">
        <v>457</v>
      </c>
      <c r="CQ44" s="57">
        <v>0.84821262853112589</v>
      </c>
      <c r="CR44" s="56">
        <v>446</v>
      </c>
      <c r="CS44" s="57">
        <v>1.0900381268941244</v>
      </c>
      <c r="CT44" s="56">
        <v>412</v>
      </c>
      <c r="CU44" s="57">
        <v>1.4154184416655216</v>
      </c>
      <c r="CV44" s="56">
        <v>2098</v>
      </c>
      <c r="CW44" s="57">
        <v>1.1488525164688939</v>
      </c>
      <c r="CX44" s="56">
        <v>1425</v>
      </c>
      <c r="CY44" s="57">
        <v>1.2213518007439532</v>
      </c>
      <c r="CZ44" s="56">
        <v>416</v>
      </c>
      <c r="DA44" s="57">
        <v>1.3073538654934003</v>
      </c>
      <c r="DB44" s="56">
        <v>2871</v>
      </c>
      <c r="DC44" s="57">
        <v>1.7660736694471102</v>
      </c>
      <c r="DD44" s="56">
        <v>2150</v>
      </c>
      <c r="DE44" s="57">
        <v>1.3871325711631268</v>
      </c>
      <c r="DF44" s="56">
        <v>233</v>
      </c>
      <c r="DG44" s="57">
        <v>1.2418718686707175</v>
      </c>
      <c r="DH44" s="56">
        <v>285</v>
      </c>
      <c r="DI44" s="57">
        <v>1.7273774168131404</v>
      </c>
      <c r="DJ44" s="56">
        <v>168</v>
      </c>
      <c r="DK44" s="57">
        <v>1.2235979606700655</v>
      </c>
      <c r="DL44" s="56">
        <v>615</v>
      </c>
      <c r="DM44" s="57">
        <v>1.0036883506870777</v>
      </c>
      <c r="DN44" s="56">
        <v>67</v>
      </c>
      <c r="DO44" s="57">
        <v>0.58586918502973062</v>
      </c>
      <c r="DP44" s="56">
        <v>3019</v>
      </c>
      <c r="DQ44" s="57">
        <v>2.9931689519447171</v>
      </c>
      <c r="DR44" s="56">
        <v>73</v>
      </c>
      <c r="DS44" s="57">
        <v>1.0082872928176796</v>
      </c>
      <c r="DT44" s="56">
        <v>37</v>
      </c>
      <c r="DU44" s="57">
        <v>1.2964260686755431</v>
      </c>
      <c r="DV44" s="56">
        <v>358</v>
      </c>
      <c r="DW44" s="57">
        <v>1.2473867595818815</v>
      </c>
      <c r="DX44" s="56">
        <v>209</v>
      </c>
      <c r="DY44" s="57">
        <v>1.3110846245530394</v>
      </c>
      <c r="DZ44" s="56">
        <v>2561</v>
      </c>
      <c r="EA44" s="57">
        <v>2.4665080756228872</v>
      </c>
      <c r="EB44" s="56">
        <v>94</v>
      </c>
      <c r="EC44" s="57">
        <v>0.91510903426791268</v>
      </c>
      <c r="ED44" s="56">
        <v>336</v>
      </c>
      <c r="EE44" s="57">
        <v>1.1427794027617169</v>
      </c>
      <c r="EF44" s="56">
        <v>135</v>
      </c>
      <c r="EG44" s="57">
        <v>0.65575363093214167</v>
      </c>
      <c r="EH44" s="56">
        <v>52</v>
      </c>
      <c r="EI44" s="57">
        <v>0.86869361844303361</v>
      </c>
      <c r="EJ44" s="56">
        <v>157</v>
      </c>
      <c r="EK44" s="57">
        <v>0.55457435535146593</v>
      </c>
      <c r="EL44" s="56">
        <v>364</v>
      </c>
      <c r="EM44" s="57">
        <v>1.0815629178428168</v>
      </c>
      <c r="EN44" s="56">
        <v>515</v>
      </c>
      <c r="EO44" s="57">
        <v>1.1980644861117573</v>
      </c>
      <c r="EP44" s="56">
        <v>32</v>
      </c>
      <c r="EQ44" s="57">
        <v>0.81946222791293211</v>
      </c>
      <c r="ER44" s="56">
        <v>1861</v>
      </c>
      <c r="ES44" s="57">
        <v>1.1481984205330702</v>
      </c>
      <c r="ET44" s="56">
        <v>2319</v>
      </c>
      <c r="EU44" s="57">
        <v>1.17423667021115</v>
      </c>
      <c r="EV44" s="56">
        <v>319</v>
      </c>
      <c r="EW44" s="57">
        <v>0.8107352530053118</v>
      </c>
      <c r="EX44" s="56">
        <v>7711</v>
      </c>
      <c r="EY44" s="57">
        <v>3.5515249772013378</v>
      </c>
      <c r="EZ44" s="56">
        <v>2649</v>
      </c>
      <c r="FA44" s="57">
        <v>3.0570558094446754</v>
      </c>
      <c r="FB44" s="56">
        <v>1853</v>
      </c>
      <c r="FC44" s="57">
        <v>1.2391167698706718</v>
      </c>
      <c r="FD44" s="56">
        <v>43</v>
      </c>
      <c r="FE44" s="57">
        <v>0.64419475655430714</v>
      </c>
      <c r="FF44" s="56">
        <v>93254</v>
      </c>
      <c r="FG44" s="57">
        <v>1.5734758945396232</v>
      </c>
      <c r="FH44" s="59">
        <v>78011.852503968927</v>
      </c>
      <c r="FI44" s="57">
        <f t="shared" si="84"/>
        <v>1.7663715501601365</v>
      </c>
    </row>
    <row r="45" spans="1:165" s="50" customFormat="1" ht="10.5" x14ac:dyDescent="0.35">
      <c r="A45" s="54">
        <v>39</v>
      </c>
      <c r="B45" s="51"/>
      <c r="C45" s="55" t="s">
        <v>104</v>
      </c>
      <c r="D45" s="56">
        <v>0</v>
      </c>
      <c r="E45" s="57">
        <v>0</v>
      </c>
      <c r="F45" s="56">
        <v>24</v>
      </c>
      <c r="G45" s="57">
        <v>0.20691438917148031</v>
      </c>
      <c r="H45" s="56">
        <v>69</v>
      </c>
      <c r="I45" s="57">
        <v>6.7853946837907742E-2</v>
      </c>
      <c r="J45" s="56">
        <v>170</v>
      </c>
      <c r="K45" s="57">
        <v>0.13949404688641082</v>
      </c>
      <c r="L45" s="56">
        <v>0</v>
      </c>
      <c r="M45" s="57">
        <v>0</v>
      </c>
      <c r="N45" s="56">
        <v>11</v>
      </c>
      <c r="O45" s="57">
        <v>2.2691173133651009E-2</v>
      </c>
      <c r="P45" s="56">
        <v>49</v>
      </c>
      <c r="Q45" s="57">
        <v>5.0467597742347464E-2</v>
      </c>
      <c r="R45" s="56">
        <v>0</v>
      </c>
      <c r="S45" s="57">
        <v>0</v>
      </c>
      <c r="T45" s="56">
        <v>227</v>
      </c>
      <c r="U45" s="57">
        <v>0.13573957137389972</v>
      </c>
      <c r="V45" s="56">
        <v>1817</v>
      </c>
      <c r="W45" s="57">
        <v>0.93507963873092659</v>
      </c>
      <c r="X45" s="56">
        <v>0</v>
      </c>
      <c r="Y45" s="57">
        <v>0</v>
      </c>
      <c r="Z45" s="56">
        <v>3</v>
      </c>
      <c r="AA45" s="57">
        <v>8.0962918983105737E-3</v>
      </c>
      <c r="AB45" s="56">
        <v>142</v>
      </c>
      <c r="AC45" s="57">
        <v>0.15085520025496654</v>
      </c>
      <c r="AD45" s="56">
        <v>2396</v>
      </c>
      <c r="AE45" s="57">
        <v>0.80054527958943655</v>
      </c>
      <c r="AF45" s="56">
        <v>6</v>
      </c>
      <c r="AG45" s="57">
        <v>4.6178711613945975E-2</v>
      </c>
      <c r="AH45" s="56">
        <v>10</v>
      </c>
      <c r="AI45" s="57">
        <v>4.768489819274236E-2</v>
      </c>
      <c r="AJ45" s="56">
        <v>0</v>
      </c>
      <c r="AK45" s="57">
        <v>0</v>
      </c>
      <c r="AL45" s="56">
        <v>547</v>
      </c>
      <c r="AM45" s="57">
        <v>0.37281389294039069</v>
      </c>
      <c r="AN45" s="56">
        <v>3</v>
      </c>
      <c r="AO45" s="57">
        <v>6.6605981217113305E-3</v>
      </c>
      <c r="AP45" s="56">
        <v>102</v>
      </c>
      <c r="AQ45" s="57">
        <v>7.6037690839694652E-2</v>
      </c>
      <c r="AR45" s="56">
        <v>0</v>
      </c>
      <c r="AS45" s="57">
        <v>0</v>
      </c>
      <c r="AT45" s="56">
        <v>144</v>
      </c>
      <c r="AU45" s="57">
        <v>0.10221827861579415</v>
      </c>
      <c r="AV45" s="56">
        <v>9</v>
      </c>
      <c r="AW45" s="57">
        <v>4.6021681325424425E-2</v>
      </c>
      <c r="AX45" s="56">
        <v>0</v>
      </c>
      <c r="AY45" s="57">
        <v>0</v>
      </c>
      <c r="AZ45" s="56">
        <v>59</v>
      </c>
      <c r="BA45" s="57">
        <v>5.3403814299550142E-2</v>
      </c>
      <c r="BB45" s="56">
        <v>2108</v>
      </c>
      <c r="BC45" s="57">
        <v>1.3863678215347381</v>
      </c>
      <c r="BD45" s="56">
        <v>397</v>
      </c>
      <c r="BE45" s="57">
        <v>0.17007531294714384</v>
      </c>
      <c r="BF45" s="56">
        <v>228</v>
      </c>
      <c r="BG45" s="57">
        <v>0.35714845157348957</v>
      </c>
      <c r="BH45" s="56">
        <v>0</v>
      </c>
      <c r="BI45" s="57">
        <v>0</v>
      </c>
      <c r="BJ45" s="56">
        <v>3</v>
      </c>
      <c r="BK45" s="57">
        <v>5.2401746724890827E-2</v>
      </c>
      <c r="BL45" s="56">
        <v>266</v>
      </c>
      <c r="BM45" s="57">
        <v>0.29962715568221499</v>
      </c>
      <c r="BN45" s="56">
        <v>11</v>
      </c>
      <c r="BO45" s="57">
        <v>5.6005295046077083E-2</v>
      </c>
      <c r="BP45" s="56">
        <v>2072</v>
      </c>
      <c r="BQ45" s="57">
        <v>1.0497730220492865</v>
      </c>
      <c r="BR45" s="56">
        <v>3</v>
      </c>
      <c r="BS45" s="57">
        <v>1.8805240393656365E-2</v>
      </c>
      <c r="BT45" s="56">
        <v>256</v>
      </c>
      <c r="BU45" s="57">
        <v>0.16910079332051867</v>
      </c>
      <c r="BV45" s="56">
        <v>195</v>
      </c>
      <c r="BW45" s="57">
        <v>0.12653381697370045</v>
      </c>
      <c r="BX45" s="56">
        <v>39</v>
      </c>
      <c r="BY45" s="57">
        <v>5.3237233301937012E-2</v>
      </c>
      <c r="BZ45" s="56">
        <v>0</v>
      </c>
      <c r="CA45" s="57">
        <v>0</v>
      </c>
      <c r="CB45" s="56">
        <v>3</v>
      </c>
      <c r="CC45" s="57">
        <v>6.5071687308851925E-3</v>
      </c>
      <c r="CD45" s="56">
        <v>369</v>
      </c>
      <c r="CE45" s="57">
        <v>0.31739205229657663</v>
      </c>
      <c r="CF45" s="56">
        <v>4</v>
      </c>
      <c r="CG45" s="57">
        <v>4.6571195715449994E-2</v>
      </c>
      <c r="CH45" s="56">
        <v>398</v>
      </c>
      <c r="CI45" s="57">
        <v>0.48368475420793577</v>
      </c>
      <c r="CJ45" s="56">
        <v>114</v>
      </c>
      <c r="CK45" s="57">
        <v>0.10328706556010582</v>
      </c>
      <c r="CL45" s="56">
        <v>247</v>
      </c>
      <c r="CM45" s="57">
        <v>0.1816657350475126</v>
      </c>
      <c r="CN45" s="56">
        <v>722</v>
      </c>
      <c r="CO45" s="57">
        <v>0.53306557001838417</v>
      </c>
      <c r="CP45" s="56">
        <v>47</v>
      </c>
      <c r="CQ45" s="57">
        <v>8.723412153383571E-2</v>
      </c>
      <c r="CR45" s="56">
        <v>28</v>
      </c>
      <c r="CS45" s="57">
        <v>6.8432886890214095E-2</v>
      </c>
      <c r="CT45" s="56">
        <v>20</v>
      </c>
      <c r="CU45" s="57">
        <v>6.8709633090559302E-2</v>
      </c>
      <c r="CV45" s="56">
        <v>656</v>
      </c>
      <c r="CW45" s="57">
        <v>0.35922175920095062</v>
      </c>
      <c r="CX45" s="56">
        <v>195</v>
      </c>
      <c r="CY45" s="57">
        <v>0.1671323516807515</v>
      </c>
      <c r="CZ45" s="56">
        <v>14</v>
      </c>
      <c r="DA45" s="57">
        <v>4.399748585795097E-2</v>
      </c>
      <c r="DB45" s="56">
        <v>3073</v>
      </c>
      <c r="DC45" s="57">
        <v>1.8903324229226643</v>
      </c>
      <c r="DD45" s="56">
        <v>16</v>
      </c>
      <c r="DE45" s="57">
        <v>1.0322847041213968E-2</v>
      </c>
      <c r="DF45" s="56">
        <v>0</v>
      </c>
      <c r="DG45" s="57">
        <v>0</v>
      </c>
      <c r="DH45" s="56">
        <v>0</v>
      </c>
      <c r="DI45" s="57">
        <v>0</v>
      </c>
      <c r="DJ45" s="56">
        <v>0</v>
      </c>
      <c r="DK45" s="57">
        <v>0</v>
      </c>
      <c r="DL45" s="56">
        <v>32</v>
      </c>
      <c r="DM45" s="57">
        <v>5.2224434507295109E-2</v>
      </c>
      <c r="DN45" s="56">
        <v>0</v>
      </c>
      <c r="DO45" s="57">
        <v>0</v>
      </c>
      <c r="DP45" s="56">
        <v>85</v>
      </c>
      <c r="DQ45" s="57">
        <v>8.4272726371414697E-2</v>
      </c>
      <c r="DR45" s="56">
        <v>0</v>
      </c>
      <c r="DS45" s="57">
        <v>0</v>
      </c>
      <c r="DT45" s="56">
        <v>0</v>
      </c>
      <c r="DU45" s="57">
        <v>0</v>
      </c>
      <c r="DV45" s="56">
        <v>0</v>
      </c>
      <c r="DW45" s="57">
        <v>0</v>
      </c>
      <c r="DX45" s="56">
        <v>0</v>
      </c>
      <c r="DY45" s="57">
        <v>0</v>
      </c>
      <c r="DZ45" s="56">
        <v>109</v>
      </c>
      <c r="EA45" s="57">
        <v>0.10497828201596826</v>
      </c>
      <c r="EB45" s="56">
        <v>5</v>
      </c>
      <c r="EC45" s="57">
        <v>4.8676012461059188E-2</v>
      </c>
      <c r="ED45" s="56">
        <v>3</v>
      </c>
      <c r="EE45" s="57">
        <v>1.0203387524658186E-2</v>
      </c>
      <c r="EF45" s="56">
        <v>47</v>
      </c>
      <c r="EG45" s="57">
        <v>0.22829941225044931</v>
      </c>
      <c r="EH45" s="56">
        <v>0</v>
      </c>
      <c r="EI45" s="57">
        <v>0</v>
      </c>
      <c r="EJ45" s="56">
        <v>8</v>
      </c>
      <c r="EK45" s="57">
        <v>2.8258565877781704E-2</v>
      </c>
      <c r="EL45" s="56">
        <v>0</v>
      </c>
      <c r="EM45" s="57">
        <v>0</v>
      </c>
      <c r="EN45" s="56">
        <v>23</v>
      </c>
      <c r="EO45" s="57">
        <v>5.3505792583631875E-2</v>
      </c>
      <c r="EP45" s="56">
        <v>3</v>
      </c>
      <c r="EQ45" s="57">
        <v>7.6824583866837381E-2</v>
      </c>
      <c r="ER45" s="56">
        <v>460</v>
      </c>
      <c r="ES45" s="57">
        <v>0.28381046396841064</v>
      </c>
      <c r="ET45" s="56">
        <v>875</v>
      </c>
      <c r="EU45" s="57">
        <v>0.44306040812193026</v>
      </c>
      <c r="EV45" s="56">
        <v>30</v>
      </c>
      <c r="EW45" s="57">
        <v>7.6244694639997973E-2</v>
      </c>
      <c r="EX45" s="56">
        <v>2067</v>
      </c>
      <c r="EY45" s="57">
        <v>0.95201687561602444</v>
      </c>
      <c r="EZ45" s="56">
        <v>72</v>
      </c>
      <c r="FA45" s="57">
        <v>8.3090984628167844E-2</v>
      </c>
      <c r="FB45" s="56">
        <v>41</v>
      </c>
      <c r="FC45" s="57">
        <v>2.7417046715972768E-2</v>
      </c>
      <c r="FD45" s="56">
        <v>0</v>
      </c>
      <c r="FE45" s="57">
        <v>0</v>
      </c>
      <c r="FF45" s="56">
        <v>21125</v>
      </c>
      <c r="FG45" s="57">
        <v>0.35644238608691897</v>
      </c>
      <c r="FH45" s="59">
        <v>20026.792805626104</v>
      </c>
      <c r="FI45" s="57">
        <f t="shared" si="84"/>
        <v>0.45345362169177977</v>
      </c>
    </row>
    <row r="46" spans="1:165" s="50" customFormat="1" ht="10.5" x14ac:dyDescent="0.35">
      <c r="A46" s="54">
        <v>40</v>
      </c>
      <c r="B46" s="51"/>
      <c r="C46" s="55" t="s">
        <v>98</v>
      </c>
      <c r="D46" s="56">
        <v>42</v>
      </c>
      <c r="E46" s="57">
        <v>0.34049452776651801</v>
      </c>
      <c r="F46" s="56">
        <v>71</v>
      </c>
      <c r="G46" s="57">
        <v>0.61212173463229591</v>
      </c>
      <c r="H46" s="56">
        <v>418</v>
      </c>
      <c r="I46" s="57">
        <v>0.41105724316297731</v>
      </c>
      <c r="J46" s="56">
        <v>584</v>
      </c>
      <c r="K46" s="57">
        <v>0.47920307871567008</v>
      </c>
      <c r="L46" s="56">
        <v>82</v>
      </c>
      <c r="M46" s="57">
        <v>0.24995427665670916</v>
      </c>
      <c r="N46" s="56">
        <v>124</v>
      </c>
      <c r="O46" s="57">
        <v>0.25579140623388413</v>
      </c>
      <c r="P46" s="56">
        <v>216</v>
      </c>
      <c r="Q46" s="57">
        <v>0.22246941045606228</v>
      </c>
      <c r="R46" s="56">
        <v>37</v>
      </c>
      <c r="S46" s="57">
        <v>0.26689749693428555</v>
      </c>
      <c r="T46" s="56">
        <v>564</v>
      </c>
      <c r="U46" s="57">
        <v>0.33725602755453499</v>
      </c>
      <c r="V46" s="56">
        <v>5746</v>
      </c>
      <c r="W46" s="57">
        <v>2.9570542675552582</v>
      </c>
      <c r="X46" s="56">
        <v>29</v>
      </c>
      <c r="Y46" s="57">
        <v>0.46759109964527573</v>
      </c>
      <c r="Z46" s="56">
        <v>203</v>
      </c>
      <c r="AA46" s="57">
        <v>0.54784908511901542</v>
      </c>
      <c r="AB46" s="56">
        <v>612</v>
      </c>
      <c r="AC46" s="57">
        <v>0.65016466588760224</v>
      </c>
      <c r="AD46" s="56">
        <v>4694</v>
      </c>
      <c r="AE46" s="57">
        <v>1.5683470544210414</v>
      </c>
      <c r="AF46" s="56">
        <v>63</v>
      </c>
      <c r="AG46" s="57">
        <v>0.48487647194643269</v>
      </c>
      <c r="AH46" s="56">
        <v>63</v>
      </c>
      <c r="AI46" s="57">
        <v>0.30041485861427686</v>
      </c>
      <c r="AJ46" s="56">
        <v>67</v>
      </c>
      <c r="AK46" s="57">
        <v>0.41736747025478105</v>
      </c>
      <c r="AL46" s="56">
        <v>920</v>
      </c>
      <c r="AM46" s="57">
        <v>0.62703616362917625</v>
      </c>
      <c r="AN46" s="56">
        <v>175</v>
      </c>
      <c r="AO46" s="57">
        <v>0.38853489043316092</v>
      </c>
      <c r="AP46" s="56">
        <v>1076</v>
      </c>
      <c r="AQ46" s="57">
        <v>0.80212309160305351</v>
      </c>
      <c r="AR46" s="56">
        <v>52</v>
      </c>
      <c r="AS46" s="57">
        <v>0.49298445202882069</v>
      </c>
      <c r="AT46" s="56">
        <v>710</v>
      </c>
      <c r="AU46" s="57">
        <v>0.50399290150842946</v>
      </c>
      <c r="AV46" s="56">
        <v>95</v>
      </c>
      <c r="AW46" s="57">
        <v>0.48578441399059114</v>
      </c>
      <c r="AX46" s="56">
        <v>30</v>
      </c>
      <c r="AY46" s="57">
        <v>0.13833171946327291</v>
      </c>
      <c r="AZ46" s="56">
        <v>402</v>
      </c>
      <c r="BA46" s="57">
        <v>0.36387005675286704</v>
      </c>
      <c r="BB46" s="56">
        <v>2095</v>
      </c>
      <c r="BC46" s="57">
        <v>1.3778181148554443</v>
      </c>
      <c r="BD46" s="56">
        <v>1270</v>
      </c>
      <c r="BE46" s="57">
        <v>0.54406964091403698</v>
      </c>
      <c r="BF46" s="56">
        <v>394</v>
      </c>
      <c r="BG46" s="57">
        <v>0.61717758736822315</v>
      </c>
      <c r="BH46" s="56">
        <v>39</v>
      </c>
      <c r="BI46" s="57">
        <v>0.2544529262086514</v>
      </c>
      <c r="BJ46" s="56">
        <v>35</v>
      </c>
      <c r="BK46" s="57">
        <v>0.611353711790393</v>
      </c>
      <c r="BL46" s="56">
        <v>1027</v>
      </c>
      <c r="BM46" s="57">
        <v>1.1568311612241911</v>
      </c>
      <c r="BN46" s="56">
        <v>102</v>
      </c>
      <c r="BO46" s="57">
        <v>0.51932182679089667</v>
      </c>
      <c r="BP46" s="56">
        <v>2626</v>
      </c>
      <c r="BQ46" s="57">
        <v>1.3304555771725033</v>
      </c>
      <c r="BR46" s="56">
        <v>28</v>
      </c>
      <c r="BS46" s="57">
        <v>0.17551557700745943</v>
      </c>
      <c r="BT46" s="56">
        <v>1379</v>
      </c>
      <c r="BU46" s="57">
        <v>0.91089841401951266</v>
      </c>
      <c r="BV46" s="56">
        <v>1336</v>
      </c>
      <c r="BW46" s="57">
        <v>0.8669188691121219</v>
      </c>
      <c r="BX46" s="56">
        <v>415</v>
      </c>
      <c r="BY46" s="57">
        <v>0.56649876462317594</v>
      </c>
      <c r="BZ46" s="56">
        <v>67</v>
      </c>
      <c r="CA46" s="57">
        <v>0.89190628328008525</v>
      </c>
      <c r="CB46" s="56">
        <v>100</v>
      </c>
      <c r="CC46" s="57">
        <v>0.21690562436283972</v>
      </c>
      <c r="CD46" s="56">
        <v>432</v>
      </c>
      <c r="CE46" s="57">
        <v>0.3715809392740409</v>
      </c>
      <c r="CF46" s="56">
        <v>3</v>
      </c>
      <c r="CG46" s="57">
        <v>3.4928396786587497E-2</v>
      </c>
      <c r="CH46" s="56">
        <v>1062</v>
      </c>
      <c r="CI46" s="57">
        <v>1.290636203439266</v>
      </c>
      <c r="CJ46" s="56">
        <v>546</v>
      </c>
      <c r="CK46" s="57">
        <v>0.49469068241945424</v>
      </c>
      <c r="CL46" s="56">
        <v>1129</v>
      </c>
      <c r="CM46" s="57">
        <v>0.8303668618163631</v>
      </c>
      <c r="CN46" s="56">
        <v>3944</v>
      </c>
      <c r="CO46" s="57">
        <v>2.911926050072724</v>
      </c>
      <c r="CP46" s="56">
        <v>219</v>
      </c>
      <c r="CQ46" s="57">
        <v>0.40647388544489405</v>
      </c>
      <c r="CR46" s="56">
        <v>200</v>
      </c>
      <c r="CS46" s="57">
        <v>0.48880633493010073</v>
      </c>
      <c r="CT46" s="56">
        <v>132</v>
      </c>
      <c r="CU46" s="57">
        <v>0.45348357839769138</v>
      </c>
      <c r="CV46" s="56">
        <v>1164</v>
      </c>
      <c r="CW46" s="57">
        <v>0.63739958492363802</v>
      </c>
      <c r="CX46" s="56">
        <v>683</v>
      </c>
      <c r="CY46" s="57">
        <v>0.58539177537411935</v>
      </c>
      <c r="CZ46" s="56">
        <v>71</v>
      </c>
      <c r="DA46" s="57">
        <v>0.22313010685103707</v>
      </c>
      <c r="DB46" s="56">
        <v>1138</v>
      </c>
      <c r="DC46" s="57">
        <v>0.70003198740188477</v>
      </c>
      <c r="DD46" s="56">
        <v>405</v>
      </c>
      <c r="DE46" s="57">
        <v>0.26129706573072853</v>
      </c>
      <c r="DF46" s="56">
        <v>30</v>
      </c>
      <c r="DG46" s="57">
        <v>0.1598976654940838</v>
      </c>
      <c r="DH46" s="56">
        <v>74</v>
      </c>
      <c r="DI46" s="57">
        <v>0.44851203103218379</v>
      </c>
      <c r="DJ46" s="56">
        <v>31</v>
      </c>
      <c r="DK46" s="57">
        <v>0.22578295702840495</v>
      </c>
      <c r="DL46" s="56">
        <v>105</v>
      </c>
      <c r="DM46" s="57">
        <v>0.17136142572706203</v>
      </c>
      <c r="DN46" s="56">
        <v>61</v>
      </c>
      <c r="DO46" s="57">
        <v>0.53340328786288904</v>
      </c>
      <c r="DP46" s="56">
        <v>455</v>
      </c>
      <c r="DQ46" s="57">
        <v>0.45110694704698451</v>
      </c>
      <c r="DR46" s="56">
        <v>10</v>
      </c>
      <c r="DS46" s="57">
        <v>0.13812154696132595</v>
      </c>
      <c r="DT46" s="56">
        <v>0</v>
      </c>
      <c r="DU46" s="57">
        <v>0</v>
      </c>
      <c r="DV46" s="56">
        <v>72</v>
      </c>
      <c r="DW46" s="57">
        <v>0.25087108013937282</v>
      </c>
      <c r="DX46" s="56">
        <v>43</v>
      </c>
      <c r="DY46" s="57">
        <v>0.26974468352048175</v>
      </c>
      <c r="DZ46" s="56">
        <v>523</v>
      </c>
      <c r="EA46" s="57">
        <v>0.50370313297570091</v>
      </c>
      <c r="EB46" s="56">
        <v>47</v>
      </c>
      <c r="EC46" s="57">
        <v>0.45755451713395634</v>
      </c>
      <c r="ED46" s="56">
        <v>52</v>
      </c>
      <c r="EE46" s="57">
        <v>0.17685871709407522</v>
      </c>
      <c r="EF46" s="56">
        <v>126</v>
      </c>
      <c r="EG46" s="57">
        <v>0.61203672220333216</v>
      </c>
      <c r="EH46" s="56">
        <v>17</v>
      </c>
      <c r="EI46" s="57">
        <v>0.28399599064483794</v>
      </c>
      <c r="EJ46" s="56">
        <v>97</v>
      </c>
      <c r="EK46" s="57">
        <v>0.34263511126810314</v>
      </c>
      <c r="EL46" s="56">
        <v>117</v>
      </c>
      <c r="EM46" s="57">
        <v>0.34764522359233396</v>
      </c>
      <c r="EN46" s="56">
        <v>209</v>
      </c>
      <c r="EO46" s="57">
        <v>0.48620481086865491</v>
      </c>
      <c r="EP46" s="56">
        <v>11</v>
      </c>
      <c r="EQ46" s="57">
        <v>0.28169014084507044</v>
      </c>
      <c r="ER46" s="56">
        <v>1014</v>
      </c>
      <c r="ES46" s="57">
        <v>0.62561697926949655</v>
      </c>
      <c r="ET46" s="56">
        <v>2308</v>
      </c>
      <c r="EU46" s="57">
        <v>1.168666767937617</v>
      </c>
      <c r="EV46" s="56">
        <v>225</v>
      </c>
      <c r="EW46" s="57">
        <v>0.5718352097999847</v>
      </c>
      <c r="EX46" s="56">
        <v>5727</v>
      </c>
      <c r="EY46" s="57">
        <v>2.6377361619027444</v>
      </c>
      <c r="EZ46" s="56">
        <v>319</v>
      </c>
      <c r="FA46" s="57">
        <v>0.36813922356091028</v>
      </c>
      <c r="FB46" s="56">
        <v>459</v>
      </c>
      <c r="FC46" s="57">
        <v>0.30693718152759758</v>
      </c>
      <c r="FD46" s="56">
        <v>18</v>
      </c>
      <c r="FE46" s="57">
        <v>0.2696629213483146</v>
      </c>
      <c r="FF46" s="56">
        <v>51287</v>
      </c>
      <c r="FG46" s="57">
        <v>0.86536618486342309</v>
      </c>
      <c r="FH46" s="59">
        <v>45007.482936792192</v>
      </c>
      <c r="FI46" s="57">
        <f t="shared" si="84"/>
        <v>1.0190751129749531</v>
      </c>
    </row>
    <row r="47" spans="1:165" s="50" customFormat="1" ht="10.5" x14ac:dyDescent="0.35">
      <c r="A47" s="54">
        <v>41</v>
      </c>
      <c r="B47" s="51"/>
      <c r="C47" s="55" t="s">
        <v>119</v>
      </c>
      <c r="D47" s="56">
        <v>12</v>
      </c>
      <c r="E47" s="57">
        <v>9.7284150790433732E-2</v>
      </c>
      <c r="F47" s="56">
        <v>10</v>
      </c>
      <c r="G47" s="57">
        <v>8.6214328821450123E-2</v>
      </c>
      <c r="H47" s="56">
        <v>56</v>
      </c>
      <c r="I47" s="57">
        <v>5.5069869897432372E-2</v>
      </c>
      <c r="J47" s="56">
        <v>262</v>
      </c>
      <c r="K47" s="57">
        <v>0.21498494284846845</v>
      </c>
      <c r="L47" s="56">
        <v>24</v>
      </c>
      <c r="M47" s="57">
        <v>7.3157349265378285E-2</v>
      </c>
      <c r="N47" s="56">
        <v>51</v>
      </c>
      <c r="O47" s="57">
        <v>0.10520452998329104</v>
      </c>
      <c r="P47" s="56">
        <v>476</v>
      </c>
      <c r="Q47" s="57">
        <v>0.49025666378280391</v>
      </c>
      <c r="R47" s="56">
        <v>10</v>
      </c>
      <c r="S47" s="57">
        <v>7.2134458630887979E-2</v>
      </c>
      <c r="T47" s="56">
        <v>369</v>
      </c>
      <c r="U47" s="57">
        <v>0.22065154994259473</v>
      </c>
      <c r="V47" s="56">
        <v>1063</v>
      </c>
      <c r="W47" s="57">
        <v>0.54704989321462572</v>
      </c>
      <c r="X47" s="56">
        <v>3</v>
      </c>
      <c r="Y47" s="57">
        <v>4.837149306675266E-2</v>
      </c>
      <c r="Z47" s="56">
        <v>9</v>
      </c>
      <c r="AA47" s="57">
        <v>2.4288875694931721E-2</v>
      </c>
      <c r="AB47" s="56">
        <v>124</v>
      </c>
      <c r="AC47" s="57">
        <v>0.13173271008180176</v>
      </c>
      <c r="AD47" s="56">
        <v>1262</v>
      </c>
      <c r="AE47" s="57">
        <v>0.42165615310595528</v>
      </c>
      <c r="AF47" s="56">
        <v>8</v>
      </c>
      <c r="AG47" s="57">
        <v>6.1571615485261293E-2</v>
      </c>
      <c r="AH47" s="56">
        <v>7</v>
      </c>
      <c r="AI47" s="57">
        <v>3.3379428734919649E-2</v>
      </c>
      <c r="AJ47" s="56">
        <v>0</v>
      </c>
      <c r="AK47" s="57">
        <v>0</v>
      </c>
      <c r="AL47" s="56">
        <v>213</v>
      </c>
      <c r="AM47" s="57">
        <v>0.14517250310110275</v>
      </c>
      <c r="AN47" s="56">
        <v>37</v>
      </c>
      <c r="AO47" s="57">
        <v>8.2147376834439734E-2</v>
      </c>
      <c r="AP47" s="56">
        <v>342</v>
      </c>
      <c r="AQ47" s="57">
        <v>0.25494990458015271</v>
      </c>
      <c r="AR47" s="56">
        <v>0</v>
      </c>
      <c r="AS47" s="57">
        <v>0</v>
      </c>
      <c r="AT47" s="56">
        <v>1440</v>
      </c>
      <c r="AU47" s="57">
        <v>1.0221827861579416</v>
      </c>
      <c r="AV47" s="56">
        <v>5</v>
      </c>
      <c r="AW47" s="57">
        <v>2.5567600736346903E-2</v>
      </c>
      <c r="AX47" s="56">
        <v>11</v>
      </c>
      <c r="AY47" s="57">
        <v>5.0721630469866746E-2</v>
      </c>
      <c r="AZ47" s="56">
        <v>23</v>
      </c>
      <c r="BA47" s="57">
        <v>2.081843608287548E-2</v>
      </c>
      <c r="BB47" s="56">
        <v>699</v>
      </c>
      <c r="BC47" s="57">
        <v>0.45971115144818875</v>
      </c>
      <c r="BD47" s="56">
        <v>419</v>
      </c>
      <c r="BE47" s="57">
        <v>0.1795001413724264</v>
      </c>
      <c r="BF47" s="56">
        <v>26</v>
      </c>
      <c r="BG47" s="57">
        <v>4.0727455003994426E-2</v>
      </c>
      <c r="BH47" s="56">
        <v>18</v>
      </c>
      <c r="BI47" s="57">
        <v>0.11743981209630064</v>
      </c>
      <c r="BJ47" s="56">
        <v>0</v>
      </c>
      <c r="BK47" s="57">
        <v>0</v>
      </c>
      <c r="BL47" s="56">
        <v>312</v>
      </c>
      <c r="BM47" s="57">
        <v>0.3514423780934251</v>
      </c>
      <c r="BN47" s="56">
        <v>10</v>
      </c>
      <c r="BO47" s="57">
        <v>5.0913904587342802E-2</v>
      </c>
      <c r="BP47" s="56">
        <v>320</v>
      </c>
      <c r="BQ47" s="57">
        <v>0.16212710765239949</v>
      </c>
      <c r="BR47" s="56">
        <v>10</v>
      </c>
      <c r="BS47" s="57">
        <v>6.2684134645521222E-2</v>
      </c>
      <c r="BT47" s="56">
        <v>606</v>
      </c>
      <c r="BU47" s="57">
        <v>0.40029328418841525</v>
      </c>
      <c r="BV47" s="56">
        <v>528</v>
      </c>
      <c r="BW47" s="57">
        <v>0.34261464288263499</v>
      </c>
      <c r="BX47" s="56">
        <v>100</v>
      </c>
      <c r="BY47" s="57">
        <v>0.13650572641522313</v>
      </c>
      <c r="BZ47" s="56">
        <v>0</v>
      </c>
      <c r="CA47" s="57">
        <v>0</v>
      </c>
      <c r="CB47" s="56">
        <v>39</v>
      </c>
      <c r="CC47" s="57">
        <v>8.4593193501507499E-2</v>
      </c>
      <c r="CD47" s="56">
        <v>198</v>
      </c>
      <c r="CE47" s="57">
        <v>0.17030793050060211</v>
      </c>
      <c r="CF47" s="56">
        <v>11</v>
      </c>
      <c r="CG47" s="57">
        <v>0.12807078821748749</v>
      </c>
      <c r="CH47" s="56">
        <v>214</v>
      </c>
      <c r="CI47" s="57">
        <v>0.2600717020113022</v>
      </c>
      <c r="CJ47" s="56">
        <v>236</v>
      </c>
      <c r="CK47" s="57">
        <v>0.21382234624723662</v>
      </c>
      <c r="CL47" s="56">
        <v>217</v>
      </c>
      <c r="CM47" s="57">
        <v>0.15960107087170133</v>
      </c>
      <c r="CN47" s="56">
        <v>422</v>
      </c>
      <c r="CO47" s="57">
        <v>0.3115701808140694</v>
      </c>
      <c r="CP47" s="56">
        <v>12</v>
      </c>
      <c r="CQ47" s="57">
        <v>2.227254166821337E-2</v>
      </c>
      <c r="CR47" s="56">
        <v>45</v>
      </c>
      <c r="CS47" s="57">
        <v>0.10998142535927266</v>
      </c>
      <c r="CT47" s="56">
        <v>10</v>
      </c>
      <c r="CU47" s="57">
        <v>3.4354816545279651E-2</v>
      </c>
      <c r="CV47" s="56">
        <v>698</v>
      </c>
      <c r="CW47" s="57">
        <v>0.38222071329613344</v>
      </c>
      <c r="CX47" s="56">
        <v>273</v>
      </c>
      <c r="CY47" s="57">
        <v>0.2339852923530521</v>
      </c>
      <c r="CZ47" s="56">
        <v>29</v>
      </c>
      <c r="DA47" s="57">
        <v>9.1137649277184166E-2</v>
      </c>
      <c r="DB47" s="56">
        <v>410</v>
      </c>
      <c r="DC47" s="57">
        <v>0.25220836101473881</v>
      </c>
      <c r="DD47" s="56">
        <v>193</v>
      </c>
      <c r="DE47" s="57">
        <v>0.12451934243464348</v>
      </c>
      <c r="DF47" s="56">
        <v>10</v>
      </c>
      <c r="DG47" s="57">
        <v>5.3299221831361265E-2</v>
      </c>
      <c r="DH47" s="56">
        <v>10</v>
      </c>
      <c r="DI47" s="57">
        <v>6.0609733923268079E-2</v>
      </c>
      <c r="DJ47" s="56">
        <v>11</v>
      </c>
      <c r="DK47" s="57">
        <v>8.0116533139111434E-2</v>
      </c>
      <c r="DL47" s="56">
        <v>73</v>
      </c>
      <c r="DM47" s="57">
        <v>0.11913699121976695</v>
      </c>
      <c r="DN47" s="56">
        <v>10</v>
      </c>
      <c r="DO47" s="57">
        <v>8.744316194473592E-2</v>
      </c>
      <c r="DP47" s="56">
        <v>508</v>
      </c>
      <c r="DQ47" s="57">
        <v>0.50365347054916076</v>
      </c>
      <c r="DR47" s="56">
        <v>3</v>
      </c>
      <c r="DS47" s="57">
        <v>4.1436464088397788E-2</v>
      </c>
      <c r="DT47" s="56">
        <v>5</v>
      </c>
      <c r="DU47" s="57">
        <v>0.17519271198318148</v>
      </c>
      <c r="DV47" s="56">
        <v>13</v>
      </c>
      <c r="DW47" s="57">
        <v>4.5296167247386762E-2</v>
      </c>
      <c r="DX47" s="56">
        <v>4</v>
      </c>
      <c r="DY47" s="57">
        <v>2.5092528699579703E-2</v>
      </c>
      <c r="DZ47" s="56">
        <v>473</v>
      </c>
      <c r="EA47" s="57">
        <v>0.45554795773901818</v>
      </c>
      <c r="EB47" s="56">
        <v>6</v>
      </c>
      <c r="EC47" s="57">
        <v>5.8411214953271021E-2</v>
      </c>
      <c r="ED47" s="56">
        <v>19</v>
      </c>
      <c r="EE47" s="57">
        <v>6.4621454322835184E-2</v>
      </c>
      <c r="EF47" s="56">
        <v>0</v>
      </c>
      <c r="EG47" s="57">
        <v>0</v>
      </c>
      <c r="EH47" s="56">
        <v>5</v>
      </c>
      <c r="EI47" s="57">
        <v>8.3528232542599404E-2</v>
      </c>
      <c r="EJ47" s="56">
        <v>11</v>
      </c>
      <c r="EK47" s="57">
        <v>3.8855528081949843E-2</v>
      </c>
      <c r="EL47" s="56">
        <v>9</v>
      </c>
      <c r="EM47" s="57">
        <v>2.6741940276333382E-2</v>
      </c>
      <c r="EN47" s="56">
        <v>49</v>
      </c>
      <c r="EO47" s="57">
        <v>0.11399060159121574</v>
      </c>
      <c r="EP47" s="56">
        <v>0</v>
      </c>
      <c r="EQ47" s="57">
        <v>0</v>
      </c>
      <c r="ER47" s="56">
        <v>373</v>
      </c>
      <c r="ES47" s="57">
        <v>0.23013326752221128</v>
      </c>
      <c r="ET47" s="56">
        <v>244</v>
      </c>
      <c r="EU47" s="57">
        <v>0.12355055952200111</v>
      </c>
      <c r="EV47" s="56">
        <v>32</v>
      </c>
      <c r="EW47" s="57">
        <v>8.1327674282664492E-2</v>
      </c>
      <c r="EX47" s="56">
        <v>550</v>
      </c>
      <c r="EY47" s="57">
        <v>0.25331847198297702</v>
      </c>
      <c r="EZ47" s="56">
        <v>150</v>
      </c>
      <c r="FA47" s="57">
        <v>0.17310621797534967</v>
      </c>
      <c r="FB47" s="56">
        <v>268</v>
      </c>
      <c r="FC47" s="57">
        <v>0.17921386633855371</v>
      </c>
      <c r="FD47" s="56">
        <v>9</v>
      </c>
      <c r="FE47" s="57">
        <v>0.1348314606741573</v>
      </c>
      <c r="FF47" s="56">
        <v>14711</v>
      </c>
      <c r="FG47" s="57">
        <v>0.24821888481536877</v>
      </c>
      <c r="FH47" s="59">
        <v>13518.677159695133</v>
      </c>
      <c r="FI47" s="57">
        <f t="shared" si="84"/>
        <v>0.30609459927221</v>
      </c>
    </row>
    <row r="48" spans="1:165" s="50" customFormat="1" ht="10.5" x14ac:dyDescent="0.35">
      <c r="A48" s="54">
        <v>42</v>
      </c>
      <c r="B48" s="51"/>
      <c r="C48" s="55" t="s">
        <v>114</v>
      </c>
      <c r="D48" s="56">
        <v>4</v>
      </c>
      <c r="E48" s="57">
        <v>3.2428050263477913E-2</v>
      </c>
      <c r="F48" s="56">
        <v>0</v>
      </c>
      <c r="G48" s="57">
        <v>0</v>
      </c>
      <c r="H48" s="56">
        <v>52</v>
      </c>
      <c r="I48" s="57">
        <v>5.1136307761901485E-2</v>
      </c>
      <c r="J48" s="56">
        <v>288</v>
      </c>
      <c r="K48" s="57">
        <v>0.23631932648991949</v>
      </c>
      <c r="L48" s="56">
        <v>8</v>
      </c>
      <c r="M48" s="57">
        <v>2.4385783088459428E-2</v>
      </c>
      <c r="N48" s="56">
        <v>23</v>
      </c>
      <c r="O48" s="57">
        <v>4.7445180188543018E-2</v>
      </c>
      <c r="P48" s="56">
        <v>272</v>
      </c>
      <c r="Q48" s="57">
        <v>0.28014666501874508</v>
      </c>
      <c r="R48" s="56">
        <v>5</v>
      </c>
      <c r="S48" s="57">
        <v>3.606722931544399E-2</v>
      </c>
      <c r="T48" s="56">
        <v>966</v>
      </c>
      <c r="U48" s="57">
        <v>0.57764064293915041</v>
      </c>
      <c r="V48" s="56">
        <v>230</v>
      </c>
      <c r="W48" s="57">
        <v>0.11836451123176286</v>
      </c>
      <c r="X48" s="56">
        <v>0</v>
      </c>
      <c r="Y48" s="57">
        <v>0</v>
      </c>
      <c r="Z48" s="56">
        <v>5</v>
      </c>
      <c r="AA48" s="57">
        <v>1.3493819830517624E-2</v>
      </c>
      <c r="AB48" s="56">
        <v>126</v>
      </c>
      <c r="AC48" s="57">
        <v>0.1338574312121534</v>
      </c>
      <c r="AD48" s="56">
        <v>742</v>
      </c>
      <c r="AE48" s="57">
        <v>0.24791510745215439</v>
      </c>
      <c r="AF48" s="56">
        <v>0</v>
      </c>
      <c r="AG48" s="57">
        <v>0</v>
      </c>
      <c r="AH48" s="56">
        <v>5</v>
      </c>
      <c r="AI48" s="57">
        <v>2.384244909637118E-2</v>
      </c>
      <c r="AJ48" s="56">
        <v>9</v>
      </c>
      <c r="AK48" s="57">
        <v>5.6064287049149689E-2</v>
      </c>
      <c r="AL48" s="56">
        <v>301</v>
      </c>
      <c r="AM48" s="57">
        <v>0.20514987527432832</v>
      </c>
      <c r="AN48" s="56">
        <v>17</v>
      </c>
      <c r="AO48" s="57">
        <v>3.7743389356364204E-2</v>
      </c>
      <c r="AP48" s="56">
        <v>136</v>
      </c>
      <c r="AQ48" s="57">
        <v>0.10138358778625954</v>
      </c>
      <c r="AR48" s="56">
        <v>6</v>
      </c>
      <c r="AS48" s="57">
        <v>5.6882821387940839E-2</v>
      </c>
      <c r="AT48" s="56">
        <v>484</v>
      </c>
      <c r="AU48" s="57">
        <v>0.34356699201419699</v>
      </c>
      <c r="AV48" s="56">
        <v>4</v>
      </c>
      <c r="AW48" s="57">
        <v>2.0454080589077522E-2</v>
      </c>
      <c r="AX48" s="56">
        <v>10</v>
      </c>
      <c r="AY48" s="57">
        <v>4.6110573154424309E-2</v>
      </c>
      <c r="AZ48" s="56">
        <v>49</v>
      </c>
      <c r="BA48" s="57">
        <v>4.4352320350473845E-2</v>
      </c>
      <c r="BB48" s="56">
        <v>280</v>
      </c>
      <c r="BC48" s="57">
        <v>0.18414752847709995</v>
      </c>
      <c r="BD48" s="56">
        <v>257</v>
      </c>
      <c r="BE48" s="57">
        <v>0.11009913205898228</v>
      </c>
      <c r="BF48" s="56">
        <v>23</v>
      </c>
      <c r="BG48" s="57">
        <v>3.6028133272764294E-2</v>
      </c>
      <c r="BH48" s="56">
        <v>12</v>
      </c>
      <c r="BI48" s="57">
        <v>7.8293208064200426E-2</v>
      </c>
      <c r="BJ48" s="56">
        <v>0</v>
      </c>
      <c r="BK48" s="57">
        <v>0</v>
      </c>
      <c r="BL48" s="56">
        <v>159</v>
      </c>
      <c r="BM48" s="57">
        <v>0.17910044268222625</v>
      </c>
      <c r="BN48" s="56">
        <v>4</v>
      </c>
      <c r="BO48" s="57">
        <v>2.036556183493712E-2</v>
      </c>
      <c r="BP48" s="56">
        <v>350</v>
      </c>
      <c r="BQ48" s="57">
        <v>0.17732652399481194</v>
      </c>
      <c r="BR48" s="56">
        <v>3</v>
      </c>
      <c r="BS48" s="57">
        <v>1.8805240393656365E-2</v>
      </c>
      <c r="BT48" s="56">
        <v>275</v>
      </c>
      <c r="BU48" s="57">
        <v>0.1816512428247759</v>
      </c>
      <c r="BV48" s="56">
        <v>919</v>
      </c>
      <c r="BW48" s="57">
        <v>0.59633116819913179</v>
      </c>
      <c r="BX48" s="56">
        <v>21</v>
      </c>
      <c r="BY48" s="57">
        <v>2.8666202547196852E-2</v>
      </c>
      <c r="BZ48" s="56">
        <v>0</v>
      </c>
      <c r="CA48" s="57">
        <v>0</v>
      </c>
      <c r="CB48" s="56">
        <v>35</v>
      </c>
      <c r="CC48" s="57">
        <v>7.5916968526993908E-2</v>
      </c>
      <c r="CD48" s="56">
        <v>899</v>
      </c>
      <c r="CE48" s="57">
        <v>0.77326681575778433</v>
      </c>
      <c r="CF48" s="56">
        <v>7</v>
      </c>
      <c r="CG48" s="57">
        <v>8.1499592502037491E-2</v>
      </c>
      <c r="CH48" s="56">
        <v>228</v>
      </c>
      <c r="CI48" s="57">
        <v>0.27708573859148083</v>
      </c>
      <c r="CJ48" s="56">
        <v>236</v>
      </c>
      <c r="CK48" s="57">
        <v>0.21382234624723662</v>
      </c>
      <c r="CL48" s="56">
        <v>1963</v>
      </c>
      <c r="CM48" s="57">
        <v>1.4437645259039158</v>
      </c>
      <c r="CN48" s="56">
        <v>249</v>
      </c>
      <c r="CO48" s="57">
        <v>0.18384117303958122</v>
      </c>
      <c r="CP48" s="56">
        <v>9</v>
      </c>
      <c r="CQ48" s="57">
        <v>1.6704406251160028E-2</v>
      </c>
      <c r="CR48" s="56">
        <v>47</v>
      </c>
      <c r="CS48" s="57">
        <v>0.11486948870857366</v>
      </c>
      <c r="CT48" s="56">
        <v>9</v>
      </c>
      <c r="CU48" s="57">
        <v>3.0919334890751684E-2</v>
      </c>
      <c r="CV48" s="56">
        <v>1763</v>
      </c>
      <c r="CW48" s="57">
        <v>0.96540847785255479</v>
      </c>
      <c r="CX48" s="56">
        <v>222</v>
      </c>
      <c r="CY48" s="57">
        <v>0.19027375422116324</v>
      </c>
      <c r="CZ48" s="56">
        <v>24</v>
      </c>
      <c r="DA48" s="57">
        <v>7.5424261470773107E-2</v>
      </c>
      <c r="DB48" s="56">
        <v>312</v>
      </c>
      <c r="DC48" s="57">
        <v>0.19192441130877685</v>
      </c>
      <c r="DD48" s="56">
        <v>107</v>
      </c>
      <c r="DE48" s="57">
        <v>6.9034039588118407E-2</v>
      </c>
      <c r="DF48" s="56">
        <v>7</v>
      </c>
      <c r="DG48" s="57">
        <v>3.7309455281952883E-2</v>
      </c>
      <c r="DH48" s="56">
        <v>5</v>
      </c>
      <c r="DI48" s="57">
        <v>3.030486696163404E-2</v>
      </c>
      <c r="DJ48" s="56">
        <v>10</v>
      </c>
      <c r="DK48" s="57">
        <v>7.2833211944646759E-2</v>
      </c>
      <c r="DL48" s="56">
        <v>82</v>
      </c>
      <c r="DM48" s="57">
        <v>0.13382511342494371</v>
      </c>
      <c r="DN48" s="56">
        <v>8</v>
      </c>
      <c r="DO48" s="57">
        <v>6.9954529555788736E-2</v>
      </c>
      <c r="DP48" s="56">
        <v>327</v>
      </c>
      <c r="DQ48" s="57">
        <v>0.32420213557003064</v>
      </c>
      <c r="DR48" s="56">
        <v>0</v>
      </c>
      <c r="DS48" s="57">
        <v>0</v>
      </c>
      <c r="DT48" s="56">
        <v>0</v>
      </c>
      <c r="DU48" s="57">
        <v>0</v>
      </c>
      <c r="DV48" s="56">
        <v>0</v>
      </c>
      <c r="DW48" s="57">
        <v>0</v>
      </c>
      <c r="DX48" s="56">
        <v>3</v>
      </c>
      <c r="DY48" s="57">
        <v>1.8819396524684773E-2</v>
      </c>
      <c r="DZ48" s="56">
        <v>537</v>
      </c>
      <c r="EA48" s="57">
        <v>0.51718658204197199</v>
      </c>
      <c r="EB48" s="56">
        <v>3</v>
      </c>
      <c r="EC48" s="57">
        <v>2.920560747663551E-2</v>
      </c>
      <c r="ED48" s="56">
        <v>10</v>
      </c>
      <c r="EE48" s="57">
        <v>3.4011291748860618E-2</v>
      </c>
      <c r="EF48" s="56">
        <v>3</v>
      </c>
      <c r="EG48" s="57">
        <v>1.4572302909603147E-2</v>
      </c>
      <c r="EH48" s="56">
        <v>0</v>
      </c>
      <c r="EI48" s="57">
        <v>0</v>
      </c>
      <c r="EJ48" s="56">
        <v>8</v>
      </c>
      <c r="EK48" s="57">
        <v>2.8258565877781704E-2</v>
      </c>
      <c r="EL48" s="56">
        <v>12</v>
      </c>
      <c r="EM48" s="57">
        <v>3.5655920368444512E-2</v>
      </c>
      <c r="EN48" s="56">
        <v>34</v>
      </c>
      <c r="EO48" s="57">
        <v>7.9095519471455822E-2</v>
      </c>
      <c r="EP48" s="56">
        <v>0</v>
      </c>
      <c r="EQ48" s="57">
        <v>0</v>
      </c>
      <c r="ER48" s="56">
        <v>959</v>
      </c>
      <c r="ES48" s="57">
        <v>0.59168311944718655</v>
      </c>
      <c r="ET48" s="56">
        <v>403</v>
      </c>
      <c r="EU48" s="57">
        <v>0.20406096511215754</v>
      </c>
      <c r="EV48" s="56">
        <v>14</v>
      </c>
      <c r="EW48" s="57">
        <v>3.558085749866572E-2</v>
      </c>
      <c r="EX48" s="56">
        <v>1075</v>
      </c>
      <c r="EY48" s="57">
        <v>0.49512246796672776</v>
      </c>
      <c r="EZ48" s="56">
        <v>259</v>
      </c>
      <c r="FA48" s="57">
        <v>0.29889673637077047</v>
      </c>
      <c r="FB48" s="56">
        <v>123</v>
      </c>
      <c r="FC48" s="57">
        <v>8.2251140147918303E-2</v>
      </c>
      <c r="FD48" s="56">
        <v>0</v>
      </c>
      <c r="FE48" s="57">
        <v>0</v>
      </c>
      <c r="FF48" s="56">
        <v>16062</v>
      </c>
      <c r="FG48" s="57">
        <v>0.27101432451257246</v>
      </c>
      <c r="FH48" s="59">
        <v>15277.370857140662</v>
      </c>
      <c r="FI48" s="57">
        <f t="shared" si="84"/>
        <v>0.34591555484374548</v>
      </c>
    </row>
    <row r="49" spans="1:166" s="50" customFormat="1" ht="10.5" x14ac:dyDescent="0.35">
      <c r="A49" s="54">
        <v>43</v>
      </c>
      <c r="B49" s="51"/>
      <c r="C49" s="55" t="s">
        <v>101</v>
      </c>
      <c r="D49" s="56">
        <v>15</v>
      </c>
      <c r="E49" s="57">
        <v>0.12160518848804217</v>
      </c>
      <c r="F49" s="56">
        <v>16</v>
      </c>
      <c r="G49" s="57">
        <v>0.13794292611432021</v>
      </c>
      <c r="H49" s="56">
        <v>210</v>
      </c>
      <c r="I49" s="57">
        <v>0.2065120121153714</v>
      </c>
      <c r="J49" s="56">
        <v>412</v>
      </c>
      <c r="K49" s="57">
        <v>0.33806792539530151</v>
      </c>
      <c r="L49" s="56">
        <v>74</v>
      </c>
      <c r="M49" s="57">
        <v>0.22556849356824971</v>
      </c>
      <c r="N49" s="56">
        <v>128</v>
      </c>
      <c r="O49" s="57">
        <v>0.26404274191884813</v>
      </c>
      <c r="P49" s="56">
        <v>1162</v>
      </c>
      <c r="Q49" s="57">
        <v>1.1968030321756684</v>
      </c>
      <c r="R49" s="56">
        <v>15</v>
      </c>
      <c r="S49" s="57">
        <v>0.10820168794633195</v>
      </c>
      <c r="T49" s="56">
        <v>1015</v>
      </c>
      <c r="U49" s="57">
        <v>0.60694125526215081</v>
      </c>
      <c r="V49" s="56">
        <v>183</v>
      </c>
      <c r="W49" s="57">
        <v>9.417698067570697E-2</v>
      </c>
      <c r="X49" s="56">
        <v>6</v>
      </c>
      <c r="Y49" s="57">
        <v>9.6742986133505321E-2</v>
      </c>
      <c r="Z49" s="56">
        <v>33</v>
      </c>
      <c r="AA49" s="57">
        <v>8.9059210881416315E-2</v>
      </c>
      <c r="AB49" s="56">
        <v>456</v>
      </c>
      <c r="AC49" s="57">
        <v>0.48443641772017421</v>
      </c>
      <c r="AD49" s="56">
        <v>2061</v>
      </c>
      <c r="AE49" s="57">
        <v>0.68861595210093018</v>
      </c>
      <c r="AF49" s="56">
        <v>12</v>
      </c>
      <c r="AG49" s="57">
        <v>9.2357423227891949E-2</v>
      </c>
      <c r="AH49" s="56">
        <v>19</v>
      </c>
      <c r="AI49" s="57">
        <v>9.0601306566210474E-2</v>
      </c>
      <c r="AJ49" s="56">
        <v>14</v>
      </c>
      <c r="AK49" s="57">
        <v>8.7211113187566178E-2</v>
      </c>
      <c r="AL49" s="56">
        <v>344</v>
      </c>
      <c r="AM49" s="57">
        <v>0.23445700031351807</v>
      </c>
      <c r="AN49" s="56">
        <v>99</v>
      </c>
      <c r="AO49" s="57">
        <v>0.21979973801647387</v>
      </c>
      <c r="AP49" s="56">
        <v>861</v>
      </c>
      <c r="AQ49" s="57">
        <v>0.6418475667938931</v>
      </c>
      <c r="AR49" s="56">
        <v>28</v>
      </c>
      <c r="AS49" s="57">
        <v>0.26545316647705725</v>
      </c>
      <c r="AT49" s="56">
        <v>3213</v>
      </c>
      <c r="AU49" s="57">
        <v>2.2807453416149071</v>
      </c>
      <c r="AV49" s="56">
        <v>44</v>
      </c>
      <c r="AW49" s="57">
        <v>0.22499488647985275</v>
      </c>
      <c r="AX49" s="56">
        <v>32</v>
      </c>
      <c r="AY49" s="57">
        <v>0.14755383409415779</v>
      </c>
      <c r="AZ49" s="56">
        <v>233</v>
      </c>
      <c r="BA49" s="57">
        <v>0.21089980901347768</v>
      </c>
      <c r="BB49" s="56">
        <v>414</v>
      </c>
      <c r="BC49" s="57">
        <v>0.27227527424828352</v>
      </c>
      <c r="BD49" s="56">
        <v>638</v>
      </c>
      <c r="BE49" s="57">
        <v>0.27332002433319341</v>
      </c>
      <c r="BF49" s="56">
        <v>121</v>
      </c>
      <c r="BG49" s="57">
        <v>0.18953930982628173</v>
      </c>
      <c r="BH49" s="56">
        <v>36</v>
      </c>
      <c r="BI49" s="57">
        <v>0.23487962419260128</v>
      </c>
      <c r="BJ49" s="56">
        <v>19</v>
      </c>
      <c r="BK49" s="57">
        <v>0.33187772925764192</v>
      </c>
      <c r="BL49" s="56">
        <v>333</v>
      </c>
      <c r="BM49" s="57">
        <v>0.375097153542021</v>
      </c>
      <c r="BN49" s="56">
        <v>32</v>
      </c>
      <c r="BO49" s="57">
        <v>0.16292449467949696</v>
      </c>
      <c r="BP49" s="56">
        <v>353</v>
      </c>
      <c r="BQ49" s="57">
        <v>0.17884646562905318</v>
      </c>
      <c r="BR49" s="56">
        <v>18</v>
      </c>
      <c r="BS49" s="57">
        <v>0.11283144236193821</v>
      </c>
      <c r="BT49" s="56">
        <v>1251</v>
      </c>
      <c r="BU49" s="57">
        <v>0.82634801735925323</v>
      </c>
      <c r="BV49" s="56">
        <v>1080</v>
      </c>
      <c r="BW49" s="57">
        <v>0.7008026786235716</v>
      </c>
      <c r="BX49" s="56">
        <v>156</v>
      </c>
      <c r="BY49" s="57">
        <v>0.21294893320774805</v>
      </c>
      <c r="BZ49" s="56">
        <v>20</v>
      </c>
      <c r="CA49" s="57">
        <v>0.26624068157614483</v>
      </c>
      <c r="CB49" s="56">
        <v>152</v>
      </c>
      <c r="CC49" s="57">
        <v>0.32969654903151635</v>
      </c>
      <c r="CD49" s="56">
        <v>1206</v>
      </c>
      <c r="CE49" s="57">
        <v>1.0373301221400308</v>
      </c>
      <c r="CF49" s="56">
        <v>27</v>
      </c>
      <c r="CG49" s="57">
        <v>0.31435557107928747</v>
      </c>
      <c r="CH49" s="56">
        <v>189</v>
      </c>
      <c r="CI49" s="57">
        <v>0.22968949383241175</v>
      </c>
      <c r="CJ49" s="56">
        <v>732</v>
      </c>
      <c r="CK49" s="57">
        <v>0.66321168412278475</v>
      </c>
      <c r="CL49" s="56">
        <v>486</v>
      </c>
      <c r="CM49" s="57">
        <v>0.35744755964814218</v>
      </c>
      <c r="CN49" s="56">
        <v>413</v>
      </c>
      <c r="CO49" s="57">
        <v>0.30492531913793991</v>
      </c>
      <c r="CP49" s="56">
        <v>88</v>
      </c>
      <c r="CQ49" s="57">
        <v>0.16333197223356472</v>
      </c>
      <c r="CR49" s="56">
        <v>106</v>
      </c>
      <c r="CS49" s="57">
        <v>0.2590673575129534</v>
      </c>
      <c r="CT49" s="56">
        <v>33</v>
      </c>
      <c r="CU49" s="57">
        <v>0.11337089459942284</v>
      </c>
      <c r="CV49" s="56">
        <v>941</v>
      </c>
      <c r="CW49" s="57">
        <v>0.51528609056111974</v>
      </c>
      <c r="CX49" s="56">
        <v>240</v>
      </c>
      <c r="CY49" s="57">
        <v>0.20570135591477107</v>
      </c>
      <c r="CZ49" s="56">
        <v>95</v>
      </c>
      <c r="DA49" s="57">
        <v>0.29855436832181015</v>
      </c>
      <c r="DB49" s="56">
        <v>334</v>
      </c>
      <c r="DC49" s="57">
        <v>0.2054575428754214</v>
      </c>
      <c r="DD49" s="56">
        <v>681</v>
      </c>
      <c r="DE49" s="57">
        <v>0.43936617719166948</v>
      </c>
      <c r="DF49" s="56">
        <v>35</v>
      </c>
      <c r="DG49" s="57">
        <v>0.18654727640976443</v>
      </c>
      <c r="DH49" s="56">
        <v>31</v>
      </c>
      <c r="DI49" s="57">
        <v>0.18789017516213105</v>
      </c>
      <c r="DJ49" s="56">
        <v>45</v>
      </c>
      <c r="DK49" s="57">
        <v>0.32774945375091041</v>
      </c>
      <c r="DL49" s="56">
        <v>345</v>
      </c>
      <c r="DM49" s="57">
        <v>0.56304468453177536</v>
      </c>
      <c r="DN49" s="56">
        <v>17</v>
      </c>
      <c r="DO49" s="57">
        <v>0.14865337530605105</v>
      </c>
      <c r="DP49" s="56">
        <v>741</v>
      </c>
      <c r="DQ49" s="57">
        <v>0.73465988519080339</v>
      </c>
      <c r="DR49" s="56">
        <v>5</v>
      </c>
      <c r="DS49" s="57">
        <v>6.9060773480662974E-2</v>
      </c>
      <c r="DT49" s="56">
        <v>5</v>
      </c>
      <c r="DU49" s="57">
        <v>0.17519271198318148</v>
      </c>
      <c r="DV49" s="56">
        <v>58</v>
      </c>
      <c r="DW49" s="57">
        <v>0.20209059233449478</v>
      </c>
      <c r="DX49" s="56">
        <v>53</v>
      </c>
      <c r="DY49" s="57">
        <v>0.332476005269431</v>
      </c>
      <c r="DZ49" s="56">
        <v>833</v>
      </c>
      <c r="EA49" s="57">
        <v>0.80226521944313356</v>
      </c>
      <c r="EB49" s="56">
        <v>6</v>
      </c>
      <c r="EC49" s="57">
        <v>5.8411214953271021E-2</v>
      </c>
      <c r="ED49" s="56">
        <v>126</v>
      </c>
      <c r="EE49" s="57">
        <v>0.42854227603564382</v>
      </c>
      <c r="EF49" s="56">
        <v>43</v>
      </c>
      <c r="EG49" s="57">
        <v>0.20886967503764511</v>
      </c>
      <c r="EH49" s="56">
        <v>11</v>
      </c>
      <c r="EI49" s="57">
        <v>0.18376211159371866</v>
      </c>
      <c r="EJ49" s="56">
        <v>54</v>
      </c>
      <c r="EK49" s="57">
        <v>0.19074531967502648</v>
      </c>
      <c r="EL49" s="56">
        <v>65</v>
      </c>
      <c r="EM49" s="57">
        <v>0.19313623532907442</v>
      </c>
      <c r="EN49" s="56">
        <v>96</v>
      </c>
      <c r="EO49" s="57">
        <v>0.22332852556646351</v>
      </c>
      <c r="EP49" s="56">
        <v>0</v>
      </c>
      <c r="EQ49" s="57">
        <v>0</v>
      </c>
      <c r="ER49" s="56">
        <v>801</v>
      </c>
      <c r="ES49" s="57">
        <v>0.49420039486673245</v>
      </c>
      <c r="ET49" s="56">
        <v>493</v>
      </c>
      <c r="EU49" s="57">
        <v>0.249632892804699</v>
      </c>
      <c r="EV49" s="56">
        <v>83</v>
      </c>
      <c r="EW49" s="57">
        <v>0.21094365517066102</v>
      </c>
      <c r="EX49" s="56">
        <v>1171</v>
      </c>
      <c r="EY49" s="57">
        <v>0.53933805580375649</v>
      </c>
      <c r="EZ49" s="56">
        <v>389</v>
      </c>
      <c r="FA49" s="57">
        <v>0.44892212528274011</v>
      </c>
      <c r="FB49" s="56">
        <v>776</v>
      </c>
      <c r="FC49" s="57">
        <v>0.5189177622340212</v>
      </c>
      <c r="FD49" s="56">
        <v>3</v>
      </c>
      <c r="FE49" s="57">
        <v>4.49438202247191E-2</v>
      </c>
      <c r="FF49" s="56">
        <v>27188</v>
      </c>
      <c r="FG49" s="57">
        <v>0.45874346002040961</v>
      </c>
      <c r="FH49" s="59">
        <v>23914.371278637336</v>
      </c>
      <c r="FI49" s="57">
        <f t="shared" si="84"/>
        <v>0.54147752823075945</v>
      </c>
    </row>
    <row r="50" spans="1:166" s="50" customFormat="1" ht="10.5" x14ac:dyDescent="0.35">
      <c r="A50" s="54">
        <v>44</v>
      </c>
      <c r="B50" s="51"/>
      <c r="C50" s="55" t="s">
        <v>118</v>
      </c>
      <c r="D50" s="56">
        <v>3</v>
      </c>
      <c r="E50" s="57">
        <v>2.4321037697608433E-2</v>
      </c>
      <c r="F50" s="56">
        <v>8</v>
      </c>
      <c r="G50" s="57">
        <v>6.8971463057160107E-2</v>
      </c>
      <c r="H50" s="56">
        <v>40</v>
      </c>
      <c r="I50" s="57">
        <v>3.9335621355308832E-2</v>
      </c>
      <c r="J50" s="56">
        <v>209</v>
      </c>
      <c r="K50" s="57">
        <v>0.17149562234858742</v>
      </c>
      <c r="L50" s="56">
        <v>4</v>
      </c>
      <c r="M50" s="57">
        <v>1.2192891544229714E-2</v>
      </c>
      <c r="N50" s="56">
        <v>11</v>
      </c>
      <c r="O50" s="57">
        <v>2.2691173133651009E-2</v>
      </c>
      <c r="P50" s="56">
        <v>105</v>
      </c>
      <c r="Q50" s="57">
        <v>0.10814485230503028</v>
      </c>
      <c r="R50" s="56">
        <v>0</v>
      </c>
      <c r="S50" s="57">
        <v>0</v>
      </c>
      <c r="T50" s="56">
        <v>697</v>
      </c>
      <c r="U50" s="57">
        <v>0.4167862610026789</v>
      </c>
      <c r="V50" s="56">
        <v>152</v>
      </c>
      <c r="W50" s="57">
        <v>7.8223503074904152E-2</v>
      </c>
      <c r="X50" s="56">
        <v>0</v>
      </c>
      <c r="Y50" s="57">
        <v>0</v>
      </c>
      <c r="Z50" s="56">
        <v>31</v>
      </c>
      <c r="AA50" s="57">
        <v>8.3661682949209268E-2</v>
      </c>
      <c r="AB50" s="56">
        <v>60</v>
      </c>
      <c r="AC50" s="57">
        <v>6.3741633910549239E-2</v>
      </c>
      <c r="AD50" s="56">
        <v>416</v>
      </c>
      <c r="AE50" s="57">
        <v>0.13899283652304076</v>
      </c>
      <c r="AF50" s="56">
        <v>0</v>
      </c>
      <c r="AG50" s="57">
        <v>0</v>
      </c>
      <c r="AH50" s="56">
        <v>8</v>
      </c>
      <c r="AI50" s="57">
        <v>3.8147918554193888E-2</v>
      </c>
      <c r="AJ50" s="56">
        <v>0</v>
      </c>
      <c r="AK50" s="57">
        <v>0</v>
      </c>
      <c r="AL50" s="56">
        <v>184</v>
      </c>
      <c r="AM50" s="57">
        <v>0.12540723272583526</v>
      </c>
      <c r="AN50" s="56">
        <v>16</v>
      </c>
      <c r="AO50" s="57">
        <v>3.5523189982460429E-2</v>
      </c>
      <c r="AP50" s="56">
        <v>66</v>
      </c>
      <c r="AQ50" s="57">
        <v>4.9200858778625949E-2</v>
      </c>
      <c r="AR50" s="56">
        <v>0</v>
      </c>
      <c r="AS50" s="57">
        <v>0</v>
      </c>
      <c r="AT50" s="56">
        <v>706</v>
      </c>
      <c r="AU50" s="57">
        <v>0.50115350488021293</v>
      </c>
      <c r="AV50" s="56">
        <v>0</v>
      </c>
      <c r="AW50" s="57">
        <v>0</v>
      </c>
      <c r="AX50" s="56">
        <v>4</v>
      </c>
      <c r="AY50" s="57">
        <v>1.8444229261769723E-2</v>
      </c>
      <c r="AZ50" s="56">
        <v>49</v>
      </c>
      <c r="BA50" s="57">
        <v>4.4352320350473845E-2</v>
      </c>
      <c r="BB50" s="56">
        <v>372</v>
      </c>
      <c r="BC50" s="57">
        <v>0.2446531449767185</v>
      </c>
      <c r="BD50" s="56">
        <v>151</v>
      </c>
      <c r="BE50" s="57">
        <v>6.4688595100802826E-2</v>
      </c>
      <c r="BF50" s="56">
        <v>24</v>
      </c>
      <c r="BG50" s="57">
        <v>3.7594573849841009E-2</v>
      </c>
      <c r="BH50" s="56">
        <v>5</v>
      </c>
      <c r="BI50" s="57">
        <v>3.2622170026750177E-2</v>
      </c>
      <c r="BJ50" s="56">
        <v>0</v>
      </c>
      <c r="BK50" s="57">
        <v>0</v>
      </c>
      <c r="BL50" s="56">
        <v>87</v>
      </c>
      <c r="BM50" s="57">
        <v>9.7998355429897391E-2</v>
      </c>
      <c r="BN50" s="56">
        <v>7</v>
      </c>
      <c r="BO50" s="57">
        <v>3.563973321113996E-2</v>
      </c>
      <c r="BP50" s="56">
        <v>90</v>
      </c>
      <c r="BQ50" s="57">
        <v>4.5598249027237352E-2</v>
      </c>
      <c r="BR50" s="56">
        <v>3</v>
      </c>
      <c r="BS50" s="57">
        <v>1.8805240393656365E-2</v>
      </c>
      <c r="BT50" s="56">
        <v>289</v>
      </c>
      <c r="BU50" s="57">
        <v>0.19089894245949177</v>
      </c>
      <c r="BV50" s="56">
        <v>560</v>
      </c>
      <c r="BW50" s="57">
        <v>0.36337916669370379</v>
      </c>
      <c r="BX50" s="56">
        <v>25</v>
      </c>
      <c r="BY50" s="57">
        <v>3.4126431603805782E-2</v>
      </c>
      <c r="BZ50" s="56">
        <v>0</v>
      </c>
      <c r="CA50" s="57">
        <v>0</v>
      </c>
      <c r="CB50" s="56">
        <v>5</v>
      </c>
      <c r="CC50" s="57">
        <v>1.0845281218141987E-2</v>
      </c>
      <c r="CD50" s="56">
        <v>791</v>
      </c>
      <c r="CE50" s="57">
        <v>0.68037158093927408</v>
      </c>
      <c r="CF50" s="56">
        <v>3</v>
      </c>
      <c r="CG50" s="57">
        <v>3.4928396786587497E-2</v>
      </c>
      <c r="CH50" s="56">
        <v>228</v>
      </c>
      <c r="CI50" s="57">
        <v>0.27708573859148083</v>
      </c>
      <c r="CJ50" s="56">
        <v>254</v>
      </c>
      <c r="CK50" s="57">
        <v>0.23013083028304279</v>
      </c>
      <c r="CL50" s="56">
        <v>3118</v>
      </c>
      <c r="CM50" s="57">
        <v>2.2932540966726487</v>
      </c>
      <c r="CN50" s="56">
        <v>143</v>
      </c>
      <c r="CO50" s="57">
        <v>0.10557946885405668</v>
      </c>
      <c r="CP50" s="56">
        <v>59</v>
      </c>
      <c r="CQ50" s="57">
        <v>0.10950666320204906</v>
      </c>
      <c r="CR50" s="56">
        <v>17</v>
      </c>
      <c r="CS50" s="57">
        <v>4.1548538469058559E-2</v>
      </c>
      <c r="CT50" s="56">
        <v>0</v>
      </c>
      <c r="CU50" s="57">
        <v>0</v>
      </c>
      <c r="CV50" s="56">
        <v>2041</v>
      </c>
      <c r="CW50" s="57">
        <v>1.11763965019686</v>
      </c>
      <c r="CX50" s="56">
        <v>247</v>
      </c>
      <c r="CY50" s="57">
        <v>0.21170097879561856</v>
      </c>
      <c r="CZ50" s="56">
        <v>7</v>
      </c>
      <c r="DA50" s="57">
        <v>2.1998742928975485E-2</v>
      </c>
      <c r="DB50" s="56">
        <v>276</v>
      </c>
      <c r="DC50" s="57">
        <v>0.1697792869269949</v>
      </c>
      <c r="DD50" s="56">
        <v>37</v>
      </c>
      <c r="DE50" s="57">
        <v>2.3871583782807296E-2</v>
      </c>
      <c r="DF50" s="56">
        <v>3</v>
      </c>
      <c r="DG50" s="57">
        <v>1.5989766549408379E-2</v>
      </c>
      <c r="DH50" s="56">
        <v>0</v>
      </c>
      <c r="DI50" s="57">
        <v>0</v>
      </c>
      <c r="DJ50" s="56">
        <v>6</v>
      </c>
      <c r="DK50" s="57">
        <v>4.3699927166788055E-2</v>
      </c>
      <c r="DL50" s="56">
        <v>28</v>
      </c>
      <c r="DM50" s="57">
        <v>4.5696380193883217E-2</v>
      </c>
      <c r="DN50" s="56">
        <v>7</v>
      </c>
      <c r="DO50" s="57">
        <v>6.1210213361315144E-2</v>
      </c>
      <c r="DP50" s="56">
        <v>284</v>
      </c>
      <c r="DQ50" s="57">
        <v>0.28157005046449146</v>
      </c>
      <c r="DR50" s="56">
        <v>0</v>
      </c>
      <c r="DS50" s="57">
        <v>0</v>
      </c>
      <c r="DT50" s="56">
        <v>0</v>
      </c>
      <c r="DU50" s="57">
        <v>0</v>
      </c>
      <c r="DV50" s="56">
        <v>14</v>
      </c>
      <c r="DW50" s="57">
        <v>4.878048780487805E-2</v>
      </c>
      <c r="DX50" s="56">
        <v>7</v>
      </c>
      <c r="DY50" s="57">
        <v>4.3911925224264479E-2</v>
      </c>
      <c r="DZ50" s="56">
        <v>345</v>
      </c>
      <c r="EA50" s="57">
        <v>0.33227070913311052</v>
      </c>
      <c r="EB50" s="56">
        <v>10</v>
      </c>
      <c r="EC50" s="57">
        <v>9.7352024922118377E-2</v>
      </c>
      <c r="ED50" s="56">
        <v>11</v>
      </c>
      <c r="EE50" s="57">
        <v>3.7412420923746685E-2</v>
      </c>
      <c r="EF50" s="56">
        <v>23</v>
      </c>
      <c r="EG50" s="57">
        <v>0.11172098897362413</v>
      </c>
      <c r="EH50" s="56">
        <v>0</v>
      </c>
      <c r="EI50" s="57">
        <v>0</v>
      </c>
      <c r="EJ50" s="56">
        <v>3</v>
      </c>
      <c r="EK50" s="57">
        <v>1.0596962204168139E-2</v>
      </c>
      <c r="EL50" s="56">
        <v>96</v>
      </c>
      <c r="EM50" s="57">
        <v>0.28524736294755609</v>
      </c>
      <c r="EN50" s="56">
        <v>8</v>
      </c>
      <c r="EO50" s="57">
        <v>1.8610710463871957E-2</v>
      </c>
      <c r="EP50" s="56">
        <v>0</v>
      </c>
      <c r="EQ50" s="57">
        <v>0</v>
      </c>
      <c r="ER50" s="56">
        <v>1095</v>
      </c>
      <c r="ES50" s="57">
        <v>0.67559230009871662</v>
      </c>
      <c r="ET50" s="56">
        <v>220</v>
      </c>
      <c r="EU50" s="57">
        <v>0.11139804547065674</v>
      </c>
      <c r="EV50" s="56">
        <v>18</v>
      </c>
      <c r="EW50" s="57">
        <v>4.5746816783998778E-2</v>
      </c>
      <c r="EX50" s="56">
        <v>717</v>
      </c>
      <c r="EY50" s="57">
        <v>0.33023517165780819</v>
      </c>
      <c r="EZ50" s="56">
        <v>180</v>
      </c>
      <c r="FA50" s="57">
        <v>0.2077274615704196</v>
      </c>
      <c r="FB50" s="56">
        <v>67</v>
      </c>
      <c r="FC50" s="57">
        <v>4.4803466584638428E-2</v>
      </c>
      <c r="FD50" s="56">
        <v>0</v>
      </c>
      <c r="FE50" s="57">
        <v>0</v>
      </c>
      <c r="FF50" s="56">
        <v>14796</v>
      </c>
      <c r="FG50" s="57">
        <v>0.24965309086589599</v>
      </c>
      <c r="FH50" s="59">
        <v>14069.972871373369</v>
      </c>
      <c r="FI50" s="57">
        <f t="shared" si="84"/>
        <v>0.31857722889293566</v>
      </c>
    </row>
    <row r="51" spans="1:166" s="50" customFormat="1" ht="10.5" x14ac:dyDescent="0.35">
      <c r="A51" s="54">
        <v>45</v>
      </c>
      <c r="B51" s="51"/>
      <c r="C51" s="55" t="s">
        <v>97</v>
      </c>
      <c r="D51" s="56">
        <v>5</v>
      </c>
      <c r="E51" s="57">
        <v>4.0535062829347386E-2</v>
      </c>
      <c r="F51" s="56">
        <v>13</v>
      </c>
      <c r="G51" s="57">
        <v>0.11207862746788516</v>
      </c>
      <c r="H51" s="56">
        <v>125</v>
      </c>
      <c r="I51" s="57">
        <v>0.1229238167353401</v>
      </c>
      <c r="J51" s="56">
        <v>769</v>
      </c>
      <c r="K51" s="57">
        <v>0.63100542385676417</v>
      </c>
      <c r="L51" s="56">
        <v>45</v>
      </c>
      <c r="M51" s="57">
        <v>0.13717002987258428</v>
      </c>
      <c r="N51" s="56">
        <v>74</v>
      </c>
      <c r="O51" s="57">
        <v>0.15264971017183407</v>
      </c>
      <c r="P51" s="56">
        <v>257</v>
      </c>
      <c r="Q51" s="57">
        <v>0.26469740040374079</v>
      </c>
      <c r="R51" s="56">
        <v>11</v>
      </c>
      <c r="S51" s="57">
        <v>7.9347904493976773E-2</v>
      </c>
      <c r="T51" s="56">
        <v>1237</v>
      </c>
      <c r="U51" s="57">
        <v>0.73969096823574432</v>
      </c>
      <c r="V51" s="56">
        <v>1909</v>
      </c>
      <c r="W51" s="57">
        <v>0.98242544322363168</v>
      </c>
      <c r="X51" s="56">
        <v>8</v>
      </c>
      <c r="Y51" s="57">
        <v>0.12899064817800709</v>
      </c>
      <c r="Z51" s="56">
        <v>27</v>
      </c>
      <c r="AA51" s="57">
        <v>7.286662708479516E-2</v>
      </c>
      <c r="AB51" s="56">
        <v>880</v>
      </c>
      <c r="AC51" s="57">
        <v>0.93487729735472225</v>
      </c>
      <c r="AD51" s="56">
        <v>11282</v>
      </c>
      <c r="AE51" s="57">
        <v>3.7695124558965039</v>
      </c>
      <c r="AF51" s="56">
        <v>9</v>
      </c>
      <c r="AG51" s="57">
        <v>6.9268067420918955E-2</v>
      </c>
      <c r="AH51" s="56">
        <v>14</v>
      </c>
      <c r="AI51" s="57">
        <v>6.6758857469839297E-2</v>
      </c>
      <c r="AJ51" s="56">
        <v>10</v>
      </c>
      <c r="AK51" s="57">
        <v>6.2293652276832985E-2</v>
      </c>
      <c r="AL51" s="56">
        <v>838</v>
      </c>
      <c r="AM51" s="57">
        <v>0.57114815774048877</v>
      </c>
      <c r="AN51" s="56">
        <v>35</v>
      </c>
      <c r="AO51" s="57">
        <v>7.7706978086632184E-2</v>
      </c>
      <c r="AP51" s="56">
        <v>591</v>
      </c>
      <c r="AQ51" s="57">
        <v>0.44057132633587787</v>
      </c>
      <c r="AR51" s="56">
        <v>3</v>
      </c>
      <c r="AS51" s="57">
        <v>2.844141069397042E-2</v>
      </c>
      <c r="AT51" s="56">
        <v>954</v>
      </c>
      <c r="AU51" s="57">
        <v>0.67719609582963625</v>
      </c>
      <c r="AV51" s="56">
        <v>18</v>
      </c>
      <c r="AW51" s="57">
        <v>9.2043362650848851E-2</v>
      </c>
      <c r="AX51" s="56">
        <v>6</v>
      </c>
      <c r="AY51" s="57">
        <v>2.7666343892654585E-2</v>
      </c>
      <c r="AZ51" s="56">
        <v>180</v>
      </c>
      <c r="BA51" s="57">
        <v>0.16292689108337333</v>
      </c>
      <c r="BB51" s="56">
        <v>6366</v>
      </c>
      <c r="BC51" s="57">
        <v>4.1867255938757797</v>
      </c>
      <c r="BD51" s="56">
        <v>405</v>
      </c>
      <c r="BE51" s="57">
        <v>0.17350252328361021</v>
      </c>
      <c r="BF51" s="56">
        <v>139</v>
      </c>
      <c r="BG51" s="57">
        <v>0.21773524021366247</v>
      </c>
      <c r="BH51" s="56">
        <v>12</v>
      </c>
      <c r="BI51" s="57">
        <v>7.8293208064200426E-2</v>
      </c>
      <c r="BJ51" s="56">
        <v>0</v>
      </c>
      <c r="BK51" s="57">
        <v>0</v>
      </c>
      <c r="BL51" s="56">
        <v>227</v>
      </c>
      <c r="BM51" s="57">
        <v>0.25569685842053685</v>
      </c>
      <c r="BN51" s="56">
        <v>17</v>
      </c>
      <c r="BO51" s="57">
        <v>8.6553637798482769E-2</v>
      </c>
      <c r="BP51" s="56">
        <v>3105</v>
      </c>
      <c r="BQ51" s="57">
        <v>1.5731395914396886</v>
      </c>
      <c r="BR51" s="56">
        <v>3</v>
      </c>
      <c r="BS51" s="57">
        <v>1.8805240393656365E-2</v>
      </c>
      <c r="BT51" s="56">
        <v>1550</v>
      </c>
      <c r="BU51" s="57">
        <v>1.0238524595578278</v>
      </c>
      <c r="BV51" s="56">
        <v>3174</v>
      </c>
      <c r="BW51" s="57">
        <v>2.0595812055103853</v>
      </c>
      <c r="BX51" s="56">
        <v>106</v>
      </c>
      <c r="BY51" s="57">
        <v>0.14469607000013651</v>
      </c>
      <c r="BZ51" s="56">
        <v>0</v>
      </c>
      <c r="CA51" s="57">
        <v>0</v>
      </c>
      <c r="CB51" s="56">
        <v>49</v>
      </c>
      <c r="CC51" s="57">
        <v>0.10628375593779148</v>
      </c>
      <c r="CD51" s="56">
        <v>678</v>
      </c>
      <c r="CE51" s="57">
        <v>0.5831756408050921</v>
      </c>
      <c r="CF51" s="56">
        <v>3</v>
      </c>
      <c r="CG51" s="57">
        <v>3.4928396786587497E-2</v>
      </c>
      <c r="CH51" s="56">
        <v>410</v>
      </c>
      <c r="CI51" s="57">
        <v>0.49826821413380329</v>
      </c>
      <c r="CJ51" s="56">
        <v>618</v>
      </c>
      <c r="CK51" s="57">
        <v>0.55992461856267894</v>
      </c>
      <c r="CL51" s="56">
        <v>674</v>
      </c>
      <c r="CM51" s="57">
        <v>0.49571945514989263</v>
      </c>
      <c r="CN51" s="56">
        <v>1210</v>
      </c>
      <c r="CO51" s="57">
        <v>0.89336473645740266</v>
      </c>
      <c r="CP51" s="56">
        <v>75</v>
      </c>
      <c r="CQ51" s="57">
        <v>0.13920338542633356</v>
      </c>
      <c r="CR51" s="56">
        <v>75</v>
      </c>
      <c r="CS51" s="57">
        <v>0.18330237559878776</v>
      </c>
      <c r="CT51" s="56">
        <v>13</v>
      </c>
      <c r="CU51" s="57">
        <v>4.4661261508863542E-2</v>
      </c>
      <c r="CV51" s="56">
        <v>6642</v>
      </c>
      <c r="CW51" s="57">
        <v>3.6371203119096251</v>
      </c>
      <c r="CX51" s="56">
        <v>540</v>
      </c>
      <c r="CY51" s="57">
        <v>0.46282805080823491</v>
      </c>
      <c r="CZ51" s="56">
        <v>34</v>
      </c>
      <c r="DA51" s="57">
        <v>0.10685103708359522</v>
      </c>
      <c r="DB51" s="56">
        <v>998</v>
      </c>
      <c r="DC51" s="57">
        <v>0.61391205925051051</v>
      </c>
      <c r="DD51" s="56">
        <v>172</v>
      </c>
      <c r="DE51" s="57">
        <v>0.11097060569305013</v>
      </c>
      <c r="DF51" s="56">
        <v>16</v>
      </c>
      <c r="DG51" s="57">
        <v>8.5278754930178016E-2</v>
      </c>
      <c r="DH51" s="56">
        <v>10</v>
      </c>
      <c r="DI51" s="57">
        <v>6.0609733923268079E-2</v>
      </c>
      <c r="DJ51" s="56">
        <v>11</v>
      </c>
      <c r="DK51" s="57">
        <v>8.0116533139111434E-2</v>
      </c>
      <c r="DL51" s="56">
        <v>155</v>
      </c>
      <c r="DM51" s="57">
        <v>0.25296210464471064</v>
      </c>
      <c r="DN51" s="56">
        <v>15</v>
      </c>
      <c r="DO51" s="57">
        <v>0.13116474291710387</v>
      </c>
      <c r="DP51" s="56">
        <v>253</v>
      </c>
      <c r="DQ51" s="57">
        <v>0.25083529143491667</v>
      </c>
      <c r="DR51" s="56">
        <v>3</v>
      </c>
      <c r="DS51" s="57">
        <v>4.1436464088397788E-2</v>
      </c>
      <c r="DT51" s="56">
        <v>0</v>
      </c>
      <c r="DU51" s="57">
        <v>0</v>
      </c>
      <c r="DV51" s="56">
        <v>28</v>
      </c>
      <c r="DW51" s="57">
        <v>9.7560975609756101E-2</v>
      </c>
      <c r="DX51" s="56">
        <v>10</v>
      </c>
      <c r="DY51" s="57">
        <v>6.2731321748949243E-2</v>
      </c>
      <c r="DZ51" s="56">
        <v>600</v>
      </c>
      <c r="EA51" s="57">
        <v>0.57786210284019224</v>
      </c>
      <c r="EB51" s="56">
        <v>0</v>
      </c>
      <c r="EC51" s="57">
        <v>0</v>
      </c>
      <c r="ED51" s="56">
        <v>13</v>
      </c>
      <c r="EE51" s="57">
        <v>4.4214679273518805E-2</v>
      </c>
      <c r="EF51" s="56">
        <v>33</v>
      </c>
      <c r="EG51" s="57">
        <v>0.16029533200563462</v>
      </c>
      <c r="EH51" s="56">
        <v>4</v>
      </c>
      <c r="EI51" s="57">
        <v>6.682258603407952E-2</v>
      </c>
      <c r="EJ51" s="56">
        <v>32</v>
      </c>
      <c r="EK51" s="57">
        <v>0.11303426351112682</v>
      </c>
      <c r="EL51" s="56">
        <v>87</v>
      </c>
      <c r="EM51" s="57">
        <v>0.25850542267122267</v>
      </c>
      <c r="EN51" s="56">
        <v>54</v>
      </c>
      <c r="EO51" s="57">
        <v>0.12562229563113572</v>
      </c>
      <c r="EP51" s="56">
        <v>3</v>
      </c>
      <c r="EQ51" s="57">
        <v>7.6824583866837381E-2</v>
      </c>
      <c r="ER51" s="56">
        <v>2151</v>
      </c>
      <c r="ES51" s="57">
        <v>1.3271224086870681</v>
      </c>
      <c r="ET51" s="56">
        <v>3136</v>
      </c>
      <c r="EU51" s="57">
        <v>1.587928502708998</v>
      </c>
      <c r="EV51" s="56">
        <v>70</v>
      </c>
      <c r="EW51" s="57">
        <v>0.17790428749332859</v>
      </c>
      <c r="EX51" s="56">
        <v>2040</v>
      </c>
      <c r="EY51" s="57">
        <v>0.93958124153686007</v>
      </c>
      <c r="EZ51" s="56">
        <v>200</v>
      </c>
      <c r="FA51" s="57">
        <v>0.23080829063379954</v>
      </c>
      <c r="FB51" s="56">
        <v>305</v>
      </c>
      <c r="FC51" s="57">
        <v>0.20395607922857792</v>
      </c>
      <c r="FD51" s="56">
        <v>0</v>
      </c>
      <c r="FE51" s="57">
        <v>0</v>
      </c>
      <c r="FF51" s="56">
        <v>55833</v>
      </c>
      <c r="FG51" s="57">
        <v>0.94207089904809216</v>
      </c>
      <c r="FH51" s="59">
        <v>53932.000877325016</v>
      </c>
      <c r="FI51" s="57">
        <f t="shared" si="84"/>
        <v>1.2211471582228068</v>
      </c>
    </row>
    <row r="52" spans="1:166" s="50" customFormat="1" ht="10.5" x14ac:dyDescent="0.35">
      <c r="A52" s="54">
        <v>46</v>
      </c>
      <c r="B52" s="51"/>
      <c r="C52" s="55" t="s">
        <v>125</v>
      </c>
      <c r="D52" s="56">
        <v>8</v>
      </c>
      <c r="E52" s="57">
        <v>6.4856100526955826E-2</v>
      </c>
      <c r="F52" s="56">
        <v>41</v>
      </c>
      <c r="G52" s="57">
        <v>0.3534787481679455</v>
      </c>
      <c r="H52" s="56">
        <v>37</v>
      </c>
      <c r="I52" s="57">
        <v>3.6385449753660676E-2</v>
      </c>
      <c r="J52" s="56">
        <v>175</v>
      </c>
      <c r="K52" s="57">
        <v>0.14359681297130525</v>
      </c>
      <c r="L52" s="56">
        <v>5</v>
      </c>
      <c r="M52" s="57">
        <v>1.5241114430287145E-2</v>
      </c>
      <c r="N52" s="56">
        <v>52</v>
      </c>
      <c r="O52" s="57">
        <v>0.10726736390453205</v>
      </c>
      <c r="P52" s="56">
        <v>69</v>
      </c>
      <c r="Q52" s="57">
        <v>7.1066617229019899E-2</v>
      </c>
      <c r="R52" s="56">
        <v>0</v>
      </c>
      <c r="S52" s="57">
        <v>0</v>
      </c>
      <c r="T52" s="56">
        <v>815</v>
      </c>
      <c r="U52" s="57">
        <v>0.48734691924990425</v>
      </c>
      <c r="V52" s="56">
        <v>150</v>
      </c>
      <c r="W52" s="57">
        <v>7.7194246455497523E-2</v>
      </c>
      <c r="X52" s="56">
        <v>0</v>
      </c>
      <c r="Y52" s="57">
        <v>0</v>
      </c>
      <c r="Z52" s="56">
        <v>3</v>
      </c>
      <c r="AA52" s="57">
        <v>8.0962918983105737E-3</v>
      </c>
      <c r="AB52" s="56">
        <v>76</v>
      </c>
      <c r="AC52" s="57">
        <v>8.0739402953362377E-2</v>
      </c>
      <c r="AD52" s="56">
        <v>226</v>
      </c>
      <c r="AE52" s="57">
        <v>7.5510531380305779E-2</v>
      </c>
      <c r="AF52" s="56">
        <v>4</v>
      </c>
      <c r="AG52" s="57">
        <v>3.0785807742630646E-2</v>
      </c>
      <c r="AH52" s="56">
        <v>24</v>
      </c>
      <c r="AI52" s="57">
        <v>0.11444375566258165</v>
      </c>
      <c r="AJ52" s="56">
        <v>0</v>
      </c>
      <c r="AK52" s="57">
        <v>0</v>
      </c>
      <c r="AL52" s="56">
        <v>237</v>
      </c>
      <c r="AM52" s="57">
        <v>0.16152996823925519</v>
      </c>
      <c r="AN52" s="56">
        <v>31</v>
      </c>
      <c r="AO52" s="57">
        <v>6.8826180591017069E-2</v>
      </c>
      <c r="AP52" s="56">
        <v>65</v>
      </c>
      <c r="AQ52" s="57">
        <v>4.8455391221374045E-2</v>
      </c>
      <c r="AR52" s="56">
        <v>0</v>
      </c>
      <c r="AS52" s="57">
        <v>0</v>
      </c>
      <c r="AT52" s="56">
        <v>233</v>
      </c>
      <c r="AU52" s="57">
        <v>0.16539485359361136</v>
      </c>
      <c r="AV52" s="56">
        <v>0</v>
      </c>
      <c r="AW52" s="57">
        <v>0</v>
      </c>
      <c r="AX52" s="56">
        <v>0</v>
      </c>
      <c r="AY52" s="57">
        <v>0</v>
      </c>
      <c r="AZ52" s="56">
        <v>49</v>
      </c>
      <c r="BA52" s="57">
        <v>4.4352320350473845E-2</v>
      </c>
      <c r="BB52" s="56">
        <v>192</v>
      </c>
      <c r="BC52" s="57">
        <v>0.12627259095572566</v>
      </c>
      <c r="BD52" s="56">
        <v>68</v>
      </c>
      <c r="BE52" s="57">
        <v>2.9131287859964182E-2</v>
      </c>
      <c r="BF52" s="56">
        <v>203</v>
      </c>
      <c r="BG52" s="57">
        <v>0.31798743714657185</v>
      </c>
      <c r="BH52" s="56">
        <v>3</v>
      </c>
      <c r="BI52" s="57">
        <v>1.9573302016050106E-2</v>
      </c>
      <c r="BJ52" s="56">
        <v>0</v>
      </c>
      <c r="BK52" s="57">
        <v>0</v>
      </c>
      <c r="BL52" s="56">
        <v>35</v>
      </c>
      <c r="BM52" s="57">
        <v>3.9424625747659862E-2</v>
      </c>
      <c r="BN52" s="56">
        <v>3</v>
      </c>
      <c r="BO52" s="57">
        <v>1.5274171376202839E-2</v>
      </c>
      <c r="BP52" s="56">
        <v>66</v>
      </c>
      <c r="BQ52" s="57">
        <v>3.3438715953307392E-2</v>
      </c>
      <c r="BR52" s="56">
        <v>4</v>
      </c>
      <c r="BS52" s="57">
        <v>2.5073653858208485E-2</v>
      </c>
      <c r="BT52" s="56">
        <v>145</v>
      </c>
      <c r="BU52" s="57">
        <v>9.5779746216700018E-2</v>
      </c>
      <c r="BV52" s="56">
        <v>272</v>
      </c>
      <c r="BW52" s="57">
        <v>0.17649845239408471</v>
      </c>
      <c r="BX52" s="56">
        <v>15</v>
      </c>
      <c r="BY52" s="57">
        <v>2.0475858962283468E-2</v>
      </c>
      <c r="BZ52" s="56">
        <v>0</v>
      </c>
      <c r="CA52" s="57">
        <v>0</v>
      </c>
      <c r="CB52" s="56">
        <v>72</v>
      </c>
      <c r="CC52" s="57">
        <v>0.15617204954124461</v>
      </c>
      <c r="CD52" s="56">
        <v>718</v>
      </c>
      <c r="CE52" s="57">
        <v>0.61758128333046625</v>
      </c>
      <c r="CF52" s="56">
        <v>23</v>
      </c>
      <c r="CG52" s="57">
        <v>0.26778437536383748</v>
      </c>
      <c r="CH52" s="56">
        <v>154</v>
      </c>
      <c r="CI52" s="57">
        <v>0.18715440238196512</v>
      </c>
      <c r="CJ52" s="56">
        <v>165</v>
      </c>
      <c r="CK52" s="57">
        <v>0.14949443699489001</v>
      </c>
      <c r="CL52" s="56">
        <v>1598</v>
      </c>
      <c r="CM52" s="57">
        <v>1.1753111117648789</v>
      </c>
      <c r="CN52" s="56">
        <v>74</v>
      </c>
      <c r="CO52" s="57">
        <v>5.4635529337064295E-2</v>
      </c>
      <c r="CP52" s="56">
        <v>114</v>
      </c>
      <c r="CQ52" s="57">
        <v>0.21158914584802702</v>
      </c>
      <c r="CR52" s="56">
        <v>19</v>
      </c>
      <c r="CS52" s="57">
        <v>4.6436601818359569E-2</v>
      </c>
      <c r="CT52" s="56">
        <v>6</v>
      </c>
      <c r="CU52" s="57">
        <v>2.0612889927167789E-2</v>
      </c>
      <c r="CV52" s="56">
        <v>783</v>
      </c>
      <c r="CW52" s="57">
        <v>0.42876621563162248</v>
      </c>
      <c r="CX52" s="56">
        <v>136</v>
      </c>
      <c r="CY52" s="57">
        <v>0.11656410168503695</v>
      </c>
      <c r="CZ52" s="56">
        <v>8</v>
      </c>
      <c r="DA52" s="57">
        <v>2.51414204902577E-2</v>
      </c>
      <c r="DB52" s="56">
        <v>207</v>
      </c>
      <c r="DC52" s="57">
        <v>0.12733446519524619</v>
      </c>
      <c r="DD52" s="56">
        <v>17</v>
      </c>
      <c r="DE52" s="57">
        <v>1.0968024981289841E-2</v>
      </c>
      <c r="DF52" s="56">
        <v>53</v>
      </c>
      <c r="DG52" s="57">
        <v>0.2824858757062147</v>
      </c>
      <c r="DH52" s="56">
        <v>25</v>
      </c>
      <c r="DI52" s="57">
        <v>0.15152433480817021</v>
      </c>
      <c r="DJ52" s="56">
        <v>0</v>
      </c>
      <c r="DK52" s="57">
        <v>0</v>
      </c>
      <c r="DL52" s="56">
        <v>13</v>
      </c>
      <c r="DM52" s="57">
        <v>2.1216176518588634E-2</v>
      </c>
      <c r="DN52" s="56">
        <v>28</v>
      </c>
      <c r="DO52" s="57">
        <v>0.24484085344526058</v>
      </c>
      <c r="DP52" s="56">
        <v>211</v>
      </c>
      <c r="DQ52" s="57">
        <v>0.20919465016904118</v>
      </c>
      <c r="DR52" s="56">
        <v>4</v>
      </c>
      <c r="DS52" s="57">
        <v>5.5248618784530391E-2</v>
      </c>
      <c r="DT52" s="56">
        <v>3</v>
      </c>
      <c r="DU52" s="57">
        <v>0.10511562718990891</v>
      </c>
      <c r="DV52" s="56">
        <v>0</v>
      </c>
      <c r="DW52" s="57">
        <v>0</v>
      </c>
      <c r="DX52" s="56">
        <v>4</v>
      </c>
      <c r="DY52" s="57">
        <v>2.5092528699579703E-2</v>
      </c>
      <c r="DZ52" s="56">
        <v>257</v>
      </c>
      <c r="EA52" s="57">
        <v>0.24751760071654899</v>
      </c>
      <c r="EB52" s="56">
        <v>8</v>
      </c>
      <c r="EC52" s="57">
        <v>7.7881619937694699E-2</v>
      </c>
      <c r="ED52" s="56">
        <v>0</v>
      </c>
      <c r="EE52" s="57">
        <v>0</v>
      </c>
      <c r="EF52" s="56">
        <v>59</v>
      </c>
      <c r="EG52" s="57">
        <v>0.28658862388886192</v>
      </c>
      <c r="EH52" s="56">
        <v>0</v>
      </c>
      <c r="EI52" s="57">
        <v>0</v>
      </c>
      <c r="EJ52" s="56">
        <v>11</v>
      </c>
      <c r="EK52" s="57">
        <v>3.8855528081949843E-2</v>
      </c>
      <c r="EL52" s="56">
        <v>162</v>
      </c>
      <c r="EM52" s="57">
        <v>0.48135492497400084</v>
      </c>
      <c r="EN52" s="56">
        <v>46</v>
      </c>
      <c r="EO52" s="57">
        <v>0.10701158516726375</v>
      </c>
      <c r="EP52" s="56">
        <v>0</v>
      </c>
      <c r="EQ52" s="57">
        <v>0</v>
      </c>
      <c r="ER52" s="56">
        <v>885</v>
      </c>
      <c r="ES52" s="57">
        <v>0.54602665350444224</v>
      </c>
      <c r="ET52" s="56">
        <v>147</v>
      </c>
      <c r="EU52" s="57">
        <v>7.443414856448427E-2</v>
      </c>
      <c r="EV52" s="56">
        <v>16</v>
      </c>
      <c r="EW52" s="57">
        <v>4.0663837141332246E-2</v>
      </c>
      <c r="EX52" s="56">
        <v>239</v>
      </c>
      <c r="EY52" s="57">
        <v>0.11007839055260274</v>
      </c>
      <c r="EZ52" s="56">
        <v>173</v>
      </c>
      <c r="FA52" s="57">
        <v>0.19964917139823662</v>
      </c>
      <c r="FB52" s="56">
        <v>56</v>
      </c>
      <c r="FC52" s="57">
        <v>3.7447673563279882E-2</v>
      </c>
      <c r="FD52" s="56">
        <v>0</v>
      </c>
      <c r="FE52" s="57">
        <v>0</v>
      </c>
      <c r="FF52" s="56">
        <v>9900</v>
      </c>
      <c r="FG52" s="57">
        <v>0.16704282235552653</v>
      </c>
      <c r="FH52" s="59">
        <v>8592.5876809158435</v>
      </c>
      <c r="FI52" s="57">
        <f t="shared" si="84"/>
        <v>0.19455636463772003</v>
      </c>
    </row>
    <row r="53" spans="1:166" s="50" customFormat="1" ht="10.5" x14ac:dyDescent="0.35">
      <c r="A53" s="54">
        <v>47</v>
      </c>
      <c r="B53" s="51"/>
      <c r="C53" s="55" t="s">
        <v>115</v>
      </c>
      <c r="D53" s="56">
        <v>15</v>
      </c>
      <c r="E53" s="57">
        <v>0.12160518848804217</v>
      </c>
      <c r="F53" s="56">
        <v>8</v>
      </c>
      <c r="G53" s="57">
        <v>6.8971463057160107E-2</v>
      </c>
      <c r="H53" s="56">
        <v>110</v>
      </c>
      <c r="I53" s="57">
        <v>0.1081729587270993</v>
      </c>
      <c r="J53" s="56">
        <v>243</v>
      </c>
      <c r="K53" s="57">
        <v>0.1993944317258696</v>
      </c>
      <c r="L53" s="56">
        <v>58</v>
      </c>
      <c r="M53" s="57">
        <v>0.17679692739133085</v>
      </c>
      <c r="N53" s="56">
        <v>34</v>
      </c>
      <c r="O53" s="57">
        <v>7.0136353322194034E-2</v>
      </c>
      <c r="P53" s="56">
        <v>144</v>
      </c>
      <c r="Q53" s="57">
        <v>0.14831294030404152</v>
      </c>
      <c r="R53" s="56">
        <v>10</v>
      </c>
      <c r="S53" s="57">
        <v>7.2134458630887979E-2</v>
      </c>
      <c r="T53" s="56">
        <v>467</v>
      </c>
      <c r="U53" s="57">
        <v>0.27925277458859549</v>
      </c>
      <c r="V53" s="56">
        <v>535</v>
      </c>
      <c r="W53" s="57">
        <v>0.2753261456912745</v>
      </c>
      <c r="X53" s="56">
        <v>4</v>
      </c>
      <c r="Y53" s="57">
        <v>6.4495324089003547E-2</v>
      </c>
      <c r="Z53" s="56">
        <v>26</v>
      </c>
      <c r="AA53" s="57">
        <v>7.0167863118691637E-2</v>
      </c>
      <c r="AB53" s="56">
        <v>120</v>
      </c>
      <c r="AC53" s="57">
        <v>0.12748326782109848</v>
      </c>
      <c r="AD53" s="56">
        <v>656</v>
      </c>
      <c r="AE53" s="57">
        <v>0.21918101144017965</v>
      </c>
      <c r="AF53" s="56">
        <v>7</v>
      </c>
      <c r="AG53" s="57">
        <v>5.387516354960363E-2</v>
      </c>
      <c r="AH53" s="56">
        <v>13</v>
      </c>
      <c r="AI53" s="57">
        <v>6.1990367650565065E-2</v>
      </c>
      <c r="AJ53" s="56">
        <v>4</v>
      </c>
      <c r="AK53" s="57">
        <v>2.4917460910733196E-2</v>
      </c>
      <c r="AL53" s="56">
        <v>407</v>
      </c>
      <c r="AM53" s="57">
        <v>0.27739534630116819</v>
      </c>
      <c r="AN53" s="56">
        <v>27</v>
      </c>
      <c r="AO53" s="57">
        <v>5.9945383095401969E-2</v>
      </c>
      <c r="AP53" s="56">
        <v>270</v>
      </c>
      <c r="AQ53" s="57">
        <v>0.20127624045801529</v>
      </c>
      <c r="AR53" s="56">
        <v>9</v>
      </c>
      <c r="AS53" s="57">
        <v>8.5324232081911269E-2</v>
      </c>
      <c r="AT53" s="56">
        <v>354</v>
      </c>
      <c r="AU53" s="57">
        <v>0.2512866015971606</v>
      </c>
      <c r="AV53" s="56">
        <v>15</v>
      </c>
      <c r="AW53" s="57">
        <v>7.6702802209040716E-2</v>
      </c>
      <c r="AX53" s="56">
        <v>22</v>
      </c>
      <c r="AY53" s="57">
        <v>0.10144326093973349</v>
      </c>
      <c r="AZ53" s="56">
        <v>407</v>
      </c>
      <c r="BA53" s="57">
        <v>0.36839580372740521</v>
      </c>
      <c r="BB53" s="56">
        <v>1182</v>
      </c>
      <c r="BC53" s="57">
        <v>0.77736563807118619</v>
      </c>
      <c r="BD53" s="56">
        <v>554</v>
      </c>
      <c r="BE53" s="57">
        <v>0.23733431580029643</v>
      </c>
      <c r="BF53" s="56">
        <v>77</v>
      </c>
      <c r="BG53" s="57">
        <v>0.12061592443490655</v>
      </c>
      <c r="BH53" s="56">
        <v>19</v>
      </c>
      <c r="BI53" s="57">
        <v>0.12396424610165069</v>
      </c>
      <c r="BJ53" s="56">
        <v>47</v>
      </c>
      <c r="BK53" s="57">
        <v>0.82096069868995636</v>
      </c>
      <c r="BL53" s="56">
        <v>366</v>
      </c>
      <c r="BM53" s="57">
        <v>0.41226894353267168</v>
      </c>
      <c r="BN53" s="56">
        <v>23</v>
      </c>
      <c r="BO53" s="57">
        <v>0.11710198055088845</v>
      </c>
      <c r="BP53" s="56">
        <v>402</v>
      </c>
      <c r="BQ53" s="57">
        <v>0.20367217898832687</v>
      </c>
      <c r="BR53" s="56">
        <v>13</v>
      </c>
      <c r="BS53" s="57">
        <v>8.1489375039177581E-2</v>
      </c>
      <c r="BT53" s="56">
        <v>388</v>
      </c>
      <c r="BU53" s="57">
        <v>0.25629338987641109</v>
      </c>
      <c r="BV53" s="56">
        <v>350</v>
      </c>
      <c r="BW53" s="57">
        <v>0.2271119791835649</v>
      </c>
      <c r="BX53" s="56">
        <v>88</v>
      </c>
      <c r="BY53" s="57">
        <v>0.12012503924539635</v>
      </c>
      <c r="BZ53" s="56">
        <v>8</v>
      </c>
      <c r="CA53" s="57">
        <v>0.10649627263045794</v>
      </c>
      <c r="CB53" s="56">
        <v>33</v>
      </c>
      <c r="CC53" s="57">
        <v>7.1578856039737099E-2</v>
      </c>
      <c r="CD53" s="56">
        <v>187</v>
      </c>
      <c r="CE53" s="57">
        <v>0.16084637880612421</v>
      </c>
      <c r="CF53" s="56">
        <v>10</v>
      </c>
      <c r="CG53" s="57">
        <v>0.11642798928862498</v>
      </c>
      <c r="CH53" s="56">
        <v>277</v>
      </c>
      <c r="CI53" s="57">
        <v>0.33663486662210607</v>
      </c>
      <c r="CJ53" s="56">
        <v>385</v>
      </c>
      <c r="CK53" s="57">
        <v>0.34882035298807668</v>
      </c>
      <c r="CL53" s="56">
        <v>1740</v>
      </c>
      <c r="CM53" s="57">
        <v>1.279750522197052</v>
      </c>
      <c r="CN53" s="56">
        <v>299</v>
      </c>
      <c r="CO53" s="57">
        <v>0.22075707124030036</v>
      </c>
      <c r="CP53" s="56">
        <v>63</v>
      </c>
      <c r="CQ53" s="57">
        <v>0.1169308437581202</v>
      </c>
      <c r="CR53" s="56">
        <v>57</v>
      </c>
      <c r="CS53" s="57">
        <v>0.13930980545507871</v>
      </c>
      <c r="CT53" s="56">
        <v>30</v>
      </c>
      <c r="CU53" s="57">
        <v>0.10306444963583895</v>
      </c>
      <c r="CV53" s="56">
        <v>538</v>
      </c>
      <c r="CW53" s="57">
        <v>0.29460565007638939</v>
      </c>
      <c r="CX53" s="56">
        <v>269</v>
      </c>
      <c r="CY53" s="57">
        <v>0.23055693642113922</v>
      </c>
      <c r="CZ53" s="56">
        <v>19</v>
      </c>
      <c r="DA53" s="57">
        <v>5.9710873664362042E-2</v>
      </c>
      <c r="DB53" s="56">
        <v>433</v>
      </c>
      <c r="DC53" s="57">
        <v>0.26635663492532169</v>
      </c>
      <c r="DD53" s="56">
        <v>201</v>
      </c>
      <c r="DE53" s="57">
        <v>0.12968076595525044</v>
      </c>
      <c r="DF53" s="56">
        <v>14</v>
      </c>
      <c r="DG53" s="57">
        <v>7.4618910563905766E-2</v>
      </c>
      <c r="DH53" s="56">
        <v>14</v>
      </c>
      <c r="DI53" s="57">
        <v>8.4853627492575301E-2</v>
      </c>
      <c r="DJ53" s="56">
        <v>9</v>
      </c>
      <c r="DK53" s="57">
        <v>6.5549890750182083E-2</v>
      </c>
      <c r="DL53" s="56">
        <v>63</v>
      </c>
      <c r="DM53" s="57">
        <v>0.10281685543623723</v>
      </c>
      <c r="DN53" s="56">
        <v>10</v>
      </c>
      <c r="DO53" s="57">
        <v>8.744316194473592E-2</v>
      </c>
      <c r="DP53" s="56">
        <v>294</v>
      </c>
      <c r="DQ53" s="57">
        <v>0.29148448886112843</v>
      </c>
      <c r="DR53" s="56">
        <v>0</v>
      </c>
      <c r="DS53" s="57">
        <v>0</v>
      </c>
      <c r="DT53" s="56">
        <v>0</v>
      </c>
      <c r="DU53" s="57">
        <v>0</v>
      </c>
      <c r="DV53" s="56">
        <v>12</v>
      </c>
      <c r="DW53" s="57">
        <v>4.1811846689895474E-2</v>
      </c>
      <c r="DX53" s="56">
        <v>13</v>
      </c>
      <c r="DY53" s="57">
        <v>8.1550718273634026E-2</v>
      </c>
      <c r="DZ53" s="56">
        <v>385</v>
      </c>
      <c r="EA53" s="57">
        <v>0.37079484932245665</v>
      </c>
      <c r="EB53" s="56">
        <v>14</v>
      </c>
      <c r="EC53" s="57">
        <v>0.13629283489096572</v>
      </c>
      <c r="ED53" s="56">
        <v>14</v>
      </c>
      <c r="EE53" s="57">
        <v>4.7615808448404871E-2</v>
      </c>
      <c r="EF53" s="56">
        <v>50</v>
      </c>
      <c r="EG53" s="57">
        <v>0.24287171516005246</v>
      </c>
      <c r="EH53" s="56">
        <v>5</v>
      </c>
      <c r="EI53" s="57">
        <v>8.3528232542599404E-2</v>
      </c>
      <c r="EJ53" s="56">
        <v>18</v>
      </c>
      <c r="EK53" s="57">
        <v>6.3581773225008825E-2</v>
      </c>
      <c r="EL53" s="56">
        <v>45</v>
      </c>
      <c r="EM53" s="57">
        <v>0.13370970138166691</v>
      </c>
      <c r="EN53" s="56">
        <v>50</v>
      </c>
      <c r="EO53" s="57">
        <v>0.11631694039919974</v>
      </c>
      <c r="EP53" s="56">
        <v>0</v>
      </c>
      <c r="EQ53" s="57">
        <v>0</v>
      </c>
      <c r="ER53" s="56">
        <v>515</v>
      </c>
      <c r="ES53" s="57">
        <v>0.31774432379072065</v>
      </c>
      <c r="ET53" s="56">
        <v>395</v>
      </c>
      <c r="EU53" s="57">
        <v>0.20001012709504276</v>
      </c>
      <c r="EV53" s="56">
        <v>46</v>
      </c>
      <c r="EW53" s="57">
        <v>0.11690853178133022</v>
      </c>
      <c r="EX53" s="56">
        <v>1466</v>
      </c>
      <c r="EY53" s="57">
        <v>0.67520887259462592</v>
      </c>
      <c r="EZ53" s="56">
        <v>303</v>
      </c>
      <c r="FA53" s="57">
        <v>0.34967456031020633</v>
      </c>
      <c r="FB53" s="56">
        <v>220</v>
      </c>
      <c r="FC53" s="57">
        <v>0.14711586042717098</v>
      </c>
      <c r="FD53" s="56">
        <v>3</v>
      </c>
      <c r="FE53" s="57">
        <v>4.49438202247191E-2</v>
      </c>
      <c r="FF53" s="56">
        <v>15977</v>
      </c>
      <c r="FG53" s="57">
        <v>0.26958011846204516</v>
      </c>
      <c r="FH53" s="59">
        <v>13858.53182521579</v>
      </c>
      <c r="FI53" s="57">
        <f t="shared" si="84"/>
        <v>0.31378970704233172</v>
      </c>
    </row>
    <row r="54" spans="1:166" s="50" customFormat="1" ht="10.5" x14ac:dyDescent="0.35">
      <c r="A54" s="54">
        <v>48</v>
      </c>
      <c r="B54" s="51"/>
      <c r="C54" s="55" t="s">
        <v>116</v>
      </c>
      <c r="D54" s="56">
        <v>0</v>
      </c>
      <c r="E54" s="57">
        <v>0</v>
      </c>
      <c r="F54" s="56">
        <v>9</v>
      </c>
      <c r="G54" s="57">
        <v>7.7592895939305115E-2</v>
      </c>
      <c r="H54" s="56">
        <v>14</v>
      </c>
      <c r="I54" s="57">
        <v>1.3767467474358093E-2</v>
      </c>
      <c r="J54" s="56">
        <v>79</v>
      </c>
      <c r="K54" s="57">
        <v>6.4823704141332081E-2</v>
      </c>
      <c r="L54" s="56">
        <v>8</v>
      </c>
      <c r="M54" s="57">
        <v>2.4385783088459428E-2</v>
      </c>
      <c r="N54" s="56">
        <v>6</v>
      </c>
      <c r="O54" s="57">
        <v>1.2377003527446005E-2</v>
      </c>
      <c r="P54" s="56">
        <v>127</v>
      </c>
      <c r="Q54" s="57">
        <v>0.13080377374036994</v>
      </c>
      <c r="R54" s="56">
        <v>0</v>
      </c>
      <c r="S54" s="57">
        <v>0</v>
      </c>
      <c r="T54" s="56">
        <v>174</v>
      </c>
      <c r="U54" s="57">
        <v>0.10404707233065441</v>
      </c>
      <c r="V54" s="56">
        <v>661</v>
      </c>
      <c r="W54" s="57">
        <v>0.34016931271389239</v>
      </c>
      <c r="X54" s="56">
        <v>0</v>
      </c>
      <c r="Y54" s="57">
        <v>0</v>
      </c>
      <c r="Z54" s="56">
        <v>9</v>
      </c>
      <c r="AA54" s="57">
        <v>2.4288875694931721E-2</v>
      </c>
      <c r="AB54" s="56">
        <v>39</v>
      </c>
      <c r="AC54" s="57">
        <v>4.143206204185701E-2</v>
      </c>
      <c r="AD54" s="56">
        <v>797</v>
      </c>
      <c r="AE54" s="57">
        <v>0.26629156420399874</v>
      </c>
      <c r="AF54" s="56">
        <v>0</v>
      </c>
      <c r="AG54" s="57">
        <v>0</v>
      </c>
      <c r="AH54" s="56">
        <v>0</v>
      </c>
      <c r="AI54" s="57">
        <v>0</v>
      </c>
      <c r="AJ54" s="56">
        <v>0</v>
      </c>
      <c r="AK54" s="57">
        <v>0</v>
      </c>
      <c r="AL54" s="56">
        <v>249</v>
      </c>
      <c r="AM54" s="57">
        <v>0.16970870080833142</v>
      </c>
      <c r="AN54" s="56">
        <v>4</v>
      </c>
      <c r="AO54" s="57">
        <v>8.8807974956151073E-3</v>
      </c>
      <c r="AP54" s="56">
        <v>96</v>
      </c>
      <c r="AQ54" s="57">
        <v>7.15648854961832E-2</v>
      </c>
      <c r="AR54" s="56">
        <v>0</v>
      </c>
      <c r="AS54" s="57">
        <v>0</v>
      </c>
      <c r="AT54" s="56">
        <v>118</v>
      </c>
      <c r="AU54" s="57">
        <v>8.376220053238688E-2</v>
      </c>
      <c r="AV54" s="56">
        <v>3</v>
      </c>
      <c r="AW54" s="57">
        <v>1.534056044180814E-2</v>
      </c>
      <c r="AX54" s="56">
        <v>0</v>
      </c>
      <c r="AY54" s="57">
        <v>0</v>
      </c>
      <c r="AZ54" s="56">
        <v>15</v>
      </c>
      <c r="BA54" s="57">
        <v>1.3577240923614441E-2</v>
      </c>
      <c r="BB54" s="56">
        <v>745</v>
      </c>
      <c r="BC54" s="57">
        <v>0.489963959697998</v>
      </c>
      <c r="BD54" s="56">
        <v>147</v>
      </c>
      <c r="BE54" s="57">
        <v>6.2974989932569642E-2</v>
      </c>
      <c r="BF54" s="56">
        <v>251</v>
      </c>
      <c r="BG54" s="57">
        <v>0.39317658484625384</v>
      </c>
      <c r="BH54" s="56">
        <v>5</v>
      </c>
      <c r="BI54" s="57">
        <v>3.2622170026750177E-2</v>
      </c>
      <c r="BJ54" s="56">
        <v>5</v>
      </c>
      <c r="BK54" s="57">
        <v>8.7336244541484712E-2</v>
      </c>
      <c r="BL54" s="56">
        <v>56</v>
      </c>
      <c r="BM54" s="57">
        <v>6.3079401196255783E-2</v>
      </c>
      <c r="BN54" s="56">
        <v>24</v>
      </c>
      <c r="BO54" s="57">
        <v>0.12219337100962271</v>
      </c>
      <c r="BP54" s="56">
        <v>6203</v>
      </c>
      <c r="BQ54" s="57">
        <v>3.1427326523994812</v>
      </c>
      <c r="BR54" s="56">
        <v>0</v>
      </c>
      <c r="BS54" s="57">
        <v>0</v>
      </c>
      <c r="BT54" s="56">
        <v>498</v>
      </c>
      <c r="BU54" s="57">
        <v>0.32895388700632144</v>
      </c>
      <c r="BV54" s="56">
        <v>122</v>
      </c>
      <c r="BW54" s="57">
        <v>7.916474702969975E-2</v>
      </c>
      <c r="BX54" s="56">
        <v>7</v>
      </c>
      <c r="BY54" s="57">
        <v>9.5554008490656185E-3</v>
      </c>
      <c r="BZ54" s="56">
        <v>0</v>
      </c>
      <c r="CA54" s="57">
        <v>0</v>
      </c>
      <c r="CB54" s="56">
        <v>14</v>
      </c>
      <c r="CC54" s="57">
        <v>3.0366787410797558E-2</v>
      </c>
      <c r="CD54" s="56">
        <v>173</v>
      </c>
      <c r="CE54" s="57">
        <v>0.14880440392224323</v>
      </c>
      <c r="CF54" s="56">
        <v>0</v>
      </c>
      <c r="CG54" s="57">
        <v>0</v>
      </c>
      <c r="CH54" s="56">
        <v>162</v>
      </c>
      <c r="CI54" s="57">
        <v>0.19687670899921009</v>
      </c>
      <c r="CJ54" s="56">
        <v>38</v>
      </c>
      <c r="CK54" s="57">
        <v>3.4429021853368609E-2</v>
      </c>
      <c r="CL54" s="56">
        <v>252</v>
      </c>
      <c r="CM54" s="57">
        <v>0.18534317907681447</v>
      </c>
      <c r="CN54" s="56">
        <v>243</v>
      </c>
      <c r="CO54" s="57">
        <v>0.17941126525549494</v>
      </c>
      <c r="CP54" s="56">
        <v>280</v>
      </c>
      <c r="CQ54" s="57">
        <v>0.51969263892497863</v>
      </c>
      <c r="CR54" s="56">
        <v>37</v>
      </c>
      <c r="CS54" s="57">
        <v>9.0429171962068622E-2</v>
      </c>
      <c r="CT54" s="56">
        <v>0</v>
      </c>
      <c r="CU54" s="57">
        <v>0</v>
      </c>
      <c r="CV54" s="56">
        <v>387</v>
      </c>
      <c r="CW54" s="57">
        <v>0.21191893416275592</v>
      </c>
      <c r="CX54" s="56">
        <v>308</v>
      </c>
      <c r="CY54" s="57">
        <v>0.26398340675728954</v>
      </c>
      <c r="CZ54" s="56">
        <v>0</v>
      </c>
      <c r="DA54" s="57">
        <v>0</v>
      </c>
      <c r="DB54" s="56">
        <v>1674</v>
      </c>
      <c r="DC54" s="57">
        <v>1.0297482837528604</v>
      </c>
      <c r="DD54" s="56">
        <v>63</v>
      </c>
      <c r="DE54" s="57">
        <v>4.0646210224779995E-2</v>
      </c>
      <c r="DF54" s="56">
        <v>9</v>
      </c>
      <c r="DG54" s="57">
        <v>4.7969299648225133E-2</v>
      </c>
      <c r="DH54" s="56">
        <v>0</v>
      </c>
      <c r="DI54" s="57">
        <v>0</v>
      </c>
      <c r="DJ54" s="56">
        <v>5</v>
      </c>
      <c r="DK54" s="57">
        <v>3.6416605972323379E-2</v>
      </c>
      <c r="DL54" s="56">
        <v>31</v>
      </c>
      <c r="DM54" s="57">
        <v>5.0592420928942131E-2</v>
      </c>
      <c r="DN54" s="56">
        <v>0</v>
      </c>
      <c r="DO54" s="57">
        <v>0</v>
      </c>
      <c r="DP54" s="56">
        <v>175</v>
      </c>
      <c r="DQ54" s="57">
        <v>0.17350267194114788</v>
      </c>
      <c r="DR54" s="56">
        <v>0</v>
      </c>
      <c r="DS54" s="57">
        <v>0</v>
      </c>
      <c r="DT54" s="56">
        <v>0</v>
      </c>
      <c r="DU54" s="57">
        <v>0</v>
      </c>
      <c r="DV54" s="56">
        <v>0</v>
      </c>
      <c r="DW54" s="57">
        <v>0</v>
      </c>
      <c r="DX54" s="56">
        <v>0</v>
      </c>
      <c r="DY54" s="57">
        <v>0</v>
      </c>
      <c r="DZ54" s="56">
        <v>120</v>
      </c>
      <c r="EA54" s="57">
        <v>0.11557242056803846</v>
      </c>
      <c r="EB54" s="56">
        <v>0</v>
      </c>
      <c r="EC54" s="57">
        <v>0</v>
      </c>
      <c r="ED54" s="56">
        <v>5</v>
      </c>
      <c r="EE54" s="57">
        <v>1.7005645874430309E-2</v>
      </c>
      <c r="EF54" s="56">
        <v>4</v>
      </c>
      <c r="EG54" s="57">
        <v>1.9429737212804197E-2</v>
      </c>
      <c r="EH54" s="56">
        <v>0</v>
      </c>
      <c r="EI54" s="57">
        <v>0</v>
      </c>
      <c r="EJ54" s="56">
        <v>10</v>
      </c>
      <c r="EK54" s="57">
        <v>3.5323207347227124E-2</v>
      </c>
      <c r="EL54" s="56">
        <v>3</v>
      </c>
      <c r="EM54" s="57">
        <v>8.9139800921111279E-3</v>
      </c>
      <c r="EN54" s="56">
        <v>17</v>
      </c>
      <c r="EO54" s="57">
        <v>3.9547759735727911E-2</v>
      </c>
      <c r="EP54" s="56">
        <v>0</v>
      </c>
      <c r="EQ54" s="57">
        <v>0</v>
      </c>
      <c r="ER54" s="56">
        <v>101</v>
      </c>
      <c r="ES54" s="57">
        <v>6.2314906219151034E-2</v>
      </c>
      <c r="ET54" s="56">
        <v>777</v>
      </c>
      <c r="EU54" s="57">
        <v>0.39343764241227402</v>
      </c>
      <c r="EV54" s="56">
        <v>0</v>
      </c>
      <c r="EW54" s="57">
        <v>0</v>
      </c>
      <c r="EX54" s="56">
        <v>173</v>
      </c>
      <c r="EY54" s="57">
        <v>7.9680173914645491E-2</v>
      </c>
      <c r="EZ54" s="56">
        <v>149</v>
      </c>
      <c r="FA54" s="57">
        <v>0.17195217652218067</v>
      </c>
      <c r="FB54" s="56">
        <v>28</v>
      </c>
      <c r="FC54" s="57">
        <v>1.8723836781639941E-2</v>
      </c>
      <c r="FD54" s="56">
        <v>0</v>
      </c>
      <c r="FE54" s="57">
        <v>0</v>
      </c>
      <c r="FF54" s="56">
        <v>15744</v>
      </c>
      <c r="FG54" s="57">
        <v>0.26564870658236461</v>
      </c>
      <c r="FH54" s="59">
        <v>14820.446696405877</v>
      </c>
      <c r="FI54" s="57">
        <f t="shared" si="84"/>
        <v>0.33556971876631525</v>
      </c>
    </row>
    <row r="55" spans="1:166" s="50" customFormat="1" ht="10.5" x14ac:dyDescent="0.35">
      <c r="A55" s="54">
        <v>49</v>
      </c>
      <c r="B55" s="51"/>
      <c r="C55" s="55" t="s">
        <v>91</v>
      </c>
      <c r="D55" s="56">
        <v>543</v>
      </c>
      <c r="E55" s="57">
        <v>4.4021078232671265</v>
      </c>
      <c r="F55" s="56">
        <v>289</v>
      </c>
      <c r="G55" s="57">
        <v>2.4915941029399087</v>
      </c>
      <c r="H55" s="56">
        <v>2706</v>
      </c>
      <c r="I55" s="57">
        <v>2.6610547846866428</v>
      </c>
      <c r="J55" s="56">
        <v>4501</v>
      </c>
      <c r="K55" s="57">
        <v>3.693310029621971</v>
      </c>
      <c r="L55" s="56">
        <v>2101</v>
      </c>
      <c r="M55" s="57">
        <v>6.4043162836066578</v>
      </c>
      <c r="N55" s="56">
        <v>2157</v>
      </c>
      <c r="O55" s="57">
        <v>4.4495327681168391</v>
      </c>
      <c r="P55" s="56">
        <v>7565</v>
      </c>
      <c r="Q55" s="57">
        <v>7.7915791208338483</v>
      </c>
      <c r="R55" s="56">
        <v>395</v>
      </c>
      <c r="S55" s="57">
        <v>2.849311115920075</v>
      </c>
      <c r="T55" s="56">
        <v>6332</v>
      </c>
      <c r="U55" s="57">
        <v>3.7863566781477234</v>
      </c>
      <c r="V55" s="56">
        <v>2376</v>
      </c>
      <c r="W55" s="57">
        <v>1.2227568638550808</v>
      </c>
      <c r="X55" s="56">
        <v>121</v>
      </c>
      <c r="Y55" s="57">
        <v>1.9509835536923574</v>
      </c>
      <c r="Z55" s="56">
        <v>834</v>
      </c>
      <c r="AA55" s="57">
        <v>2.2507691477303395</v>
      </c>
      <c r="AB55" s="56">
        <v>5201</v>
      </c>
      <c r="AC55" s="57">
        <v>5.5253372994794434</v>
      </c>
      <c r="AD55" s="56">
        <v>11262</v>
      </c>
      <c r="AE55" s="57">
        <v>3.7628301079867423</v>
      </c>
      <c r="AF55" s="56">
        <v>561</v>
      </c>
      <c r="AG55" s="57">
        <v>4.3177095359039486</v>
      </c>
      <c r="AH55" s="56">
        <v>607</v>
      </c>
      <c r="AI55" s="57">
        <v>2.8944733202994612</v>
      </c>
      <c r="AJ55" s="56">
        <v>329</v>
      </c>
      <c r="AK55" s="57">
        <v>2.0494611599078052</v>
      </c>
      <c r="AL55" s="56">
        <v>3904</v>
      </c>
      <c r="AM55" s="57">
        <v>2.6608143291394613</v>
      </c>
      <c r="AN55" s="56">
        <v>2110</v>
      </c>
      <c r="AO55" s="57">
        <v>4.6846206789369678</v>
      </c>
      <c r="AP55" s="56">
        <v>9769</v>
      </c>
      <c r="AQ55" s="57">
        <v>7.282472566793893</v>
      </c>
      <c r="AR55" s="56">
        <v>164</v>
      </c>
      <c r="AS55" s="57">
        <v>1.5547971179370497</v>
      </c>
      <c r="AT55" s="56">
        <v>5300</v>
      </c>
      <c r="AU55" s="57">
        <v>3.7622005323868675</v>
      </c>
      <c r="AV55" s="56">
        <v>554</v>
      </c>
      <c r="AW55" s="57">
        <v>2.8328901615872368</v>
      </c>
      <c r="AX55" s="56">
        <v>953</v>
      </c>
      <c r="AY55" s="57">
        <v>4.3943376216166365</v>
      </c>
      <c r="AZ55" s="56">
        <v>2503</v>
      </c>
      <c r="BA55" s="57">
        <v>2.2655889354537968</v>
      </c>
      <c r="BB55" s="56">
        <v>2443</v>
      </c>
      <c r="BC55" s="57">
        <v>1.606687185962697</v>
      </c>
      <c r="BD55" s="56">
        <v>10628</v>
      </c>
      <c r="BE55" s="57">
        <v>4.5530489319955789</v>
      </c>
      <c r="BF55" s="56">
        <v>1127</v>
      </c>
      <c r="BG55" s="57">
        <v>1.7653785303654506</v>
      </c>
      <c r="BH55" s="56">
        <v>807</v>
      </c>
      <c r="BI55" s="57">
        <v>5.2652182423174789</v>
      </c>
      <c r="BJ55" s="56">
        <v>117</v>
      </c>
      <c r="BK55" s="57">
        <v>2.0436681222707422</v>
      </c>
      <c r="BL55" s="56">
        <v>4176</v>
      </c>
      <c r="BM55" s="57">
        <v>4.703921060635075</v>
      </c>
      <c r="BN55" s="56">
        <v>316</v>
      </c>
      <c r="BO55" s="57">
        <v>1.6088793849600325</v>
      </c>
      <c r="BP55" s="56">
        <v>3956</v>
      </c>
      <c r="BQ55" s="57">
        <v>2.0042963683527888</v>
      </c>
      <c r="BR55" s="56">
        <v>595</v>
      </c>
      <c r="BS55" s="57">
        <v>3.7297060114085125</v>
      </c>
      <c r="BT55" s="56">
        <v>8107</v>
      </c>
      <c r="BU55" s="57">
        <v>5.355078638474394</v>
      </c>
      <c r="BV55" s="56">
        <v>7326</v>
      </c>
      <c r="BW55" s="57">
        <v>4.7537781699965604</v>
      </c>
      <c r="BX55" s="56">
        <v>2804</v>
      </c>
      <c r="BY55" s="57">
        <v>3.8276205686828559</v>
      </c>
      <c r="BZ55" s="56">
        <v>215</v>
      </c>
      <c r="CA55" s="57">
        <v>2.8620873269435569</v>
      </c>
      <c r="CB55" s="56">
        <v>2488</v>
      </c>
      <c r="CC55" s="57">
        <v>5.3966119341474519</v>
      </c>
      <c r="CD55" s="56">
        <v>3234</v>
      </c>
      <c r="CE55" s="57">
        <v>2.7816961981765012</v>
      </c>
      <c r="CF55" s="56">
        <v>370</v>
      </c>
      <c r="CG55" s="57">
        <v>4.3078356036791243</v>
      </c>
      <c r="CH55" s="56">
        <v>2300</v>
      </c>
      <c r="CI55" s="57">
        <v>2.7951631524579206</v>
      </c>
      <c r="CJ55" s="56">
        <v>5678</v>
      </c>
      <c r="CK55" s="57">
        <v>5.1444206864059723</v>
      </c>
      <c r="CL55" s="56">
        <v>4225</v>
      </c>
      <c r="CM55" s="57">
        <v>3.1074402047600835</v>
      </c>
      <c r="CN55" s="56">
        <v>3535</v>
      </c>
      <c r="CO55" s="57">
        <v>2.6099540027908419</v>
      </c>
      <c r="CP55" s="56">
        <v>953</v>
      </c>
      <c r="CQ55" s="57">
        <v>1.7688110174839451</v>
      </c>
      <c r="CR55" s="56">
        <v>1397</v>
      </c>
      <c r="CS55" s="57">
        <v>3.4143122494867533</v>
      </c>
      <c r="CT55" s="56">
        <v>818</v>
      </c>
      <c r="CU55" s="57">
        <v>2.8102239934038753</v>
      </c>
      <c r="CV55" s="56">
        <v>4653</v>
      </c>
      <c r="CW55" s="57">
        <v>2.5479555572591819</v>
      </c>
      <c r="CX55" s="56">
        <v>3022</v>
      </c>
      <c r="CY55" s="57">
        <v>2.590122906560159</v>
      </c>
      <c r="CZ55" s="56">
        <v>1524</v>
      </c>
      <c r="DA55" s="57">
        <v>4.7894406033940919</v>
      </c>
      <c r="DB55" s="56">
        <v>4341</v>
      </c>
      <c r="DC55" s="57">
        <v>2.6703329150365396</v>
      </c>
      <c r="DD55" s="56">
        <v>14438</v>
      </c>
      <c r="DE55" s="57">
        <v>9.3150790988154526</v>
      </c>
      <c r="DF55" s="56">
        <v>843</v>
      </c>
      <c r="DG55" s="57">
        <v>4.4931244003837545</v>
      </c>
      <c r="DH55" s="56">
        <v>428</v>
      </c>
      <c r="DI55" s="57">
        <v>2.5940966119158739</v>
      </c>
      <c r="DJ55" s="56">
        <v>657</v>
      </c>
      <c r="DK55" s="57">
        <v>4.7851420247632923</v>
      </c>
      <c r="DL55" s="56">
        <v>3373</v>
      </c>
      <c r="DM55" s="57">
        <v>5.504781799784574</v>
      </c>
      <c r="DN55" s="56">
        <v>284</v>
      </c>
      <c r="DO55" s="57">
        <v>2.4833857992305002</v>
      </c>
      <c r="DP55" s="56">
        <v>7159</v>
      </c>
      <c r="DQ55" s="57">
        <v>7.0977464481524448</v>
      </c>
      <c r="DR55" s="56">
        <v>303</v>
      </c>
      <c r="DS55" s="57">
        <v>4.1850828729281764</v>
      </c>
      <c r="DT55" s="56">
        <v>151</v>
      </c>
      <c r="DU55" s="57">
        <v>5.290819901892081</v>
      </c>
      <c r="DV55" s="56">
        <v>1325</v>
      </c>
      <c r="DW55" s="57">
        <v>4.6167247386759582</v>
      </c>
      <c r="DX55" s="56">
        <v>408</v>
      </c>
      <c r="DY55" s="57">
        <v>2.5594379273571293</v>
      </c>
      <c r="DZ55" s="56">
        <v>5006</v>
      </c>
      <c r="EA55" s="57">
        <v>4.8212961446966709</v>
      </c>
      <c r="EB55" s="56">
        <v>373</v>
      </c>
      <c r="EC55" s="57">
        <v>3.6312305295950158</v>
      </c>
      <c r="ED55" s="56">
        <v>1410</v>
      </c>
      <c r="EE55" s="57">
        <v>4.795592136589347</v>
      </c>
      <c r="EF55" s="56">
        <v>223</v>
      </c>
      <c r="EG55" s="57">
        <v>1.083207849613834</v>
      </c>
      <c r="EH55" s="56">
        <v>181</v>
      </c>
      <c r="EI55" s="57">
        <v>3.0237220180420983</v>
      </c>
      <c r="EJ55" s="56">
        <v>664</v>
      </c>
      <c r="EK55" s="57">
        <v>2.3454609678558813</v>
      </c>
      <c r="EL55" s="56">
        <v>817</v>
      </c>
      <c r="EM55" s="57">
        <v>2.4275739117515971</v>
      </c>
      <c r="EN55" s="56">
        <v>1569</v>
      </c>
      <c r="EO55" s="57">
        <v>3.6500255897268881</v>
      </c>
      <c r="EP55" s="56">
        <v>79</v>
      </c>
      <c r="EQ55" s="57">
        <v>2.0230473751600515</v>
      </c>
      <c r="ER55" s="56">
        <v>5152</v>
      </c>
      <c r="ES55" s="57">
        <v>3.1786771964461993</v>
      </c>
      <c r="ET55" s="56">
        <v>3509</v>
      </c>
      <c r="EU55" s="57">
        <v>1.7767988252569751</v>
      </c>
      <c r="EV55" s="56">
        <v>924</v>
      </c>
      <c r="EW55" s="57">
        <v>2.3483365949119372</v>
      </c>
      <c r="EX55" s="56">
        <v>6785</v>
      </c>
      <c r="EY55" s="57">
        <v>3.1250287861899984</v>
      </c>
      <c r="EZ55" s="56">
        <v>4485</v>
      </c>
      <c r="FA55" s="57">
        <v>5.1758759174629558</v>
      </c>
      <c r="FB55" s="56">
        <v>9694</v>
      </c>
      <c r="FC55" s="57">
        <v>6.4824597771863415</v>
      </c>
      <c r="FD55" s="56">
        <v>136</v>
      </c>
      <c r="FE55" s="57">
        <v>2.0374531835205993</v>
      </c>
      <c r="FF55" s="56">
        <v>225008</v>
      </c>
      <c r="FG55" s="57">
        <v>3.7965627649062936</v>
      </c>
      <c r="FH55" s="59">
        <v>172849.41166703211</v>
      </c>
      <c r="FI55" s="57">
        <f t="shared" si="84"/>
        <v>3.9137166139597799</v>
      </c>
    </row>
    <row r="56" spans="1:166" s="50" customFormat="1" ht="10.5" x14ac:dyDescent="0.35">
      <c r="A56" s="54">
        <v>50</v>
      </c>
      <c r="B56" s="51"/>
      <c r="C56" s="55" t="s">
        <v>106</v>
      </c>
      <c r="D56" s="56">
        <v>44</v>
      </c>
      <c r="E56" s="57">
        <v>0.35670855289825698</v>
      </c>
      <c r="F56" s="56">
        <v>15</v>
      </c>
      <c r="G56" s="57">
        <v>0.12932149323217518</v>
      </c>
      <c r="H56" s="56">
        <v>234</v>
      </c>
      <c r="I56" s="57">
        <v>0.23011338492855668</v>
      </c>
      <c r="J56" s="56">
        <v>472</v>
      </c>
      <c r="K56" s="57">
        <v>0.38730111841403475</v>
      </c>
      <c r="L56" s="56">
        <v>81</v>
      </c>
      <c r="M56" s="57">
        <v>0.24690605377065172</v>
      </c>
      <c r="N56" s="56">
        <v>98</v>
      </c>
      <c r="O56" s="57">
        <v>0.2021577242816181</v>
      </c>
      <c r="P56" s="56">
        <v>866</v>
      </c>
      <c r="Q56" s="57">
        <v>0.89193754377291634</v>
      </c>
      <c r="R56" s="56">
        <v>30</v>
      </c>
      <c r="S56" s="57">
        <v>0.2164033758926639</v>
      </c>
      <c r="T56" s="56">
        <v>1087</v>
      </c>
      <c r="U56" s="57">
        <v>0.64999521622655954</v>
      </c>
      <c r="V56" s="56">
        <v>252</v>
      </c>
      <c r="W56" s="57">
        <v>0.12968633404523583</v>
      </c>
      <c r="X56" s="56">
        <v>0</v>
      </c>
      <c r="Y56" s="57">
        <v>0</v>
      </c>
      <c r="Z56" s="56">
        <v>56</v>
      </c>
      <c r="AA56" s="57">
        <v>0.15113078210179737</v>
      </c>
      <c r="AB56" s="56">
        <v>204</v>
      </c>
      <c r="AC56" s="57">
        <v>0.21672155529586742</v>
      </c>
      <c r="AD56" s="56">
        <v>574</v>
      </c>
      <c r="AE56" s="57">
        <v>0.19178338501015718</v>
      </c>
      <c r="AF56" s="56">
        <v>23</v>
      </c>
      <c r="AG56" s="57">
        <v>0.17701839452012622</v>
      </c>
      <c r="AH56" s="56">
        <v>36</v>
      </c>
      <c r="AI56" s="57">
        <v>0.17166563349387251</v>
      </c>
      <c r="AJ56" s="56">
        <v>18</v>
      </c>
      <c r="AK56" s="57">
        <v>0.11212857409829938</v>
      </c>
      <c r="AL56" s="56">
        <v>558</v>
      </c>
      <c r="AM56" s="57">
        <v>0.38031106446204388</v>
      </c>
      <c r="AN56" s="56">
        <v>81</v>
      </c>
      <c r="AO56" s="57">
        <v>0.17983614928620589</v>
      </c>
      <c r="AP56" s="56">
        <v>386</v>
      </c>
      <c r="AQ56" s="57">
        <v>0.28775047709923662</v>
      </c>
      <c r="AR56" s="56">
        <v>9</v>
      </c>
      <c r="AS56" s="57">
        <v>8.5324232081911269E-2</v>
      </c>
      <c r="AT56" s="56">
        <v>982</v>
      </c>
      <c r="AU56" s="57">
        <v>0.69707187222715172</v>
      </c>
      <c r="AV56" s="56">
        <v>25</v>
      </c>
      <c r="AW56" s="57">
        <v>0.12783800368173451</v>
      </c>
      <c r="AX56" s="56">
        <v>37</v>
      </c>
      <c r="AY56" s="57">
        <v>0.17060912067136993</v>
      </c>
      <c r="AZ56" s="56">
        <v>180</v>
      </c>
      <c r="BA56" s="57">
        <v>0.16292689108337333</v>
      </c>
      <c r="BB56" s="56">
        <v>177</v>
      </c>
      <c r="BC56" s="57">
        <v>0.11640754478730961</v>
      </c>
      <c r="BD56" s="56">
        <v>607</v>
      </c>
      <c r="BE56" s="57">
        <v>0.26003958427938617</v>
      </c>
      <c r="BF56" s="56">
        <v>84</v>
      </c>
      <c r="BG56" s="57">
        <v>0.13158100847444351</v>
      </c>
      <c r="BH56" s="56">
        <v>65</v>
      </c>
      <c r="BI56" s="57">
        <v>0.42408821034775229</v>
      </c>
      <c r="BJ56" s="56">
        <v>8</v>
      </c>
      <c r="BK56" s="57">
        <v>0.13973799126637554</v>
      </c>
      <c r="BL56" s="56">
        <v>327</v>
      </c>
      <c r="BM56" s="57">
        <v>0.36833864627099361</v>
      </c>
      <c r="BN56" s="56">
        <v>25</v>
      </c>
      <c r="BO56" s="57">
        <v>0.12728476146835699</v>
      </c>
      <c r="BP56" s="56">
        <v>304</v>
      </c>
      <c r="BQ56" s="57">
        <v>0.15402075226977952</v>
      </c>
      <c r="BR56" s="56">
        <v>34</v>
      </c>
      <c r="BS56" s="57">
        <v>0.21312605779477217</v>
      </c>
      <c r="BT56" s="56">
        <v>520</v>
      </c>
      <c r="BU56" s="57">
        <v>0.34348598643230355</v>
      </c>
      <c r="BV56" s="56">
        <v>394</v>
      </c>
      <c r="BW56" s="57">
        <v>0.25566319942378446</v>
      </c>
      <c r="BX56" s="56">
        <v>104</v>
      </c>
      <c r="BY56" s="57">
        <v>0.14196595547183205</v>
      </c>
      <c r="BZ56" s="56">
        <v>12</v>
      </c>
      <c r="CA56" s="57">
        <v>0.15974440894568689</v>
      </c>
      <c r="CB56" s="56">
        <v>152</v>
      </c>
      <c r="CC56" s="57">
        <v>0.32969654903151635</v>
      </c>
      <c r="CD56" s="56">
        <v>361</v>
      </c>
      <c r="CE56" s="57">
        <v>0.3105109237915018</v>
      </c>
      <c r="CF56" s="56">
        <v>29</v>
      </c>
      <c r="CG56" s="57">
        <v>0.33764116893701246</v>
      </c>
      <c r="CH56" s="56">
        <v>307</v>
      </c>
      <c r="CI56" s="57">
        <v>0.37309351643677463</v>
      </c>
      <c r="CJ56" s="56">
        <v>362</v>
      </c>
      <c r="CK56" s="57">
        <v>0.32798173449787987</v>
      </c>
      <c r="CL56" s="56">
        <v>1092</v>
      </c>
      <c r="CM56" s="57">
        <v>0.8031537759995292</v>
      </c>
      <c r="CN56" s="56">
        <v>227</v>
      </c>
      <c r="CO56" s="57">
        <v>0.16759817783126479</v>
      </c>
      <c r="CP56" s="56">
        <v>50</v>
      </c>
      <c r="CQ56" s="57">
        <v>9.2802256950889048E-2</v>
      </c>
      <c r="CR56" s="56">
        <v>67</v>
      </c>
      <c r="CS56" s="57">
        <v>0.16375012220158372</v>
      </c>
      <c r="CT56" s="56">
        <v>34</v>
      </c>
      <c r="CU56" s="57">
        <v>0.11680637625395081</v>
      </c>
      <c r="CV56" s="56">
        <v>546</v>
      </c>
      <c r="CW56" s="57">
        <v>0.29898640323737663</v>
      </c>
      <c r="CX56" s="56">
        <v>376</v>
      </c>
      <c r="CY56" s="57">
        <v>0.32226545759980801</v>
      </c>
      <c r="CZ56" s="56">
        <v>62</v>
      </c>
      <c r="DA56" s="57">
        <v>0.19484600879949718</v>
      </c>
      <c r="DB56" s="56">
        <v>754</v>
      </c>
      <c r="DC56" s="57">
        <v>0.46381732732954406</v>
      </c>
      <c r="DD56" s="56">
        <v>528</v>
      </c>
      <c r="DE56" s="57">
        <v>0.34065395236006091</v>
      </c>
      <c r="DF56" s="56">
        <v>66</v>
      </c>
      <c r="DG56" s="57">
        <v>0.35177486408698433</v>
      </c>
      <c r="DH56" s="56">
        <v>25</v>
      </c>
      <c r="DI56" s="57">
        <v>0.15152433480817021</v>
      </c>
      <c r="DJ56" s="56">
        <v>34</v>
      </c>
      <c r="DK56" s="57">
        <v>0.24763292061179895</v>
      </c>
      <c r="DL56" s="56">
        <v>248</v>
      </c>
      <c r="DM56" s="57">
        <v>0.40473936743153704</v>
      </c>
      <c r="DN56" s="56">
        <v>15</v>
      </c>
      <c r="DO56" s="57">
        <v>0.13116474291710387</v>
      </c>
      <c r="DP56" s="56">
        <v>1108</v>
      </c>
      <c r="DQ56" s="57">
        <v>1.098519774347382</v>
      </c>
      <c r="DR56" s="56">
        <v>12</v>
      </c>
      <c r="DS56" s="57">
        <v>0.16574585635359115</v>
      </c>
      <c r="DT56" s="56">
        <v>8</v>
      </c>
      <c r="DU56" s="57">
        <v>0.28030833917309039</v>
      </c>
      <c r="DV56" s="56">
        <v>61</v>
      </c>
      <c r="DW56" s="57">
        <v>0.21254355400696867</v>
      </c>
      <c r="DX56" s="56">
        <v>29</v>
      </c>
      <c r="DY56" s="57">
        <v>0.18192083307195284</v>
      </c>
      <c r="DZ56" s="56">
        <v>865</v>
      </c>
      <c r="EA56" s="57">
        <v>0.83308453159461038</v>
      </c>
      <c r="EB56" s="56">
        <v>20</v>
      </c>
      <c r="EC56" s="57">
        <v>0.19470404984423675</v>
      </c>
      <c r="ED56" s="56">
        <v>149</v>
      </c>
      <c r="EE56" s="57">
        <v>0.50676824705802326</v>
      </c>
      <c r="EF56" s="56">
        <v>24</v>
      </c>
      <c r="EG56" s="57">
        <v>0.11657842327682517</v>
      </c>
      <c r="EH56" s="56">
        <v>22</v>
      </c>
      <c r="EI56" s="57">
        <v>0.36752422318743733</v>
      </c>
      <c r="EJ56" s="56">
        <v>56</v>
      </c>
      <c r="EK56" s="57">
        <v>0.19780996114447191</v>
      </c>
      <c r="EL56" s="56">
        <v>55</v>
      </c>
      <c r="EM56" s="57">
        <v>0.16342296835537068</v>
      </c>
      <c r="EN56" s="56">
        <v>105</v>
      </c>
      <c r="EO56" s="57">
        <v>0.24426557483831945</v>
      </c>
      <c r="EP56" s="56">
        <v>9</v>
      </c>
      <c r="EQ56" s="57">
        <v>0.23047375160051217</v>
      </c>
      <c r="ER56" s="56">
        <v>555</v>
      </c>
      <c r="ES56" s="57">
        <v>0.34242349457058241</v>
      </c>
      <c r="ET56" s="56">
        <v>296</v>
      </c>
      <c r="EU56" s="57">
        <v>0.14988100663324724</v>
      </c>
      <c r="EV56" s="56">
        <v>64</v>
      </c>
      <c r="EW56" s="57">
        <v>0.16265534856532898</v>
      </c>
      <c r="EX56" s="56">
        <v>558</v>
      </c>
      <c r="EY56" s="57">
        <v>0.25700310430272938</v>
      </c>
      <c r="EZ56" s="56">
        <v>830</v>
      </c>
      <c r="FA56" s="57">
        <v>0.95785440613026818</v>
      </c>
      <c r="FB56" s="56">
        <v>484</v>
      </c>
      <c r="FC56" s="57">
        <v>0.32365489293977612</v>
      </c>
      <c r="FD56" s="56">
        <v>9</v>
      </c>
      <c r="FE56" s="57">
        <v>0.1348314606741573</v>
      </c>
      <c r="FF56" s="56">
        <v>19695</v>
      </c>
      <c r="FG56" s="57">
        <v>0.33231397841334287</v>
      </c>
      <c r="FH56" s="59">
        <v>16605.03451652046</v>
      </c>
      <c r="FI56" s="57">
        <f t="shared" si="84"/>
        <v>0.37597697808697195</v>
      </c>
    </row>
    <row r="57" spans="1:166" s="50" customFormat="1" ht="10.5" x14ac:dyDescent="0.35">
      <c r="A57" s="54">
        <v>51</v>
      </c>
      <c r="B57" s="51"/>
      <c r="C57" s="55" t="s">
        <v>95</v>
      </c>
      <c r="D57" s="56">
        <v>8</v>
      </c>
      <c r="E57" s="57">
        <v>6.4856100526955826E-2</v>
      </c>
      <c r="F57" s="56">
        <v>22</v>
      </c>
      <c r="G57" s="57">
        <v>0.18967152340719026</v>
      </c>
      <c r="H57" s="56">
        <v>93</v>
      </c>
      <c r="I57" s="57">
        <v>9.1455319651093034E-2</v>
      </c>
      <c r="J57" s="56">
        <v>725</v>
      </c>
      <c r="K57" s="57">
        <v>0.59490108230969319</v>
      </c>
      <c r="L57" s="56">
        <v>35</v>
      </c>
      <c r="M57" s="57">
        <v>0.10668780101200999</v>
      </c>
      <c r="N57" s="56">
        <v>26</v>
      </c>
      <c r="O57" s="57">
        <v>5.3633681952266025E-2</v>
      </c>
      <c r="P57" s="56">
        <v>170</v>
      </c>
      <c r="Q57" s="57">
        <v>0.17509166563671569</v>
      </c>
      <c r="R57" s="56">
        <v>3</v>
      </c>
      <c r="S57" s="57">
        <v>2.1640337589266392E-2</v>
      </c>
      <c r="T57" s="56">
        <v>1977</v>
      </c>
      <c r="U57" s="57">
        <v>1.1821900114810562</v>
      </c>
      <c r="V57" s="56">
        <v>21702</v>
      </c>
      <c r="W57" s="57">
        <v>11.168463577181381</v>
      </c>
      <c r="X57" s="56">
        <v>4</v>
      </c>
      <c r="Y57" s="57">
        <v>6.4495324089003547E-2</v>
      </c>
      <c r="Z57" s="56">
        <v>5</v>
      </c>
      <c r="AA57" s="57">
        <v>1.3493819830517624E-2</v>
      </c>
      <c r="AB57" s="56">
        <v>91</v>
      </c>
      <c r="AC57" s="57">
        <v>9.667481143099968E-2</v>
      </c>
      <c r="AD57" s="56">
        <v>1659</v>
      </c>
      <c r="AE57" s="57">
        <v>0.55430075911472254</v>
      </c>
      <c r="AF57" s="56">
        <v>0</v>
      </c>
      <c r="AG57" s="57">
        <v>0</v>
      </c>
      <c r="AH57" s="56">
        <v>16</v>
      </c>
      <c r="AI57" s="57">
        <v>7.6295837108387776E-2</v>
      </c>
      <c r="AJ57" s="56">
        <v>5</v>
      </c>
      <c r="AK57" s="57">
        <v>3.1146826138416493E-2</v>
      </c>
      <c r="AL57" s="56">
        <v>2796</v>
      </c>
      <c r="AM57" s="57">
        <v>1.9056446885947573</v>
      </c>
      <c r="AN57" s="56">
        <v>60</v>
      </c>
      <c r="AO57" s="57">
        <v>0.13321196243422659</v>
      </c>
      <c r="AP57" s="56">
        <v>173</v>
      </c>
      <c r="AQ57" s="57">
        <v>0.12896588740458015</v>
      </c>
      <c r="AR57" s="56">
        <v>3</v>
      </c>
      <c r="AS57" s="57">
        <v>2.844141069397042E-2</v>
      </c>
      <c r="AT57" s="56">
        <v>733</v>
      </c>
      <c r="AU57" s="57">
        <v>0.52031943212067444</v>
      </c>
      <c r="AV57" s="56">
        <v>8</v>
      </c>
      <c r="AW57" s="57">
        <v>4.0908161178155045E-2</v>
      </c>
      <c r="AX57" s="56">
        <v>9</v>
      </c>
      <c r="AY57" s="57">
        <v>4.1499515838981878E-2</v>
      </c>
      <c r="AZ57" s="56">
        <v>76</v>
      </c>
      <c r="BA57" s="57">
        <v>6.8791354012979838E-2</v>
      </c>
      <c r="BB57" s="56">
        <v>13284</v>
      </c>
      <c r="BC57" s="57">
        <v>8.7364848867492704</v>
      </c>
      <c r="BD57" s="56">
        <v>526</v>
      </c>
      <c r="BE57" s="57">
        <v>0.22533907962266417</v>
      </c>
      <c r="BF57" s="56">
        <v>43</v>
      </c>
      <c r="BG57" s="57">
        <v>6.7356944814298464E-2</v>
      </c>
      <c r="BH57" s="56">
        <v>5</v>
      </c>
      <c r="BI57" s="57">
        <v>3.2622170026750177E-2</v>
      </c>
      <c r="BJ57" s="56">
        <v>0</v>
      </c>
      <c r="BK57" s="57">
        <v>0</v>
      </c>
      <c r="BL57" s="56">
        <v>1417</v>
      </c>
      <c r="BM57" s="57">
        <v>1.5961341338409725</v>
      </c>
      <c r="BN57" s="56">
        <v>4</v>
      </c>
      <c r="BO57" s="57">
        <v>2.036556183493712E-2</v>
      </c>
      <c r="BP57" s="56">
        <v>1318</v>
      </c>
      <c r="BQ57" s="57">
        <v>0.66776102464332032</v>
      </c>
      <c r="BR57" s="56">
        <v>3</v>
      </c>
      <c r="BS57" s="57">
        <v>1.8805240393656365E-2</v>
      </c>
      <c r="BT57" s="56">
        <v>1457</v>
      </c>
      <c r="BU57" s="57">
        <v>0.96242131198435821</v>
      </c>
      <c r="BV57" s="56">
        <v>1252</v>
      </c>
      <c r="BW57" s="57">
        <v>0.81241199410806642</v>
      </c>
      <c r="BX57" s="56">
        <v>65</v>
      </c>
      <c r="BY57" s="57">
        <v>8.8728722169895025E-2</v>
      </c>
      <c r="BZ57" s="56">
        <v>0</v>
      </c>
      <c r="CA57" s="57">
        <v>0</v>
      </c>
      <c r="CB57" s="56">
        <v>20</v>
      </c>
      <c r="CC57" s="57">
        <v>4.3381124872567949E-2</v>
      </c>
      <c r="CD57" s="56">
        <v>1022</v>
      </c>
      <c r="CE57" s="57">
        <v>0.87906416652330976</v>
      </c>
      <c r="CF57" s="56">
        <v>0</v>
      </c>
      <c r="CG57" s="57">
        <v>0</v>
      </c>
      <c r="CH57" s="56">
        <v>7674</v>
      </c>
      <c r="CI57" s="57">
        <v>9.3261226225922105</v>
      </c>
      <c r="CJ57" s="56">
        <v>441</v>
      </c>
      <c r="CK57" s="57">
        <v>0.39955785887725148</v>
      </c>
      <c r="CL57" s="56">
        <v>1894</v>
      </c>
      <c r="CM57" s="57">
        <v>1.3930157982995499</v>
      </c>
      <c r="CN57" s="56">
        <v>1863</v>
      </c>
      <c r="CO57" s="57">
        <v>1.3754863669587944</v>
      </c>
      <c r="CP57" s="56">
        <v>143</v>
      </c>
      <c r="CQ57" s="57">
        <v>0.26541445487954268</v>
      </c>
      <c r="CR57" s="56">
        <v>19</v>
      </c>
      <c r="CS57" s="57">
        <v>4.6436601818359569E-2</v>
      </c>
      <c r="CT57" s="56">
        <v>0</v>
      </c>
      <c r="CU57" s="57">
        <v>0</v>
      </c>
      <c r="CV57" s="56">
        <v>2808</v>
      </c>
      <c r="CW57" s="57">
        <v>1.5376443595065081</v>
      </c>
      <c r="CX57" s="56">
        <v>2324</v>
      </c>
      <c r="CY57" s="57">
        <v>1.9918747964413663</v>
      </c>
      <c r="CZ57" s="56">
        <v>36</v>
      </c>
      <c r="DA57" s="57">
        <v>0.11313639220615963</v>
      </c>
      <c r="DB57" s="56">
        <v>1173</v>
      </c>
      <c r="DC57" s="57">
        <v>0.72156196943972828</v>
      </c>
      <c r="DD57" s="56">
        <v>81</v>
      </c>
      <c r="DE57" s="57">
        <v>5.2259413146145711E-2</v>
      </c>
      <c r="DF57" s="56">
        <v>59</v>
      </c>
      <c r="DG57" s="57">
        <v>0.31446540880503149</v>
      </c>
      <c r="DH57" s="56">
        <v>4</v>
      </c>
      <c r="DI57" s="57">
        <v>2.4243893569307229E-2</v>
      </c>
      <c r="DJ57" s="56">
        <v>4</v>
      </c>
      <c r="DK57" s="57">
        <v>2.9133284777858703E-2</v>
      </c>
      <c r="DL57" s="56">
        <v>73</v>
      </c>
      <c r="DM57" s="57">
        <v>0.11913699121976695</v>
      </c>
      <c r="DN57" s="56">
        <v>8</v>
      </c>
      <c r="DO57" s="57">
        <v>6.9954529555788736E-2</v>
      </c>
      <c r="DP57" s="56">
        <v>336</v>
      </c>
      <c r="DQ57" s="57">
        <v>0.33312513012700395</v>
      </c>
      <c r="DR57" s="56">
        <v>18</v>
      </c>
      <c r="DS57" s="57">
        <v>0.24861878453038672</v>
      </c>
      <c r="DT57" s="56">
        <v>0</v>
      </c>
      <c r="DU57" s="57">
        <v>0</v>
      </c>
      <c r="DV57" s="56">
        <v>19</v>
      </c>
      <c r="DW57" s="57">
        <v>6.6202090592334492E-2</v>
      </c>
      <c r="DX57" s="56">
        <v>9</v>
      </c>
      <c r="DY57" s="57">
        <v>5.6458189574054324E-2</v>
      </c>
      <c r="DZ57" s="56">
        <v>610</v>
      </c>
      <c r="EA57" s="57">
        <v>0.58749313788752877</v>
      </c>
      <c r="EB57" s="56">
        <v>7</v>
      </c>
      <c r="EC57" s="57">
        <v>6.814641744548286E-2</v>
      </c>
      <c r="ED57" s="56">
        <v>15</v>
      </c>
      <c r="EE57" s="57">
        <v>5.1016937623290931E-2</v>
      </c>
      <c r="EF57" s="56">
        <v>171</v>
      </c>
      <c r="EG57" s="57">
        <v>0.8306212658473795</v>
      </c>
      <c r="EH57" s="56">
        <v>0</v>
      </c>
      <c r="EI57" s="57">
        <v>0</v>
      </c>
      <c r="EJ57" s="56">
        <v>8</v>
      </c>
      <c r="EK57" s="57">
        <v>2.8258565877781704E-2</v>
      </c>
      <c r="EL57" s="56">
        <v>9</v>
      </c>
      <c r="EM57" s="57">
        <v>2.6741940276333382E-2</v>
      </c>
      <c r="EN57" s="56">
        <v>126</v>
      </c>
      <c r="EO57" s="57">
        <v>0.29311868980598338</v>
      </c>
      <c r="EP57" s="56">
        <v>0</v>
      </c>
      <c r="EQ57" s="57">
        <v>0</v>
      </c>
      <c r="ER57" s="56">
        <v>2353</v>
      </c>
      <c r="ES57" s="57">
        <v>1.4517522211253702</v>
      </c>
      <c r="ET57" s="56">
        <v>3198</v>
      </c>
      <c r="EU57" s="57">
        <v>1.6193224973416374</v>
      </c>
      <c r="EV57" s="56">
        <v>14</v>
      </c>
      <c r="EW57" s="57">
        <v>3.558085749866572E-2</v>
      </c>
      <c r="EX57" s="56">
        <v>1627</v>
      </c>
      <c r="EY57" s="57">
        <v>0.74936209802964282</v>
      </c>
      <c r="EZ57" s="56">
        <v>2625</v>
      </c>
      <c r="FA57" s="57">
        <v>3.029358814568619</v>
      </c>
      <c r="FB57" s="56">
        <v>132</v>
      </c>
      <c r="FC57" s="57">
        <v>8.8269516256302569E-2</v>
      </c>
      <c r="FD57" s="56">
        <v>0</v>
      </c>
      <c r="FE57" s="57">
        <v>0</v>
      </c>
      <c r="FF57" s="56">
        <v>80790</v>
      </c>
      <c r="FG57" s="57">
        <v>1.3631706684952511</v>
      </c>
      <c r="FH57" s="59">
        <v>79008.849661877335</v>
      </c>
      <c r="FI57" s="57">
        <f t="shared" si="84"/>
        <v>1.7889459072455589</v>
      </c>
    </row>
    <row r="58" spans="1:166" s="50" customFormat="1" ht="10.5" x14ac:dyDescent="0.35">
      <c r="A58" s="54">
        <v>52</v>
      </c>
      <c r="B58" s="51"/>
      <c r="C58" s="55" t="s">
        <v>130</v>
      </c>
      <c r="D58" s="56">
        <v>1407</v>
      </c>
      <c r="E58" s="57">
        <f t="shared" ref="E58:G59" si="85">D58/D$59*100</f>
        <v>11.406566680178354</v>
      </c>
      <c r="F58" s="56">
        <v>1070</v>
      </c>
      <c r="G58" s="57">
        <f t="shared" si="85"/>
        <v>9.224933183895164</v>
      </c>
      <c r="H58" s="56">
        <v>8095</v>
      </c>
      <c r="I58" s="57">
        <f t="shared" ref="I58:I59" si="86">H58/H$59*100</f>
        <v>7.9605463717806249</v>
      </c>
      <c r="J58" s="56">
        <v>10143</v>
      </c>
      <c r="K58" s="57">
        <f t="shared" ref="K58:K59" si="87">J58/J$59*100</f>
        <v>8.3228712798168534</v>
      </c>
      <c r="L58" s="56">
        <v>3336</v>
      </c>
      <c r="M58" s="57">
        <f t="shared" ref="M58:M59" si="88">L58/L$59*100</f>
        <v>10.168871547887582</v>
      </c>
      <c r="N58" s="56">
        <v>4353</v>
      </c>
      <c r="O58" s="57">
        <f t="shared" ref="O58:O59" si="89">N58/N$59*100</f>
        <v>8.9795160591620764</v>
      </c>
      <c r="P58" s="56">
        <v>9407</v>
      </c>
      <c r="Q58" s="57">
        <f t="shared" ref="Q58:Q59" si="90">P58/P$59*100</f>
        <v>9.6887488155563783</v>
      </c>
      <c r="R58" s="56">
        <v>1440</v>
      </c>
      <c r="S58" s="57">
        <f t="shared" ref="S58:S59" si="91">R58/R$59*100</f>
        <v>10.387362042847869</v>
      </c>
      <c r="T58" s="56">
        <v>13012</v>
      </c>
      <c r="U58" s="57">
        <f t="shared" ref="U58:U59" si="92">T58/T$59*100</f>
        <v>7.7808075009567546</v>
      </c>
      <c r="V58" s="56">
        <v>29319</v>
      </c>
      <c r="W58" s="57">
        <f t="shared" ref="W58:W59" si="93">V58/V$59*100</f>
        <v>15.088387412191546</v>
      </c>
      <c r="X58" s="56">
        <v>679</v>
      </c>
      <c r="Y58" s="57">
        <f t="shared" ref="Y58:Y59" si="94">X58/X$59*100</f>
        <v>10.948081264108351</v>
      </c>
      <c r="Z58" s="56">
        <v>3550</v>
      </c>
      <c r="AA58" s="57">
        <f t="shared" ref="AA58:AA59" si="95">Z58/Z$59*100</f>
        <v>9.580612079667512</v>
      </c>
      <c r="AB58" s="56">
        <v>8518</v>
      </c>
      <c r="AC58" s="57">
        <f t="shared" ref="AC58:AC59" si="96">AB58/AB$59*100</f>
        <v>9.0491872941676412</v>
      </c>
      <c r="AD58" s="56">
        <v>33544</v>
      </c>
      <c r="AE58" s="57">
        <f t="shared" ref="AE58:AE59" si="97">AD58/AD$59*100</f>
        <v>11.207633914252112</v>
      </c>
      <c r="AF58" s="56">
        <v>1259</v>
      </c>
      <c r="AG58" s="57">
        <f t="shared" ref="AG58:AG59" si="98">AF58/AF$59*100</f>
        <v>9.6898329869929967</v>
      </c>
      <c r="AH58" s="56">
        <v>1938</v>
      </c>
      <c r="AI58" s="57">
        <f t="shared" ref="AI58:AI59" si="99">AH58/AH$59*100</f>
        <v>9.2413332697534702</v>
      </c>
      <c r="AJ58" s="56">
        <v>1591</v>
      </c>
      <c r="AK58" s="57">
        <f t="shared" ref="AK58:AK59" si="100">AJ58/AJ$59*100</f>
        <v>9.9109200772441284</v>
      </c>
      <c r="AL58" s="56">
        <v>17311</v>
      </c>
      <c r="AM58" s="57">
        <f t="shared" ref="AM58:AM59" si="101">AL58/AL$59*100</f>
        <v>11.798503291939859</v>
      </c>
      <c r="AN58" s="56">
        <v>4992</v>
      </c>
      <c r="AO58" s="57">
        <f t="shared" ref="AO58:AO59" si="102">AN58/AN$59*100</f>
        <v>11.083235274527652</v>
      </c>
      <c r="AP58" s="56">
        <v>13103</v>
      </c>
      <c r="AQ58" s="57">
        <f t="shared" ref="AQ58:AQ59" si="103">AP58/AP$59*100</f>
        <v>9.7678614026717554</v>
      </c>
      <c r="AR58" s="56">
        <v>945</v>
      </c>
      <c r="AS58" s="57">
        <f t="shared" ref="AS58:AS59" si="104">AR58/AR$59*100</f>
        <v>8.9590443686006829</v>
      </c>
      <c r="AT58" s="56">
        <v>18652</v>
      </c>
      <c r="AU58" s="57">
        <f t="shared" ref="AU58:AU59" si="105">AT58/AT$59*100</f>
        <v>13.240106477373558</v>
      </c>
      <c r="AV58" s="56">
        <v>2042</v>
      </c>
      <c r="AW58" s="57">
        <f t="shared" ref="AW58:AW59" si="106">AV58/AV$59*100</f>
        <v>10.441808140724076</v>
      </c>
      <c r="AX58" s="56">
        <v>1678</v>
      </c>
      <c r="AY58" s="57">
        <f t="shared" ref="AY58:AY59" si="107">AX58/AX$59*100</f>
        <v>7.7373541753124</v>
      </c>
      <c r="AZ58" s="56">
        <v>9146</v>
      </c>
      <c r="BA58" s="57">
        <f t="shared" ref="BA58:BA59" si="108">AZ58/AZ$59*100</f>
        <v>8.2784963658251787</v>
      </c>
      <c r="BB58" s="56">
        <v>19602</v>
      </c>
      <c r="BC58" s="57">
        <f t="shared" ref="BC58:BC59" si="109">BB58/BB$59*100</f>
        <v>12.89164233288612</v>
      </c>
      <c r="BD58" s="56">
        <v>20145</v>
      </c>
      <c r="BE58" s="57">
        <f t="shared" ref="BE58:BE59" si="110">BD58/BD$59*100</f>
        <v>8.6301440285143904</v>
      </c>
      <c r="BF58" s="56">
        <v>7209</v>
      </c>
      <c r="BG58" s="57">
        <f t="shared" ref="BG58:BG59" si="111">BF58/BF$59*100</f>
        <v>11.292470120145992</v>
      </c>
      <c r="BH58" s="56">
        <v>1917</v>
      </c>
      <c r="BI58" s="57">
        <f t="shared" ref="BI58:BI59" si="112">BH58/BH$59*100</f>
        <v>12.507339988256019</v>
      </c>
      <c r="BJ58" s="56">
        <v>529</v>
      </c>
      <c r="BK58" s="57">
        <f t="shared" ref="BK58:BK59" si="113">BJ58/BJ$59*100</f>
        <v>9.2401746724890828</v>
      </c>
      <c r="BL58" s="56">
        <v>9229</v>
      </c>
      <c r="BM58" s="57">
        <f t="shared" ref="BM58:BM59" si="114">BL58/BL$59*100</f>
        <v>10.395710600718655</v>
      </c>
      <c r="BN58" s="56">
        <v>1371</v>
      </c>
      <c r="BO58" s="57">
        <f t="shared" ref="BO58:BO59" si="115">BN58/BN$59*100</f>
        <v>6.9802963189246992</v>
      </c>
      <c r="BP58" s="56">
        <v>22954</v>
      </c>
      <c r="BQ58" s="57">
        <f t="shared" ref="BQ58:BQ59" si="116">BP58/BP$59*100</f>
        <v>11.62958009079118</v>
      </c>
      <c r="BR58" s="56">
        <v>1311</v>
      </c>
      <c r="BS58" s="57">
        <f t="shared" ref="BS58:BS59" si="117">BR58/BR$59*100</f>
        <v>8.2178900520278315</v>
      </c>
      <c r="BT58" s="56">
        <v>15648</v>
      </c>
      <c r="BU58" s="57">
        <f t="shared" ref="BU58:BU59" si="118">BT58/BT$59*100</f>
        <v>10.336285991716704</v>
      </c>
      <c r="BV58" s="56">
        <v>11010</v>
      </c>
      <c r="BW58" s="57">
        <f t="shared" ref="BW58:BW59" si="119">BV58/BV$59*100</f>
        <v>7.1442939737458548</v>
      </c>
      <c r="BX58" s="56">
        <v>7891</v>
      </c>
      <c r="BY58" s="57">
        <f t="shared" ref="BY58:BY59" si="120">BX58/BX$59*100</f>
        <v>10.771666871425257</v>
      </c>
      <c r="BZ58" s="56">
        <v>1000</v>
      </c>
      <c r="CA58" s="57">
        <f t="shared" ref="CA58:CA59" si="121">BZ58/BZ$59*100</f>
        <v>13.312034078807242</v>
      </c>
      <c r="CB58" s="56">
        <v>4110</v>
      </c>
      <c r="CC58" s="57">
        <f t="shared" ref="CC58:CC59" si="122">CB58/CB$59*100</f>
        <v>8.9148211613127124</v>
      </c>
      <c r="CD58" s="56">
        <v>8644</v>
      </c>
      <c r="CE58" s="57">
        <f t="shared" ref="CE58:CE59" si="123">CD58/CD$59*100</f>
        <v>7.4350593497333559</v>
      </c>
      <c r="CF58" s="56">
        <v>966</v>
      </c>
      <c r="CG58" s="57">
        <f t="shared" ref="CG58:CG59" si="124">CF58/CF$59*100</f>
        <v>11.246943765281173</v>
      </c>
      <c r="CH58" s="56">
        <v>11143</v>
      </c>
      <c r="CI58" s="57">
        <f t="shared" ref="CI58:CI59" si="125">CH58/CH$59*100</f>
        <v>13.541957829495047</v>
      </c>
      <c r="CJ58" s="56">
        <v>7466</v>
      </c>
      <c r="CK58" s="57">
        <f t="shared" ref="CK58:CK59" si="126">CJ58/CJ$59*100</f>
        <v>6.764396767296053</v>
      </c>
      <c r="CL58" s="56">
        <v>24577</v>
      </c>
      <c r="CM58" s="57">
        <f t="shared" ref="CM58:CM59" si="127">CL58/CL$59*100</f>
        <v>18.076108381630434</v>
      </c>
      <c r="CN58" s="56">
        <v>16976</v>
      </c>
      <c r="CO58" s="57">
        <f t="shared" ref="CO58:CO59" si="128">CN58/CN$59*100</f>
        <v>12.533685757108156</v>
      </c>
      <c r="CP58" s="56">
        <v>6159</v>
      </c>
      <c r="CQ58" s="57">
        <f t="shared" ref="CQ58:CQ59" si="129">CP58/CP$59*100</f>
        <v>11.431382011210513</v>
      </c>
      <c r="CR58" s="56">
        <v>4352</v>
      </c>
      <c r="CS58" s="57">
        <f t="shared" ref="CS58:CS59" si="130">CR58/CR$59*100</f>
        <v>10.636425848078991</v>
      </c>
      <c r="CT58" s="56">
        <v>2883</v>
      </c>
      <c r="CU58" s="57">
        <f t="shared" ref="CU58:CU59" si="131">CT58/CT$59*100</f>
        <v>9.9044936100041223</v>
      </c>
      <c r="CV58" s="56">
        <v>16232</v>
      </c>
      <c r="CW58" s="57">
        <f t="shared" ref="CW58:CW59" si="132">CV58/CV$59*100</f>
        <v>8.8885481636430335</v>
      </c>
      <c r="CX58" s="56">
        <v>12666</v>
      </c>
      <c r="CY58" s="57">
        <f t="shared" ref="CY58:CY59" si="133">CX58/CX$59*100</f>
        <v>10.855889058402044</v>
      </c>
      <c r="CZ58" s="56">
        <v>2743</v>
      </c>
      <c r="DA58" s="57">
        <f t="shared" ref="DA58:DA59" si="134">CZ58/CZ$59*100</f>
        <v>8.6203645505971096</v>
      </c>
      <c r="DB58" s="56">
        <v>17497</v>
      </c>
      <c r="DC58" s="57">
        <f t="shared" ref="DC58:DC59" si="135">DB58/DB$59*100</f>
        <v>10.763145591889964</v>
      </c>
      <c r="DD58" s="56">
        <v>12737</v>
      </c>
      <c r="DE58" s="57">
        <f t="shared" ref="DE58:DE59" si="136">DD58/DD$59*100</f>
        <v>8.2176314227463934</v>
      </c>
      <c r="DF58" s="56">
        <v>2014</v>
      </c>
      <c r="DG58" s="57">
        <f t="shared" ref="DG58:DG59" si="137">DF58/DF$59*100</f>
        <v>10.734463276836157</v>
      </c>
      <c r="DH58" s="56">
        <v>1541</v>
      </c>
      <c r="DI58" s="57">
        <f t="shared" ref="DI58:DI59" si="138">DH58/DH$59*100</f>
        <v>9.33995999757561</v>
      </c>
      <c r="DJ58" s="56">
        <v>1472</v>
      </c>
      <c r="DK58" s="57">
        <f t="shared" ref="DK58:DK59" si="139">DJ58/DJ$59*100</f>
        <v>10.721048798252003</v>
      </c>
      <c r="DL58" s="56">
        <v>3822</v>
      </c>
      <c r="DM58" s="57">
        <f t="shared" ref="DM58:DM59" si="140">DL58/DL$59*100</f>
        <v>6.237555896465059</v>
      </c>
      <c r="DN58" s="56">
        <v>1071</v>
      </c>
      <c r="DO58" s="57">
        <f t="shared" ref="DO58:DO59" si="141">DN58/DN$59*100</f>
        <v>9.3651626442812184</v>
      </c>
      <c r="DP58" s="56">
        <v>16796</v>
      </c>
      <c r="DQ58" s="57">
        <f t="shared" ref="DQ58:DQ59" si="142">DP58/DP$59*100</f>
        <v>16.652290730991542</v>
      </c>
      <c r="DR58" s="56">
        <v>787</v>
      </c>
      <c r="DS58" s="57">
        <f t="shared" ref="DS58:DS59" si="143">DR58/DR$59*100</f>
        <v>10.870165745856355</v>
      </c>
      <c r="DT58" s="56">
        <v>298</v>
      </c>
      <c r="DU58" s="57">
        <f t="shared" ref="DU58:DU59" si="144">DT58/DT$59*100</f>
        <v>10.441485634197617</v>
      </c>
      <c r="DV58" s="56">
        <v>2842</v>
      </c>
      <c r="DW58" s="57">
        <f t="shared" ref="DW58:DW59" si="145">DV58/DV$59*100</f>
        <v>9.9024390243902438</v>
      </c>
      <c r="DX58" s="56">
        <v>1342</v>
      </c>
      <c r="DY58" s="57">
        <f t="shared" ref="DY58:DY59" si="146">DX58/DX$59*100</f>
        <v>8.4185433787089892</v>
      </c>
      <c r="DZ58" s="56">
        <v>12687</v>
      </c>
      <c r="EA58" s="57">
        <f t="shared" ref="EA58:EA59" si="147">DZ58/DZ$59*100</f>
        <v>12.218894164555865</v>
      </c>
      <c r="EB58" s="56">
        <v>1111</v>
      </c>
      <c r="EC58" s="57">
        <f t="shared" ref="EC58:EC59" si="148">EB58/EB$59*100</f>
        <v>10.815809968847352</v>
      </c>
      <c r="ED58" s="56">
        <v>2256</v>
      </c>
      <c r="EE58" s="57">
        <f t="shared" ref="EE58:EE59" si="149">ED58/ED$59*100</f>
        <v>7.6729474185429565</v>
      </c>
      <c r="EF58" s="56">
        <v>3123</v>
      </c>
      <c r="EG58" s="57">
        <f t="shared" ref="EG58:EG59" si="150">EF58/EF$59*100</f>
        <v>15.169767328896878</v>
      </c>
      <c r="EH58" s="56">
        <v>608</v>
      </c>
      <c r="EI58" s="57">
        <f t="shared" ref="EI58:EI59" si="151">EH58/EH$59*100</f>
        <v>10.157033077180087</v>
      </c>
      <c r="EJ58" s="56">
        <v>2570</v>
      </c>
      <c r="EK58" s="57">
        <f t="shared" ref="EK58:EK59" si="152">EJ58/EJ$59*100</f>
        <v>9.078064288237373</v>
      </c>
      <c r="EL58" s="56">
        <v>2885</v>
      </c>
      <c r="EM58" s="57">
        <f t="shared" ref="EM58:EM59" si="153">EL58/EL$59*100</f>
        <v>8.5722775219135343</v>
      </c>
      <c r="EN58" s="56">
        <v>4227</v>
      </c>
      <c r="EO58" s="57">
        <f t="shared" ref="EO58:EO59" si="154">EN58/EN$59*100</f>
        <v>9.8334341413483468</v>
      </c>
      <c r="EP58" s="56">
        <v>326</v>
      </c>
      <c r="EQ58" s="57">
        <f t="shared" ref="EQ58:EQ59" si="155">EP58/EP$59*100</f>
        <v>8.3482714468629968</v>
      </c>
      <c r="ER58" s="56">
        <v>11453</v>
      </c>
      <c r="ES58" s="57">
        <f t="shared" ref="ES58:ES59" si="156">ER58/ER$59*100</f>
        <v>7.0662635735439299</v>
      </c>
      <c r="ET58" s="56">
        <v>20404</v>
      </c>
      <c r="EU58" s="57">
        <f t="shared" ref="EU58:EU59" si="157">ET58/ET$59*100</f>
        <v>10.331662362651274</v>
      </c>
      <c r="EV58" s="56">
        <v>3487</v>
      </c>
      <c r="EW58" s="57">
        <f t="shared" ref="EW58:EW59" si="158">EV58/EV$59*100</f>
        <v>8.8621750069890961</v>
      </c>
      <c r="EX58" s="56">
        <v>25999</v>
      </c>
      <c r="EY58" s="57">
        <f t="shared" ref="EY58:EY59" si="159">EX58/EX$59*100</f>
        <v>11.974594460155307</v>
      </c>
      <c r="EZ58" s="56">
        <v>13029</v>
      </c>
      <c r="FA58" s="57">
        <f t="shared" ref="FA58:FA59" si="160">EZ58/EZ$59*100</f>
        <v>15.036006093338871</v>
      </c>
      <c r="FB58" s="56">
        <v>10881</v>
      </c>
      <c r="FC58" s="57">
        <f t="shared" ref="FC58:FC59" si="161">FB58/FB$59*100</f>
        <v>7.2762167150365782</v>
      </c>
      <c r="FD58" s="56">
        <v>668</v>
      </c>
      <c r="FE58" s="57">
        <f t="shared" ref="FE58:FE59" si="162">FD58/FD$59*100</f>
        <v>10.007490636704119</v>
      </c>
      <c r="FF58" s="56">
        <v>618992</v>
      </c>
      <c r="FG58" s="57">
        <f t="shared" ref="FG58:FG59" si="163">FF58/FF$59*100</f>
        <v>10.44425966621132</v>
      </c>
      <c r="FH58" s="59">
        <f t="shared" ref="FH58:FH59" si="164">SUM(J58,P58,T58:V58,AB58:AD58,AL58,AP58,AT58,BB58,BL58,BP58,BT58:BV58,CD58,CH58:CN58,CV58:CX58,DB58:DD58,DL58,DP58,DZ58,ER58:ET58,EX58:FB58)</f>
        <v>474580.27730164776</v>
      </c>
      <c r="FI58" s="57">
        <f t="shared" si="84"/>
        <v>10.745612021584673</v>
      </c>
    </row>
    <row r="59" spans="1:166" s="50" customFormat="1" ht="10.5" x14ac:dyDescent="0.35">
      <c r="A59" s="54">
        <v>53</v>
      </c>
      <c r="B59" s="51"/>
      <c r="C59" s="55" t="s">
        <v>79</v>
      </c>
      <c r="D59" s="56">
        <v>12335</v>
      </c>
      <c r="E59" s="57">
        <f t="shared" si="85"/>
        <v>100</v>
      </c>
      <c r="F59" s="56">
        <v>11599</v>
      </c>
      <c r="G59" s="57">
        <f t="shared" si="85"/>
        <v>100</v>
      </c>
      <c r="H59" s="56">
        <v>101689</v>
      </c>
      <c r="I59" s="57">
        <f t="shared" si="86"/>
        <v>100</v>
      </c>
      <c r="J59" s="56">
        <v>121869</v>
      </c>
      <c r="K59" s="57">
        <f t="shared" si="87"/>
        <v>100</v>
      </c>
      <c r="L59" s="56">
        <v>32806</v>
      </c>
      <c r="M59" s="57">
        <f t="shared" si="88"/>
        <v>100</v>
      </c>
      <c r="N59" s="56">
        <v>48477</v>
      </c>
      <c r="O59" s="57">
        <f t="shared" si="89"/>
        <v>100</v>
      </c>
      <c r="P59" s="56">
        <v>97092</v>
      </c>
      <c r="Q59" s="57">
        <f t="shared" si="90"/>
        <v>100</v>
      </c>
      <c r="R59" s="56">
        <v>13863</v>
      </c>
      <c r="S59" s="57">
        <f t="shared" si="91"/>
        <v>100</v>
      </c>
      <c r="T59" s="56">
        <v>167232</v>
      </c>
      <c r="U59" s="57">
        <f t="shared" si="92"/>
        <v>100</v>
      </c>
      <c r="V59" s="56">
        <v>194315</v>
      </c>
      <c r="W59" s="57">
        <f t="shared" si="93"/>
        <v>100</v>
      </c>
      <c r="X59" s="56">
        <v>6202</v>
      </c>
      <c r="Y59" s="57">
        <f t="shared" si="94"/>
        <v>100</v>
      </c>
      <c r="Z59" s="56">
        <v>37054</v>
      </c>
      <c r="AA59" s="57">
        <f t="shared" si="95"/>
        <v>100</v>
      </c>
      <c r="AB59" s="56">
        <v>94130</v>
      </c>
      <c r="AC59" s="57">
        <f t="shared" si="96"/>
        <v>100</v>
      </c>
      <c r="AD59" s="56">
        <v>299296</v>
      </c>
      <c r="AE59" s="57">
        <f t="shared" si="97"/>
        <v>100</v>
      </c>
      <c r="AF59" s="56">
        <v>12993</v>
      </c>
      <c r="AG59" s="57">
        <f t="shared" si="98"/>
        <v>100</v>
      </c>
      <c r="AH59" s="56">
        <v>20971</v>
      </c>
      <c r="AI59" s="57">
        <f t="shared" si="99"/>
        <v>100</v>
      </c>
      <c r="AJ59" s="56">
        <v>16053</v>
      </c>
      <c r="AK59" s="57">
        <f t="shared" si="100"/>
        <v>100</v>
      </c>
      <c r="AL59" s="56">
        <v>146722</v>
      </c>
      <c r="AM59" s="57">
        <f t="shared" si="101"/>
        <v>100</v>
      </c>
      <c r="AN59" s="56">
        <v>45041</v>
      </c>
      <c r="AO59" s="57">
        <f t="shared" si="102"/>
        <v>100</v>
      </c>
      <c r="AP59" s="56">
        <v>134144</v>
      </c>
      <c r="AQ59" s="57">
        <f t="shared" si="103"/>
        <v>100</v>
      </c>
      <c r="AR59" s="56">
        <v>10548</v>
      </c>
      <c r="AS59" s="57">
        <f t="shared" si="104"/>
        <v>100</v>
      </c>
      <c r="AT59" s="56">
        <v>140875</v>
      </c>
      <c r="AU59" s="57">
        <f t="shared" si="105"/>
        <v>100</v>
      </c>
      <c r="AV59" s="56">
        <v>19556</v>
      </c>
      <c r="AW59" s="57">
        <f t="shared" si="106"/>
        <v>100</v>
      </c>
      <c r="AX59" s="56">
        <v>21687</v>
      </c>
      <c r="AY59" s="57">
        <f t="shared" si="107"/>
        <v>100</v>
      </c>
      <c r="AZ59" s="56">
        <v>110479</v>
      </c>
      <c r="BA59" s="57">
        <f t="shared" si="108"/>
        <v>100</v>
      </c>
      <c r="BB59" s="56">
        <v>152052</v>
      </c>
      <c r="BC59" s="57">
        <f t="shared" si="109"/>
        <v>100</v>
      </c>
      <c r="BD59" s="56">
        <v>233426</v>
      </c>
      <c r="BE59" s="57">
        <f t="shared" si="110"/>
        <v>100</v>
      </c>
      <c r="BF59" s="56">
        <v>63839</v>
      </c>
      <c r="BG59" s="57">
        <f t="shared" si="111"/>
        <v>100</v>
      </c>
      <c r="BH59" s="56">
        <v>15327</v>
      </c>
      <c r="BI59" s="57">
        <f t="shared" si="112"/>
        <v>100</v>
      </c>
      <c r="BJ59" s="56">
        <v>5725</v>
      </c>
      <c r="BK59" s="57">
        <f t="shared" si="113"/>
        <v>100</v>
      </c>
      <c r="BL59" s="56">
        <v>88777</v>
      </c>
      <c r="BM59" s="57">
        <f t="shared" si="114"/>
        <v>100</v>
      </c>
      <c r="BN59" s="56">
        <v>19641</v>
      </c>
      <c r="BO59" s="57">
        <f t="shared" si="115"/>
        <v>100</v>
      </c>
      <c r="BP59" s="56">
        <v>197376</v>
      </c>
      <c r="BQ59" s="57">
        <f t="shared" si="116"/>
        <v>100</v>
      </c>
      <c r="BR59" s="56">
        <v>15953</v>
      </c>
      <c r="BS59" s="57">
        <f t="shared" si="117"/>
        <v>100</v>
      </c>
      <c r="BT59" s="56">
        <v>151389</v>
      </c>
      <c r="BU59" s="57">
        <f t="shared" si="118"/>
        <v>100</v>
      </c>
      <c r="BV59" s="56">
        <v>154109</v>
      </c>
      <c r="BW59" s="57">
        <f t="shared" si="119"/>
        <v>100</v>
      </c>
      <c r="BX59" s="56">
        <v>73257</v>
      </c>
      <c r="BY59" s="57">
        <f t="shared" si="120"/>
        <v>100</v>
      </c>
      <c r="BZ59" s="56">
        <v>7512</v>
      </c>
      <c r="CA59" s="57">
        <f t="shared" si="121"/>
        <v>100</v>
      </c>
      <c r="CB59" s="56">
        <v>46103</v>
      </c>
      <c r="CC59" s="57">
        <f t="shared" si="122"/>
        <v>100</v>
      </c>
      <c r="CD59" s="56">
        <v>116260</v>
      </c>
      <c r="CE59" s="57">
        <f t="shared" si="123"/>
        <v>100</v>
      </c>
      <c r="CF59" s="56">
        <v>8589</v>
      </c>
      <c r="CG59" s="57">
        <f t="shared" si="124"/>
        <v>100</v>
      </c>
      <c r="CH59" s="56">
        <v>82285</v>
      </c>
      <c r="CI59" s="57">
        <f t="shared" si="125"/>
        <v>100</v>
      </c>
      <c r="CJ59" s="56">
        <v>110372</v>
      </c>
      <c r="CK59" s="57">
        <f t="shared" si="126"/>
        <v>100</v>
      </c>
      <c r="CL59" s="56">
        <v>135964</v>
      </c>
      <c r="CM59" s="57">
        <f t="shared" si="127"/>
        <v>100</v>
      </c>
      <c r="CN59" s="56">
        <v>135443</v>
      </c>
      <c r="CO59" s="57">
        <f t="shared" si="128"/>
        <v>100</v>
      </c>
      <c r="CP59" s="56">
        <v>53878</v>
      </c>
      <c r="CQ59" s="57">
        <f t="shared" si="129"/>
        <v>100</v>
      </c>
      <c r="CR59" s="56">
        <v>40916</v>
      </c>
      <c r="CS59" s="57">
        <f t="shared" si="130"/>
        <v>100</v>
      </c>
      <c r="CT59" s="56">
        <v>29108</v>
      </c>
      <c r="CU59" s="57">
        <f t="shared" si="131"/>
        <v>100</v>
      </c>
      <c r="CV59" s="56">
        <v>182617</v>
      </c>
      <c r="CW59" s="57">
        <f t="shared" si="132"/>
        <v>100</v>
      </c>
      <c r="CX59" s="56">
        <v>116674</v>
      </c>
      <c r="CY59" s="57">
        <f t="shared" si="133"/>
        <v>100</v>
      </c>
      <c r="CZ59" s="56">
        <v>31820</v>
      </c>
      <c r="DA59" s="57">
        <f t="shared" si="134"/>
        <v>100</v>
      </c>
      <c r="DB59" s="56">
        <v>162564</v>
      </c>
      <c r="DC59" s="57">
        <f t="shared" si="135"/>
        <v>100</v>
      </c>
      <c r="DD59" s="56">
        <v>154996</v>
      </c>
      <c r="DE59" s="57">
        <f t="shared" si="136"/>
        <v>100</v>
      </c>
      <c r="DF59" s="56">
        <v>18762</v>
      </c>
      <c r="DG59" s="57">
        <f t="shared" si="137"/>
        <v>100</v>
      </c>
      <c r="DH59" s="56">
        <v>16499</v>
      </c>
      <c r="DI59" s="57">
        <f t="shared" si="138"/>
        <v>100</v>
      </c>
      <c r="DJ59" s="56">
        <v>13730</v>
      </c>
      <c r="DK59" s="57">
        <f t="shared" si="139"/>
        <v>100</v>
      </c>
      <c r="DL59" s="56">
        <v>61274</v>
      </c>
      <c r="DM59" s="57">
        <f t="shared" si="140"/>
        <v>100</v>
      </c>
      <c r="DN59" s="56">
        <v>11436</v>
      </c>
      <c r="DO59" s="57">
        <f t="shared" si="141"/>
        <v>100</v>
      </c>
      <c r="DP59" s="56">
        <v>100863</v>
      </c>
      <c r="DQ59" s="57">
        <f t="shared" si="142"/>
        <v>100</v>
      </c>
      <c r="DR59" s="56">
        <v>7240</v>
      </c>
      <c r="DS59" s="57">
        <f t="shared" si="143"/>
        <v>100</v>
      </c>
      <c r="DT59" s="56">
        <v>2854</v>
      </c>
      <c r="DU59" s="57">
        <f t="shared" si="144"/>
        <v>100</v>
      </c>
      <c r="DV59" s="56">
        <v>28700</v>
      </c>
      <c r="DW59" s="57">
        <f t="shared" si="145"/>
        <v>100</v>
      </c>
      <c r="DX59" s="56">
        <v>15941</v>
      </c>
      <c r="DY59" s="57">
        <f t="shared" si="146"/>
        <v>100</v>
      </c>
      <c r="DZ59" s="56">
        <v>103831</v>
      </c>
      <c r="EA59" s="57">
        <f t="shared" si="147"/>
        <v>100</v>
      </c>
      <c r="EB59" s="56">
        <v>10272</v>
      </c>
      <c r="EC59" s="57">
        <f t="shared" si="148"/>
        <v>100</v>
      </c>
      <c r="ED59" s="56">
        <v>29402</v>
      </c>
      <c r="EE59" s="57">
        <f t="shared" si="149"/>
        <v>100</v>
      </c>
      <c r="EF59" s="56">
        <v>20587</v>
      </c>
      <c r="EG59" s="57">
        <f t="shared" si="150"/>
        <v>100</v>
      </c>
      <c r="EH59" s="56">
        <v>5986</v>
      </c>
      <c r="EI59" s="57">
        <f t="shared" si="151"/>
        <v>100</v>
      </c>
      <c r="EJ59" s="56">
        <v>28310</v>
      </c>
      <c r="EK59" s="57">
        <f t="shared" si="152"/>
        <v>100</v>
      </c>
      <c r="EL59" s="56">
        <v>33655</v>
      </c>
      <c r="EM59" s="57">
        <f t="shared" si="153"/>
        <v>100</v>
      </c>
      <c r="EN59" s="56">
        <v>42986</v>
      </c>
      <c r="EO59" s="57">
        <f t="shared" si="154"/>
        <v>100</v>
      </c>
      <c r="EP59" s="56">
        <v>3905</v>
      </c>
      <c r="EQ59" s="57">
        <f t="shared" si="155"/>
        <v>100</v>
      </c>
      <c r="ER59" s="56">
        <v>162080</v>
      </c>
      <c r="ES59" s="57">
        <f t="shared" si="156"/>
        <v>100</v>
      </c>
      <c r="ET59" s="56">
        <v>197490</v>
      </c>
      <c r="EU59" s="57">
        <f t="shared" si="157"/>
        <v>100</v>
      </c>
      <c r="EV59" s="56">
        <v>39347</v>
      </c>
      <c r="EW59" s="57">
        <f t="shared" si="158"/>
        <v>100</v>
      </c>
      <c r="EX59" s="56">
        <v>217118</v>
      </c>
      <c r="EY59" s="57">
        <f t="shared" si="159"/>
        <v>100</v>
      </c>
      <c r="EZ59" s="56">
        <v>86652</v>
      </c>
      <c r="FA59" s="57">
        <f t="shared" si="160"/>
        <v>100</v>
      </c>
      <c r="FB59" s="56">
        <v>149542</v>
      </c>
      <c r="FC59" s="57">
        <f t="shared" si="161"/>
        <v>100</v>
      </c>
      <c r="FD59" s="56">
        <v>6675</v>
      </c>
      <c r="FE59" s="57">
        <f t="shared" si="162"/>
        <v>100</v>
      </c>
      <c r="FF59" s="56">
        <v>5926624</v>
      </c>
      <c r="FG59" s="57">
        <f t="shared" si="163"/>
        <v>100</v>
      </c>
      <c r="FH59" s="59">
        <f t="shared" si="164"/>
        <v>4416503</v>
      </c>
      <c r="FI59" s="57">
        <f t="shared" ref="FI59" si="165">FH59/FH$59*100</f>
        <v>100</v>
      </c>
      <c r="FJ59" s="59"/>
    </row>
    <row r="60" spans="1:166" s="62" customFormat="1" ht="10.5" x14ac:dyDescent="0.35">
      <c r="A60" s="54">
        <v>54</v>
      </c>
      <c r="B60" s="51"/>
      <c r="E60" s="63"/>
      <c r="G60" s="63"/>
      <c r="I60" s="63"/>
      <c r="K60" s="63"/>
      <c r="M60" s="63"/>
      <c r="O60" s="63"/>
      <c r="Q60" s="63"/>
      <c r="S60" s="63"/>
      <c r="U60" s="63"/>
      <c r="W60" s="63"/>
      <c r="Y60" s="63"/>
      <c r="AA60" s="63"/>
      <c r="AC60" s="63"/>
      <c r="AE60" s="63"/>
      <c r="AG60" s="63"/>
      <c r="AI60" s="63"/>
      <c r="AK60" s="63"/>
      <c r="AM60" s="63"/>
      <c r="AO60" s="63"/>
      <c r="AQ60" s="63"/>
      <c r="AS60" s="63"/>
      <c r="AU60" s="63"/>
      <c r="AW60" s="63"/>
      <c r="AY60" s="63"/>
      <c r="BA60" s="63"/>
      <c r="BC60" s="63"/>
      <c r="BE60" s="63"/>
      <c r="BG60" s="63"/>
      <c r="BI60" s="63"/>
      <c r="BK60" s="63"/>
      <c r="BM60" s="63"/>
      <c r="BO60" s="63"/>
      <c r="BQ60" s="63"/>
      <c r="BS60" s="63"/>
      <c r="BU60" s="63"/>
      <c r="BW60" s="63"/>
      <c r="BY60" s="63"/>
      <c r="CA60" s="63"/>
      <c r="CC60" s="63"/>
      <c r="CE60" s="63"/>
      <c r="CG60" s="63"/>
      <c r="CI60" s="63"/>
      <c r="CK60" s="63"/>
      <c r="CM60" s="63"/>
      <c r="CO60" s="63"/>
      <c r="CQ60" s="63"/>
      <c r="CS60" s="63"/>
      <c r="CU60" s="63"/>
      <c r="CW60" s="63"/>
      <c r="CY60" s="63"/>
      <c r="DA60" s="63"/>
      <c r="DC60" s="63"/>
      <c r="DE60" s="63"/>
      <c r="DG60" s="63"/>
      <c r="DI60" s="63"/>
      <c r="DK60" s="63"/>
      <c r="DM60" s="63"/>
      <c r="DO60" s="63"/>
      <c r="DQ60" s="63"/>
      <c r="DS60" s="63"/>
      <c r="DU60" s="63"/>
      <c r="DW60" s="63"/>
      <c r="DY60" s="63"/>
      <c r="EA60" s="63"/>
      <c r="EC60" s="63"/>
      <c r="EE60" s="63"/>
      <c r="EG60" s="63"/>
      <c r="EI60" s="63"/>
      <c r="EK60" s="63"/>
      <c r="EM60" s="63"/>
      <c r="EO60" s="63"/>
      <c r="EQ60" s="63"/>
      <c r="ES60" s="63"/>
      <c r="EU60" s="63"/>
      <c r="EW60" s="63"/>
      <c r="EY60" s="63"/>
      <c r="FA60" s="63"/>
      <c r="FC60" s="63"/>
      <c r="FE60" s="63"/>
      <c r="FG60" s="63"/>
      <c r="FI60" s="63"/>
    </row>
    <row r="61" spans="1:166" s="62" customFormat="1" ht="10.5" x14ac:dyDescent="0.35">
      <c r="A61" s="54">
        <v>55</v>
      </c>
      <c r="B61" s="51"/>
      <c r="E61" s="63"/>
      <c r="G61" s="63"/>
      <c r="I61" s="63"/>
      <c r="K61" s="63"/>
      <c r="M61" s="63"/>
      <c r="O61" s="63"/>
      <c r="Q61" s="63"/>
      <c r="S61" s="63"/>
      <c r="U61" s="63"/>
      <c r="W61" s="63"/>
      <c r="Y61" s="63"/>
      <c r="AA61" s="63"/>
      <c r="AC61" s="63"/>
      <c r="AE61" s="63"/>
      <c r="AG61" s="63"/>
      <c r="AI61" s="63"/>
      <c r="AK61" s="63"/>
      <c r="AM61" s="63"/>
      <c r="AO61" s="63"/>
      <c r="AQ61" s="63"/>
      <c r="AS61" s="63"/>
      <c r="AU61" s="63"/>
      <c r="AW61" s="63"/>
      <c r="AY61" s="63"/>
      <c r="BA61" s="63"/>
      <c r="BC61" s="63"/>
      <c r="BE61" s="63"/>
      <c r="BG61" s="63"/>
      <c r="BI61" s="63"/>
      <c r="BK61" s="63"/>
      <c r="BM61" s="63"/>
      <c r="BO61" s="63"/>
      <c r="BQ61" s="63"/>
      <c r="BS61" s="63"/>
      <c r="BU61" s="63"/>
      <c r="BW61" s="63"/>
      <c r="BY61" s="63"/>
      <c r="CA61" s="63"/>
      <c r="CC61" s="63"/>
      <c r="CE61" s="63"/>
      <c r="CG61" s="63"/>
      <c r="CI61" s="63"/>
      <c r="CK61" s="63"/>
      <c r="CM61" s="63"/>
      <c r="CO61" s="63"/>
      <c r="CQ61" s="63"/>
      <c r="CS61" s="63"/>
      <c r="CU61" s="63"/>
      <c r="CW61" s="63"/>
      <c r="CY61" s="63"/>
      <c r="DA61" s="63"/>
      <c r="DC61" s="63"/>
      <c r="DE61" s="63"/>
      <c r="DG61" s="63"/>
      <c r="DI61" s="63"/>
      <c r="DK61" s="63"/>
      <c r="DM61" s="63"/>
      <c r="DO61" s="63"/>
      <c r="DQ61" s="63"/>
      <c r="DS61" s="63"/>
      <c r="DU61" s="63"/>
      <c r="DW61" s="63"/>
      <c r="DY61" s="63"/>
      <c r="EA61" s="63"/>
      <c r="EC61" s="63"/>
      <c r="EE61" s="63"/>
      <c r="EG61" s="63"/>
      <c r="EI61" s="63"/>
      <c r="EK61" s="63"/>
      <c r="EM61" s="63"/>
      <c r="EO61" s="63"/>
      <c r="EQ61" s="63"/>
      <c r="ES61" s="63"/>
      <c r="EU61" s="63"/>
      <c r="EW61" s="63"/>
      <c r="EY61" s="63"/>
      <c r="FA61" s="63"/>
      <c r="FC61" s="63"/>
      <c r="FE61" s="63"/>
      <c r="FG61" s="63"/>
      <c r="FI61" s="63"/>
    </row>
    <row r="62" spans="1:166" s="50" customFormat="1" ht="10.5" x14ac:dyDescent="0.35">
      <c r="A62" s="54">
        <v>56</v>
      </c>
      <c r="B62" s="51"/>
      <c r="C62" s="55" t="s">
        <v>131</v>
      </c>
      <c r="D62" s="56">
        <v>1663</v>
      </c>
      <c r="E62" s="57">
        <f>D63</f>
        <v>15.000902038607252</v>
      </c>
      <c r="F62" s="56">
        <v>1078</v>
      </c>
      <c r="G62" s="57">
        <f>F63</f>
        <v>10.143972899218971</v>
      </c>
      <c r="H62" s="56">
        <v>9579</v>
      </c>
      <c r="I62" s="57">
        <f>H63</f>
        <v>10.120657594455244</v>
      </c>
      <c r="J62" s="56">
        <v>28432</v>
      </c>
      <c r="K62" s="57">
        <f>J63</f>
        <v>24.61197531184806</v>
      </c>
      <c r="L62" s="56">
        <v>4675</v>
      </c>
      <c r="M62" s="57">
        <f>L63</f>
        <v>15.674769488683991</v>
      </c>
      <c r="N62" s="56">
        <v>5197</v>
      </c>
      <c r="O62" s="57">
        <f>N63</f>
        <v>11.649854292759471</v>
      </c>
      <c r="P62" s="56">
        <v>24628</v>
      </c>
      <c r="Q62" s="57">
        <f>P63</f>
        <v>26.894096577631206</v>
      </c>
      <c r="R62" s="56">
        <v>1071</v>
      </c>
      <c r="S62" s="57">
        <f>R63</f>
        <v>8.5502155516525633</v>
      </c>
      <c r="T62" s="56">
        <v>51656</v>
      </c>
      <c r="U62" s="57">
        <f>T63</f>
        <v>32.474774463269732</v>
      </c>
      <c r="V62" s="56">
        <v>92796</v>
      </c>
      <c r="W62" s="57">
        <f>V63</f>
        <v>51.566797997254845</v>
      </c>
      <c r="X62" s="56">
        <v>341</v>
      </c>
      <c r="Y62" s="57">
        <f>X63</f>
        <v>6.1530133525802961</v>
      </c>
      <c r="Z62" s="56">
        <v>2478</v>
      </c>
      <c r="AA62" s="57">
        <f>Z63</f>
        <v>7.3485365202692678</v>
      </c>
      <c r="AB62" s="56">
        <v>17784</v>
      </c>
      <c r="AC62" s="57">
        <f>AB63</f>
        <v>20.173557937723327</v>
      </c>
      <c r="AD62" s="56">
        <v>114132</v>
      </c>
      <c r="AE62" s="57">
        <f>AD63</f>
        <v>40.448817000042531</v>
      </c>
      <c r="AF62" s="56">
        <v>1157</v>
      </c>
      <c r="AG62" s="57">
        <f>AF63</f>
        <v>9.7959529252391828</v>
      </c>
      <c r="AH62" s="56">
        <v>1790</v>
      </c>
      <c r="AI62" s="57">
        <f>AH63</f>
        <v>9.3006338979528209</v>
      </c>
      <c r="AJ62" s="56">
        <v>979</v>
      </c>
      <c r="AK62" s="57">
        <f>AJ63</f>
        <v>6.7433530789364928</v>
      </c>
      <c r="AL62" s="56">
        <v>48732</v>
      </c>
      <c r="AM62" s="57">
        <f>AL63</f>
        <v>35.926395564860961</v>
      </c>
      <c r="AN62" s="56">
        <v>4847</v>
      </c>
      <c r="AO62" s="57">
        <f>AN63</f>
        <v>11.978844870622545</v>
      </c>
      <c r="AP62" s="56">
        <v>28725</v>
      </c>
      <c r="AQ62" s="57">
        <f>AP63</f>
        <v>23.042860924602316</v>
      </c>
      <c r="AR62" s="56">
        <v>511</v>
      </c>
      <c r="AS62" s="57">
        <f>AR63</f>
        <v>5.3068854502025138</v>
      </c>
      <c r="AT62" s="56">
        <v>50708</v>
      </c>
      <c r="AU62" s="57">
        <f>AT63</f>
        <v>38.2030090482397</v>
      </c>
      <c r="AV62" s="56">
        <v>1452</v>
      </c>
      <c r="AW62" s="57">
        <f>AV63</f>
        <v>8.2378304777033922</v>
      </c>
      <c r="AX62" s="56">
        <v>1972</v>
      </c>
      <c r="AY62" s="57">
        <f>AX63</f>
        <v>9.7647932656598169</v>
      </c>
      <c r="AZ62" s="56">
        <v>8769</v>
      </c>
      <c r="BA62" s="57">
        <f>AZ63</f>
        <v>8.5890592095597249</v>
      </c>
      <c r="BB62" s="56">
        <v>87666</v>
      </c>
      <c r="BC62" s="57">
        <f>BB63</f>
        <v>61.674944773536325</v>
      </c>
      <c r="BD62" s="56">
        <v>37949</v>
      </c>
      <c r="BE62" s="57">
        <f>BD63</f>
        <v>17.416746218240565</v>
      </c>
      <c r="BF62" s="56">
        <v>9454</v>
      </c>
      <c r="BG62" s="57">
        <f>BF63</f>
        <v>16.315190004486936</v>
      </c>
      <c r="BH62" s="56">
        <v>1988</v>
      </c>
      <c r="BI62" s="57">
        <f>BH63</f>
        <v>14.581194073639431</v>
      </c>
      <c r="BJ62" s="56">
        <v>446</v>
      </c>
      <c r="BK62" s="57">
        <f>BJ63</f>
        <v>8.5407889697433923</v>
      </c>
      <c r="BL62" s="56">
        <v>26976</v>
      </c>
      <c r="BM62" s="57">
        <f>BL63</f>
        <v>32.441403196517264</v>
      </c>
      <c r="BN62" s="56">
        <v>1175</v>
      </c>
      <c r="BO62" s="57">
        <f>BN63</f>
        <v>6.3921227287563926</v>
      </c>
      <c r="BP62" s="56">
        <v>70370</v>
      </c>
      <c r="BQ62" s="57">
        <f>BP63</f>
        <v>38.200758912334223</v>
      </c>
      <c r="BR62" s="56">
        <v>1331</v>
      </c>
      <c r="BS62" s="57">
        <f>BR63</f>
        <v>9.0048034639063665</v>
      </c>
      <c r="BT62" s="56">
        <v>46912</v>
      </c>
      <c r="BU62" s="57">
        <f>BT63</f>
        <v>32.875713935316583</v>
      </c>
      <c r="BV62" s="56">
        <v>46418</v>
      </c>
      <c r="BW62" s="57">
        <f>BV63</f>
        <v>31.506570373588183</v>
      </c>
      <c r="BX62" s="56">
        <v>9079</v>
      </c>
      <c r="BY62" s="57">
        <f>BX63</f>
        <v>13.657355175474223</v>
      </c>
      <c r="BZ62" s="56">
        <v>580</v>
      </c>
      <c r="CA62" s="57">
        <f>BZ63</f>
        <v>8.8468578401464306</v>
      </c>
      <c r="CB62" s="56">
        <v>5686</v>
      </c>
      <c r="CC62" s="57">
        <f>CB63</f>
        <v>13.384807325627929</v>
      </c>
      <c r="CD62" s="56">
        <v>46260</v>
      </c>
      <c r="CE62" s="57">
        <f>CD63</f>
        <v>41.665540814396493</v>
      </c>
      <c r="CF62" s="56">
        <v>912</v>
      </c>
      <c r="CG62" s="57">
        <f>CF63</f>
        <v>11.825726141078837</v>
      </c>
      <c r="CH62" s="56">
        <v>32907</v>
      </c>
      <c r="CI62" s="57">
        <f>CH63</f>
        <v>43.277614845404209</v>
      </c>
      <c r="CJ62" s="56">
        <v>25505</v>
      </c>
      <c r="CK62" s="57">
        <f>CJ63</f>
        <v>24.254441020959337</v>
      </c>
      <c r="CL62" s="56">
        <v>75648</v>
      </c>
      <c r="CM62" s="57">
        <f>CL63</f>
        <v>62.994329111394244</v>
      </c>
      <c r="CN62" s="56">
        <v>40491</v>
      </c>
      <c r="CO62" s="57">
        <f>CN63</f>
        <v>32.004900604671384</v>
      </c>
      <c r="CP62" s="56">
        <v>5765</v>
      </c>
      <c r="CQ62" s="57">
        <f>CP63</f>
        <v>11.887088127345457</v>
      </c>
      <c r="CR62" s="56">
        <v>4697</v>
      </c>
      <c r="CS62" s="57">
        <f>CR63</f>
        <v>12.678831722723102</v>
      </c>
      <c r="CT62" s="56">
        <v>2635</v>
      </c>
      <c r="CU62" s="57">
        <f>CT63</f>
        <v>9.9886277482941619</v>
      </c>
      <c r="CV62" s="56">
        <v>89334</v>
      </c>
      <c r="CW62" s="57">
        <f>CV63</f>
        <v>51.518734032675709</v>
      </c>
      <c r="CX62" s="56">
        <v>32161</v>
      </c>
      <c r="CY62" s="57">
        <f>CX63</f>
        <v>29.488460797887463</v>
      </c>
      <c r="CZ62" s="56">
        <v>3853</v>
      </c>
      <c r="DA62" s="57">
        <f>CZ63</f>
        <v>13.065002882235257</v>
      </c>
      <c r="DB62" s="56">
        <v>55106</v>
      </c>
      <c r="DC62" s="57">
        <f>DB63</f>
        <v>36.397622192866578</v>
      </c>
      <c r="DD62" s="56">
        <v>27548</v>
      </c>
      <c r="DE62" s="57">
        <f>DD63</f>
        <v>19.065943192514258</v>
      </c>
      <c r="DF62" s="56">
        <v>2123</v>
      </c>
      <c r="DG62" s="57">
        <f>DF63</f>
        <v>12.507364204076824</v>
      </c>
      <c r="DH62" s="56">
        <v>1185</v>
      </c>
      <c r="DI62" s="57">
        <f>DH63</f>
        <v>7.8868552412645592</v>
      </c>
      <c r="DJ62" s="56">
        <v>1515</v>
      </c>
      <c r="DK62" s="57">
        <f>DJ63</f>
        <v>12.233527131782946</v>
      </c>
      <c r="DL62" s="56">
        <v>9553</v>
      </c>
      <c r="DM62" s="57">
        <f>DL63</f>
        <v>16.326844524961118</v>
      </c>
      <c r="DN62" s="56">
        <v>818</v>
      </c>
      <c r="DO62" s="57">
        <f>DN63</f>
        <v>7.8217632434499906</v>
      </c>
      <c r="DP62" s="56">
        <v>31615</v>
      </c>
      <c r="DQ62" s="57">
        <f>DP63</f>
        <v>35.112952309025083</v>
      </c>
      <c r="DR62" s="56">
        <v>684</v>
      </c>
      <c r="DS62" s="57">
        <f>DR63</f>
        <v>10.450725744843393</v>
      </c>
      <c r="DT62" s="56">
        <v>282</v>
      </c>
      <c r="DU62" s="57">
        <f>DT63</f>
        <v>11.015625</v>
      </c>
      <c r="DV62" s="56">
        <v>3125</v>
      </c>
      <c r="DW62" s="57">
        <f>DV63</f>
        <v>11.977769260252972</v>
      </c>
      <c r="DX62" s="56">
        <v>1171</v>
      </c>
      <c r="DY62" s="57">
        <f>DX63</f>
        <v>7.9708665169151178</v>
      </c>
      <c r="DZ62" s="56">
        <v>32593</v>
      </c>
      <c r="EA62" s="57">
        <f>DZ63</f>
        <v>34.040753235088303</v>
      </c>
      <c r="EB62" s="56">
        <v>896</v>
      </c>
      <c r="EC62" s="57">
        <f>EB63</f>
        <v>9.7001190862834257</v>
      </c>
      <c r="ED62" s="56">
        <v>3300</v>
      </c>
      <c r="EE62" s="57">
        <f>ED63</f>
        <v>12.013542538861991</v>
      </c>
      <c r="EF62" s="56">
        <v>2364</v>
      </c>
      <c r="EG62" s="57">
        <f>EF63</f>
        <v>13.335589778304282</v>
      </c>
      <c r="EH62" s="56">
        <v>480</v>
      </c>
      <c r="EI62" s="57">
        <f>EH63</f>
        <v>8.8332719911667272</v>
      </c>
      <c r="EJ62" s="56">
        <v>2254</v>
      </c>
      <c r="EK62" s="57">
        <f>EJ63</f>
        <v>8.6789110931423519</v>
      </c>
      <c r="EL62" s="56">
        <v>2698</v>
      </c>
      <c r="EM62" s="57">
        <f>EL63</f>
        <v>8.7130631357984818</v>
      </c>
      <c r="EN62" s="56">
        <v>4499</v>
      </c>
      <c r="EO62" s="57">
        <f>EN63</f>
        <v>11.499041533546325</v>
      </c>
      <c r="EP62" s="56">
        <v>195</v>
      </c>
      <c r="EQ62" s="57">
        <f>EP63</f>
        <v>5.4272195936543275</v>
      </c>
      <c r="ER62" s="56">
        <v>62210</v>
      </c>
      <c r="ES62" s="57">
        <f>ER63</f>
        <v>40.142735461889892</v>
      </c>
      <c r="ET62" s="56">
        <v>70038</v>
      </c>
      <c r="EU62" s="57">
        <f>ET63</f>
        <v>37.78852068068759</v>
      </c>
      <c r="EV62" s="56">
        <v>3928</v>
      </c>
      <c r="EW62" s="57">
        <f>EV63</f>
        <v>10.729308931985797</v>
      </c>
      <c r="EX62" s="56">
        <v>90036</v>
      </c>
      <c r="EY62" s="57">
        <f>EX63</f>
        <v>44.010382297303238</v>
      </c>
      <c r="EZ62" s="56">
        <v>25026</v>
      </c>
      <c r="FA62" s="57">
        <f>EZ63</f>
        <v>32.051331309793675</v>
      </c>
      <c r="FB62" s="56">
        <v>24324</v>
      </c>
      <c r="FC62" s="57">
        <f>FB63</f>
        <v>17.267596635076139</v>
      </c>
      <c r="FD62" s="56">
        <v>378</v>
      </c>
      <c r="FE62" s="57">
        <f>FD63</f>
        <v>6.2676173105620956</v>
      </c>
      <c r="FF62" s="56">
        <v>1675251</v>
      </c>
      <c r="FG62" s="57">
        <f>FF63</f>
        <v>30.344654571076912</v>
      </c>
      <c r="FH62" s="59">
        <f>SUM(J62,P62,T62:V62,AB62:AD62,AL62,AP62,AT62,BB62,BL62,BP62,BT62:BV62,CD62,CH62:CN62,CV62:CX62,DB62:DD62,DL62,DP62,DZ62,ER62:ET62,EX62:FB62)</f>
        <v>1506710.1712366086</v>
      </c>
      <c r="FI62" s="57">
        <f>FH63</f>
        <v>40.481145213457772</v>
      </c>
    </row>
    <row r="63" spans="1:166" s="65" customFormat="1" ht="10.5" x14ac:dyDescent="0.35">
      <c r="A63" s="54">
        <v>57</v>
      </c>
      <c r="B63" s="51"/>
      <c r="C63" s="64" t="s">
        <v>132</v>
      </c>
      <c r="D63" s="65">
        <v>15.000902038607252</v>
      </c>
      <c r="E63" s="66"/>
      <c r="F63" s="65">
        <v>10.143972899218971</v>
      </c>
      <c r="G63" s="66"/>
      <c r="H63" s="65">
        <v>10.120657594455244</v>
      </c>
      <c r="I63" s="66"/>
      <c r="J63" s="65">
        <v>24.61197531184806</v>
      </c>
      <c r="K63" s="66"/>
      <c r="L63" s="65">
        <v>15.674769488683991</v>
      </c>
      <c r="M63" s="66"/>
      <c r="N63" s="65">
        <v>11.649854292759471</v>
      </c>
      <c r="O63" s="66"/>
      <c r="P63" s="65">
        <v>26.894096577631206</v>
      </c>
      <c r="Q63" s="66"/>
      <c r="R63" s="65">
        <v>8.5502155516525633</v>
      </c>
      <c r="S63" s="66"/>
      <c r="T63" s="65">
        <v>32.474774463269732</v>
      </c>
      <c r="U63" s="66"/>
      <c r="V63" s="65">
        <v>51.566797997254845</v>
      </c>
      <c r="W63" s="66"/>
      <c r="X63" s="65">
        <v>6.1530133525802961</v>
      </c>
      <c r="Y63" s="66"/>
      <c r="Z63" s="65">
        <v>7.3485365202692678</v>
      </c>
      <c r="AA63" s="66"/>
      <c r="AB63" s="65">
        <v>20.173557937723327</v>
      </c>
      <c r="AC63" s="66"/>
      <c r="AD63" s="65">
        <v>40.448817000042531</v>
      </c>
      <c r="AE63" s="66"/>
      <c r="AF63" s="65">
        <v>9.7959529252391828</v>
      </c>
      <c r="AG63" s="66"/>
      <c r="AH63" s="65">
        <v>9.3006338979528209</v>
      </c>
      <c r="AI63" s="66"/>
      <c r="AJ63" s="65">
        <v>6.7433530789364928</v>
      </c>
      <c r="AK63" s="66"/>
      <c r="AL63" s="65">
        <v>35.926395564860961</v>
      </c>
      <c r="AM63" s="66"/>
      <c r="AN63" s="65">
        <v>11.978844870622545</v>
      </c>
      <c r="AO63" s="66"/>
      <c r="AP63" s="65">
        <v>23.042860924602316</v>
      </c>
      <c r="AQ63" s="66"/>
      <c r="AR63" s="65">
        <v>5.3068854502025138</v>
      </c>
      <c r="AS63" s="66"/>
      <c r="AT63" s="65">
        <v>38.2030090482397</v>
      </c>
      <c r="AU63" s="66"/>
      <c r="AV63" s="65">
        <v>8.2378304777033922</v>
      </c>
      <c r="AW63" s="66"/>
      <c r="AX63" s="65">
        <v>9.7647932656598169</v>
      </c>
      <c r="AY63" s="66"/>
      <c r="AZ63" s="65">
        <v>8.5890592095597249</v>
      </c>
      <c r="BA63" s="66"/>
      <c r="BB63" s="65">
        <v>61.674944773536325</v>
      </c>
      <c r="BC63" s="66"/>
      <c r="BD63" s="65">
        <v>17.416746218240565</v>
      </c>
      <c r="BE63" s="66"/>
      <c r="BF63" s="65">
        <v>16.315190004486936</v>
      </c>
      <c r="BG63" s="66"/>
      <c r="BH63" s="65">
        <v>14.581194073639431</v>
      </c>
      <c r="BI63" s="66"/>
      <c r="BJ63" s="65">
        <v>8.5407889697433923</v>
      </c>
      <c r="BK63" s="66"/>
      <c r="BL63" s="65">
        <v>32.441403196517264</v>
      </c>
      <c r="BM63" s="66"/>
      <c r="BN63" s="65">
        <v>6.3921227287563926</v>
      </c>
      <c r="BO63" s="66"/>
      <c r="BP63" s="65">
        <v>38.200758912334223</v>
      </c>
      <c r="BQ63" s="66"/>
      <c r="BR63" s="65">
        <v>9.0048034639063665</v>
      </c>
      <c r="BS63" s="66"/>
      <c r="BT63" s="65">
        <v>32.875713935316583</v>
      </c>
      <c r="BU63" s="66"/>
      <c r="BV63" s="65">
        <v>31.506570373588183</v>
      </c>
      <c r="BW63" s="66"/>
      <c r="BX63" s="65">
        <v>13.657355175474223</v>
      </c>
      <c r="BY63" s="66"/>
      <c r="BZ63" s="65">
        <v>8.8468578401464306</v>
      </c>
      <c r="CA63" s="66"/>
      <c r="CB63" s="65">
        <v>13.384807325627929</v>
      </c>
      <c r="CC63" s="66"/>
      <c r="CD63" s="65">
        <v>41.665540814396493</v>
      </c>
      <c r="CE63" s="66"/>
      <c r="CF63" s="65">
        <v>11.825726141078837</v>
      </c>
      <c r="CG63" s="66"/>
      <c r="CH63" s="65">
        <v>43.277614845404209</v>
      </c>
      <c r="CI63" s="66"/>
      <c r="CJ63" s="65">
        <v>24.254441020959337</v>
      </c>
      <c r="CK63" s="66"/>
      <c r="CL63" s="65">
        <v>62.994329111394244</v>
      </c>
      <c r="CM63" s="66"/>
      <c r="CN63" s="65">
        <v>32.004900604671384</v>
      </c>
      <c r="CO63" s="66"/>
      <c r="CP63" s="65">
        <v>11.887088127345457</v>
      </c>
      <c r="CQ63" s="66"/>
      <c r="CR63" s="65">
        <v>12.678831722723102</v>
      </c>
      <c r="CS63" s="66"/>
      <c r="CT63" s="65">
        <v>9.9886277482941619</v>
      </c>
      <c r="CU63" s="66"/>
      <c r="CV63" s="65">
        <v>51.518734032675709</v>
      </c>
      <c r="CW63" s="66"/>
      <c r="CX63" s="65">
        <v>29.488460797887463</v>
      </c>
      <c r="CY63" s="66"/>
      <c r="CZ63" s="65">
        <v>13.065002882235257</v>
      </c>
      <c r="DA63" s="66"/>
      <c r="DB63" s="65">
        <v>36.397622192866578</v>
      </c>
      <c r="DC63" s="66"/>
      <c r="DD63" s="65">
        <v>19.065943192514258</v>
      </c>
      <c r="DE63" s="66"/>
      <c r="DF63" s="65">
        <v>12.507364204076824</v>
      </c>
      <c r="DG63" s="66"/>
      <c r="DH63" s="65">
        <v>7.8868552412645592</v>
      </c>
      <c r="DI63" s="66"/>
      <c r="DJ63" s="65">
        <v>12.233527131782946</v>
      </c>
      <c r="DK63" s="66"/>
      <c r="DL63" s="65">
        <v>16.326844524961118</v>
      </c>
      <c r="DM63" s="66"/>
      <c r="DN63" s="65">
        <v>7.8217632434499906</v>
      </c>
      <c r="DO63" s="66"/>
      <c r="DP63" s="65">
        <v>35.112952309025083</v>
      </c>
      <c r="DQ63" s="66"/>
      <c r="DR63" s="65">
        <v>10.450725744843393</v>
      </c>
      <c r="DS63" s="66"/>
      <c r="DT63" s="65">
        <v>11.015625</v>
      </c>
      <c r="DU63" s="66"/>
      <c r="DV63" s="65">
        <v>11.977769260252972</v>
      </c>
      <c r="DW63" s="66"/>
      <c r="DX63" s="65">
        <v>7.9708665169151178</v>
      </c>
      <c r="DY63" s="66"/>
      <c r="DZ63" s="65">
        <v>34.040753235088303</v>
      </c>
      <c r="EA63" s="66"/>
      <c r="EB63" s="65">
        <v>9.7001190862834257</v>
      </c>
      <c r="EC63" s="66"/>
      <c r="ED63" s="65">
        <v>12.013542538861991</v>
      </c>
      <c r="EE63" s="66"/>
      <c r="EF63" s="65">
        <v>13.335589778304282</v>
      </c>
      <c r="EG63" s="66"/>
      <c r="EH63" s="65">
        <v>8.8332719911667272</v>
      </c>
      <c r="EI63" s="66"/>
      <c r="EJ63" s="65">
        <v>8.6789110931423519</v>
      </c>
      <c r="EK63" s="66"/>
      <c r="EL63" s="65">
        <v>8.7130631357984818</v>
      </c>
      <c r="EM63" s="66"/>
      <c r="EN63" s="65">
        <v>11.499041533546325</v>
      </c>
      <c r="EO63" s="66"/>
      <c r="EP63" s="65">
        <v>5.4272195936543275</v>
      </c>
      <c r="EQ63" s="66"/>
      <c r="ER63" s="65">
        <v>40.142735461889892</v>
      </c>
      <c r="ES63" s="66"/>
      <c r="ET63" s="65">
        <v>37.78852068068759</v>
      </c>
      <c r="EU63" s="66"/>
      <c r="EV63" s="65">
        <v>10.729308931985797</v>
      </c>
      <c r="EW63" s="66"/>
      <c r="EX63" s="65">
        <v>44.010382297303238</v>
      </c>
      <c r="EY63" s="66"/>
      <c r="EZ63" s="65">
        <v>32.051331309793675</v>
      </c>
      <c r="FA63" s="66"/>
      <c r="FB63" s="65">
        <v>17.267596635076139</v>
      </c>
      <c r="FC63" s="66"/>
      <c r="FD63" s="65">
        <v>6.2676173105620956</v>
      </c>
      <c r="FE63" s="66"/>
      <c r="FF63" s="65">
        <v>30.344654571076912</v>
      </c>
      <c r="FG63" s="66"/>
      <c r="FH63" s="59">
        <f>100-FI19</f>
        <v>40.481145213457772</v>
      </c>
      <c r="FI63" s="66"/>
    </row>
    <row r="64" spans="1:166" x14ac:dyDescent="0.35">
      <c r="A64" s="54">
        <v>58</v>
      </c>
      <c r="C64" s="72" t="s">
        <v>267</v>
      </c>
      <c r="D64" s="72">
        <f>RANK(D63,$D63:$FE63)</f>
        <v>35</v>
      </c>
      <c r="E64" s="72" t="e">
        <f t="shared" ref="E64:BP64" si="166">RANK(E63,$D63:$FE63)</f>
        <v>#N/A</v>
      </c>
      <c r="F64" s="72">
        <f t="shared" si="166"/>
        <v>54</v>
      </c>
      <c r="G64" s="72" t="e">
        <f t="shared" si="166"/>
        <v>#N/A</v>
      </c>
      <c r="H64" s="72">
        <f t="shared" si="166"/>
        <v>55</v>
      </c>
      <c r="I64" s="72" t="e">
        <f t="shared" si="166"/>
        <v>#N/A</v>
      </c>
      <c r="J64" s="72">
        <f t="shared" si="166"/>
        <v>25</v>
      </c>
      <c r="K64" s="72" t="e">
        <f t="shared" si="166"/>
        <v>#N/A</v>
      </c>
      <c r="L64" s="72">
        <f t="shared" si="166"/>
        <v>34</v>
      </c>
      <c r="M64" s="72" t="e">
        <f t="shared" si="166"/>
        <v>#N/A</v>
      </c>
      <c r="N64" s="72">
        <f t="shared" si="166"/>
        <v>49</v>
      </c>
      <c r="O64" s="72" t="e">
        <f t="shared" si="166"/>
        <v>#N/A</v>
      </c>
      <c r="P64" s="72">
        <f t="shared" si="166"/>
        <v>24</v>
      </c>
      <c r="Q64" s="72" t="e">
        <f t="shared" si="166"/>
        <v>#N/A</v>
      </c>
      <c r="R64" s="72">
        <f t="shared" si="166"/>
        <v>67</v>
      </c>
      <c r="S64" s="72" t="e">
        <f t="shared" si="166"/>
        <v>#N/A</v>
      </c>
      <c r="T64" s="72">
        <f t="shared" si="166"/>
        <v>18</v>
      </c>
      <c r="U64" s="72" t="e">
        <f t="shared" si="166"/>
        <v>#N/A</v>
      </c>
      <c r="V64" s="72">
        <f t="shared" si="166"/>
        <v>3</v>
      </c>
      <c r="W64" s="72" t="e">
        <f t="shared" si="166"/>
        <v>#N/A</v>
      </c>
      <c r="X64" s="72">
        <f t="shared" si="166"/>
        <v>77</v>
      </c>
      <c r="Y64" s="72" t="e">
        <f t="shared" si="166"/>
        <v>#N/A</v>
      </c>
      <c r="Z64" s="72">
        <f t="shared" si="166"/>
        <v>73</v>
      </c>
      <c r="AA64" s="72" t="e">
        <f t="shared" si="166"/>
        <v>#N/A</v>
      </c>
      <c r="AB64" s="72">
        <f t="shared" si="166"/>
        <v>28</v>
      </c>
      <c r="AC64" s="72" t="e">
        <f t="shared" si="166"/>
        <v>#N/A</v>
      </c>
      <c r="AD64" s="72">
        <f t="shared" si="166"/>
        <v>8</v>
      </c>
      <c r="AE64" s="72" t="e">
        <f t="shared" si="166"/>
        <v>#N/A</v>
      </c>
      <c r="AF64" s="72">
        <f t="shared" si="166"/>
        <v>57</v>
      </c>
      <c r="AG64" s="72" t="e">
        <f t="shared" si="166"/>
        <v>#N/A</v>
      </c>
      <c r="AH64" s="72">
        <f t="shared" si="166"/>
        <v>60</v>
      </c>
      <c r="AI64" s="72" t="e">
        <f t="shared" si="166"/>
        <v>#N/A</v>
      </c>
      <c r="AJ64" s="72">
        <f t="shared" si="166"/>
        <v>74</v>
      </c>
      <c r="AK64" s="72" t="e">
        <f t="shared" si="166"/>
        <v>#N/A</v>
      </c>
      <c r="AL64" s="72">
        <f t="shared" si="166"/>
        <v>14</v>
      </c>
      <c r="AM64" s="72" t="e">
        <f t="shared" si="166"/>
        <v>#N/A</v>
      </c>
      <c r="AN64" s="72">
        <f t="shared" si="166"/>
        <v>45</v>
      </c>
      <c r="AO64" s="72" t="e">
        <f t="shared" si="166"/>
        <v>#N/A</v>
      </c>
      <c r="AP64" s="72">
        <f t="shared" si="166"/>
        <v>27</v>
      </c>
      <c r="AQ64" s="72" t="e">
        <f t="shared" si="166"/>
        <v>#N/A</v>
      </c>
      <c r="AR64" s="72">
        <f t="shared" si="166"/>
        <v>79</v>
      </c>
      <c r="AS64" s="72" t="e">
        <f t="shared" si="166"/>
        <v>#N/A</v>
      </c>
      <c r="AT64" s="72">
        <f t="shared" si="166"/>
        <v>10</v>
      </c>
      <c r="AU64" s="72" t="e">
        <f t="shared" si="166"/>
        <v>#N/A</v>
      </c>
      <c r="AV64" s="72">
        <f t="shared" si="166"/>
        <v>69</v>
      </c>
      <c r="AW64" s="72" t="e">
        <f t="shared" si="166"/>
        <v>#N/A</v>
      </c>
      <c r="AX64" s="72">
        <f t="shared" si="166"/>
        <v>58</v>
      </c>
      <c r="AY64" s="72" t="e">
        <f t="shared" si="166"/>
        <v>#N/A</v>
      </c>
      <c r="AZ64" s="72">
        <f t="shared" si="166"/>
        <v>66</v>
      </c>
      <c r="BA64" s="72" t="e">
        <f t="shared" si="166"/>
        <v>#N/A</v>
      </c>
      <c r="BB64" s="72">
        <f t="shared" si="166"/>
        <v>2</v>
      </c>
      <c r="BC64" s="72" t="e">
        <f t="shared" si="166"/>
        <v>#N/A</v>
      </c>
      <c r="BD64" s="72">
        <f t="shared" si="166"/>
        <v>30</v>
      </c>
      <c r="BE64" s="72" t="e">
        <f t="shared" si="166"/>
        <v>#N/A</v>
      </c>
      <c r="BF64" s="72">
        <f t="shared" si="166"/>
        <v>33</v>
      </c>
      <c r="BG64" s="72" t="e">
        <f t="shared" si="166"/>
        <v>#N/A</v>
      </c>
      <c r="BH64" s="72">
        <f t="shared" si="166"/>
        <v>36</v>
      </c>
      <c r="BI64" s="72" t="e">
        <f t="shared" si="166"/>
        <v>#N/A</v>
      </c>
      <c r="BJ64" s="72">
        <f t="shared" si="166"/>
        <v>68</v>
      </c>
      <c r="BK64" s="72" t="e">
        <f t="shared" si="166"/>
        <v>#N/A</v>
      </c>
      <c r="BL64" s="72">
        <f t="shared" si="166"/>
        <v>19</v>
      </c>
      <c r="BM64" s="72" t="e">
        <f t="shared" si="166"/>
        <v>#N/A</v>
      </c>
      <c r="BN64" s="72">
        <f t="shared" si="166"/>
        <v>75</v>
      </c>
      <c r="BO64" s="72" t="e">
        <f t="shared" si="166"/>
        <v>#N/A</v>
      </c>
      <c r="BP64" s="72">
        <f t="shared" si="166"/>
        <v>11</v>
      </c>
      <c r="BQ64" s="72" t="e">
        <f t="shared" ref="BQ64:EB64" si="167">RANK(BQ63,$D63:$FE63)</f>
        <v>#N/A</v>
      </c>
      <c r="BR64" s="72">
        <f t="shared" si="167"/>
        <v>61</v>
      </c>
      <c r="BS64" s="72" t="e">
        <f t="shared" si="167"/>
        <v>#N/A</v>
      </c>
      <c r="BT64" s="72">
        <f t="shared" si="167"/>
        <v>17</v>
      </c>
      <c r="BU64" s="72" t="e">
        <f t="shared" si="167"/>
        <v>#N/A</v>
      </c>
      <c r="BV64" s="72">
        <f t="shared" si="167"/>
        <v>22</v>
      </c>
      <c r="BW64" s="72" t="e">
        <f t="shared" si="167"/>
        <v>#N/A</v>
      </c>
      <c r="BX64" s="72">
        <f t="shared" si="167"/>
        <v>37</v>
      </c>
      <c r="BY64" s="72" t="e">
        <f t="shared" si="167"/>
        <v>#N/A</v>
      </c>
      <c r="BZ64" s="72">
        <f t="shared" si="167"/>
        <v>62</v>
      </c>
      <c r="CA64" s="72" t="e">
        <f t="shared" si="167"/>
        <v>#N/A</v>
      </c>
      <c r="CB64" s="72">
        <f t="shared" si="167"/>
        <v>38</v>
      </c>
      <c r="CC64" s="72" t="e">
        <f t="shared" si="167"/>
        <v>#N/A</v>
      </c>
      <c r="CD64" s="72">
        <f t="shared" si="167"/>
        <v>7</v>
      </c>
      <c r="CE64" s="72" t="e">
        <f t="shared" si="167"/>
        <v>#N/A</v>
      </c>
      <c r="CF64" s="72">
        <f t="shared" si="167"/>
        <v>48</v>
      </c>
      <c r="CG64" s="72" t="e">
        <f t="shared" si="167"/>
        <v>#N/A</v>
      </c>
      <c r="CH64" s="72">
        <f t="shared" si="167"/>
        <v>6</v>
      </c>
      <c r="CI64" s="72" t="e">
        <f t="shared" si="167"/>
        <v>#N/A</v>
      </c>
      <c r="CJ64" s="72">
        <f t="shared" si="167"/>
        <v>26</v>
      </c>
      <c r="CK64" s="72" t="e">
        <f t="shared" si="167"/>
        <v>#N/A</v>
      </c>
      <c r="CL64" s="72">
        <f t="shared" si="167"/>
        <v>1</v>
      </c>
      <c r="CM64" s="72" t="e">
        <f t="shared" si="167"/>
        <v>#N/A</v>
      </c>
      <c r="CN64" s="72">
        <f t="shared" si="167"/>
        <v>21</v>
      </c>
      <c r="CO64" s="72" t="e">
        <f t="shared" si="167"/>
        <v>#N/A</v>
      </c>
      <c r="CP64" s="72">
        <f t="shared" si="167"/>
        <v>47</v>
      </c>
      <c r="CQ64" s="72" t="e">
        <f t="shared" si="167"/>
        <v>#N/A</v>
      </c>
      <c r="CR64" s="72">
        <f t="shared" si="167"/>
        <v>41</v>
      </c>
      <c r="CS64" s="72" t="e">
        <f t="shared" si="167"/>
        <v>#N/A</v>
      </c>
      <c r="CT64" s="72">
        <f t="shared" si="167"/>
        <v>56</v>
      </c>
      <c r="CU64" s="72" t="e">
        <f t="shared" si="167"/>
        <v>#N/A</v>
      </c>
      <c r="CV64" s="72">
        <f t="shared" si="167"/>
        <v>4</v>
      </c>
      <c r="CW64" s="72" t="e">
        <f t="shared" si="167"/>
        <v>#N/A</v>
      </c>
      <c r="CX64" s="72">
        <f t="shared" si="167"/>
        <v>23</v>
      </c>
      <c r="CY64" s="72" t="e">
        <f t="shared" si="167"/>
        <v>#N/A</v>
      </c>
      <c r="CZ64" s="72">
        <f t="shared" si="167"/>
        <v>40</v>
      </c>
      <c r="DA64" s="72" t="e">
        <f t="shared" si="167"/>
        <v>#N/A</v>
      </c>
      <c r="DB64" s="72">
        <f t="shared" si="167"/>
        <v>13</v>
      </c>
      <c r="DC64" s="72" t="e">
        <f t="shared" si="167"/>
        <v>#N/A</v>
      </c>
      <c r="DD64" s="72">
        <f t="shared" si="167"/>
        <v>29</v>
      </c>
      <c r="DE64" s="72" t="e">
        <f t="shared" si="167"/>
        <v>#N/A</v>
      </c>
      <c r="DF64" s="72">
        <f t="shared" si="167"/>
        <v>42</v>
      </c>
      <c r="DG64" s="72" t="e">
        <f t="shared" si="167"/>
        <v>#N/A</v>
      </c>
      <c r="DH64" s="72">
        <f t="shared" si="167"/>
        <v>71</v>
      </c>
      <c r="DI64" s="72" t="e">
        <f t="shared" si="167"/>
        <v>#N/A</v>
      </c>
      <c r="DJ64" s="72">
        <f t="shared" si="167"/>
        <v>43</v>
      </c>
      <c r="DK64" s="72" t="e">
        <f t="shared" si="167"/>
        <v>#N/A</v>
      </c>
      <c r="DL64" s="72">
        <f t="shared" si="167"/>
        <v>32</v>
      </c>
      <c r="DM64" s="72" t="e">
        <f t="shared" si="167"/>
        <v>#N/A</v>
      </c>
      <c r="DN64" s="72">
        <f t="shared" si="167"/>
        <v>72</v>
      </c>
      <c r="DO64" s="72" t="e">
        <f t="shared" si="167"/>
        <v>#N/A</v>
      </c>
      <c r="DP64" s="72">
        <f t="shared" si="167"/>
        <v>15</v>
      </c>
      <c r="DQ64" s="72" t="e">
        <f t="shared" si="167"/>
        <v>#N/A</v>
      </c>
      <c r="DR64" s="72">
        <f t="shared" si="167"/>
        <v>53</v>
      </c>
      <c r="DS64" s="72" t="e">
        <f t="shared" si="167"/>
        <v>#N/A</v>
      </c>
      <c r="DT64" s="72">
        <f t="shared" si="167"/>
        <v>51</v>
      </c>
      <c r="DU64" s="72" t="e">
        <f t="shared" si="167"/>
        <v>#N/A</v>
      </c>
      <c r="DV64" s="72">
        <f t="shared" si="167"/>
        <v>46</v>
      </c>
      <c r="DW64" s="72" t="e">
        <f t="shared" si="167"/>
        <v>#N/A</v>
      </c>
      <c r="DX64" s="72">
        <f t="shared" si="167"/>
        <v>70</v>
      </c>
      <c r="DY64" s="72" t="e">
        <f t="shared" si="167"/>
        <v>#N/A</v>
      </c>
      <c r="DZ64" s="72">
        <f t="shared" si="167"/>
        <v>16</v>
      </c>
      <c r="EA64" s="72" t="e">
        <f t="shared" si="167"/>
        <v>#N/A</v>
      </c>
      <c r="EB64" s="72">
        <f t="shared" si="167"/>
        <v>59</v>
      </c>
      <c r="EC64" s="72" t="e">
        <f t="shared" ref="EC64:FE64" si="168">RANK(EC63,$D63:$FE63)</f>
        <v>#N/A</v>
      </c>
      <c r="ED64" s="72">
        <f t="shared" si="168"/>
        <v>44</v>
      </c>
      <c r="EE64" s="72" t="e">
        <f t="shared" si="168"/>
        <v>#N/A</v>
      </c>
      <c r="EF64" s="72">
        <f t="shared" si="168"/>
        <v>39</v>
      </c>
      <c r="EG64" s="72" t="e">
        <f t="shared" si="168"/>
        <v>#N/A</v>
      </c>
      <c r="EH64" s="72">
        <f t="shared" si="168"/>
        <v>63</v>
      </c>
      <c r="EI64" s="72" t="e">
        <f t="shared" si="168"/>
        <v>#N/A</v>
      </c>
      <c r="EJ64" s="72">
        <f t="shared" si="168"/>
        <v>65</v>
      </c>
      <c r="EK64" s="72" t="e">
        <f t="shared" si="168"/>
        <v>#N/A</v>
      </c>
      <c r="EL64" s="72">
        <f t="shared" si="168"/>
        <v>64</v>
      </c>
      <c r="EM64" s="72" t="e">
        <f t="shared" si="168"/>
        <v>#N/A</v>
      </c>
      <c r="EN64" s="72">
        <f t="shared" si="168"/>
        <v>50</v>
      </c>
      <c r="EO64" s="72" t="e">
        <f t="shared" si="168"/>
        <v>#N/A</v>
      </c>
      <c r="EP64" s="72">
        <f t="shared" si="168"/>
        <v>78</v>
      </c>
      <c r="EQ64" s="72" t="e">
        <f t="shared" si="168"/>
        <v>#N/A</v>
      </c>
      <c r="ER64" s="72">
        <f t="shared" si="168"/>
        <v>9</v>
      </c>
      <c r="ES64" s="72" t="e">
        <f t="shared" si="168"/>
        <v>#N/A</v>
      </c>
      <c r="ET64" s="72">
        <f t="shared" si="168"/>
        <v>12</v>
      </c>
      <c r="EU64" s="72" t="e">
        <f t="shared" si="168"/>
        <v>#N/A</v>
      </c>
      <c r="EV64" s="72">
        <f t="shared" si="168"/>
        <v>52</v>
      </c>
      <c r="EW64" s="72" t="e">
        <f t="shared" si="168"/>
        <v>#N/A</v>
      </c>
      <c r="EX64" s="72">
        <f t="shared" si="168"/>
        <v>5</v>
      </c>
      <c r="EY64" s="72" t="e">
        <f t="shared" si="168"/>
        <v>#N/A</v>
      </c>
      <c r="EZ64" s="72">
        <f t="shared" si="168"/>
        <v>20</v>
      </c>
      <c r="FA64" s="72" t="e">
        <f t="shared" si="168"/>
        <v>#N/A</v>
      </c>
      <c r="FB64" s="72">
        <f t="shared" si="168"/>
        <v>31</v>
      </c>
      <c r="FC64" s="72" t="e">
        <f t="shared" si="168"/>
        <v>#N/A</v>
      </c>
      <c r="FD64" s="72">
        <f t="shared" si="168"/>
        <v>76</v>
      </c>
      <c r="FE64" s="72" t="e">
        <f t="shared" si="168"/>
        <v>#N/A</v>
      </c>
      <c r="FF64" s="77" t="s">
        <v>273</v>
      </c>
      <c r="FG64" s="61"/>
      <c r="FH64" s="77" t="s">
        <v>273</v>
      </c>
      <c r="FI64" s="61"/>
    </row>
    <row r="65" spans="1:167" s="50" customFormat="1" ht="10.5" x14ac:dyDescent="0.35">
      <c r="A65" s="54">
        <v>59</v>
      </c>
      <c r="B65" s="51"/>
      <c r="C65" s="55" t="s">
        <v>133</v>
      </c>
      <c r="D65" s="56">
        <v>867</v>
      </c>
      <c r="E65" s="66">
        <f>D66</f>
        <v>7.8206747248782253</v>
      </c>
      <c r="F65" s="56">
        <v>565</v>
      </c>
      <c r="G65" s="65">
        <f>F66</f>
        <v>5.3166462783476049</v>
      </c>
      <c r="H65" s="56">
        <v>5566</v>
      </c>
      <c r="I65" s="65">
        <f>H66</f>
        <v>5.8807370467416114</v>
      </c>
      <c r="J65" s="56">
        <v>21436</v>
      </c>
      <c r="K65" s="65">
        <f>J66</f>
        <v>18.555933553206778</v>
      </c>
      <c r="L65" s="56">
        <v>1863</v>
      </c>
      <c r="M65" s="65">
        <f>L66</f>
        <v>6.2464375523889348</v>
      </c>
      <c r="N65" s="56">
        <v>2246</v>
      </c>
      <c r="O65" s="65">
        <f>N66</f>
        <v>5.0347455727415378</v>
      </c>
      <c r="P65" s="56">
        <v>12827</v>
      </c>
      <c r="Q65" s="65">
        <f>P66</f>
        <v>14.007250966431521</v>
      </c>
      <c r="R65" s="56">
        <v>531</v>
      </c>
      <c r="S65" s="65">
        <f>R66</f>
        <v>4.2391825003991697</v>
      </c>
      <c r="T65" s="56">
        <v>40165</v>
      </c>
      <c r="U65" s="65">
        <f>T66</f>
        <v>25.250683682771196</v>
      </c>
      <c r="V65" s="56">
        <v>86361</v>
      </c>
      <c r="W65" s="65">
        <f>V66</f>
        <v>47.990864281228987</v>
      </c>
      <c r="X65" s="56">
        <v>169</v>
      </c>
      <c r="Y65" s="65">
        <f>X66</f>
        <v>3.0494406351497654</v>
      </c>
      <c r="Z65" s="56">
        <v>1153</v>
      </c>
      <c r="AA65" s="65">
        <f>Z66</f>
        <v>3.4192343050324725</v>
      </c>
      <c r="AB65" s="56">
        <v>10137</v>
      </c>
      <c r="AC65" s="65">
        <f>AB66</f>
        <v>11.499064148375021</v>
      </c>
      <c r="AD65" s="56">
        <v>92795</v>
      </c>
      <c r="AE65" s="65">
        <f>AD66</f>
        <v>32.886902652358202</v>
      </c>
      <c r="AF65" s="56">
        <v>453</v>
      </c>
      <c r="AG65" s="65">
        <f>AF66</f>
        <v>3.835407670815342</v>
      </c>
      <c r="AH65" s="56">
        <v>876</v>
      </c>
      <c r="AI65" s="65">
        <f>AH66</f>
        <v>4.5515951366517715</v>
      </c>
      <c r="AJ65" s="56">
        <v>352</v>
      </c>
      <c r="AK65" s="65">
        <f>AJ66</f>
        <v>2.424576387932222</v>
      </c>
      <c r="AL65" s="56">
        <v>41423</v>
      </c>
      <c r="AM65" s="65">
        <f>AL66</f>
        <v>30.538026009259532</v>
      </c>
      <c r="AN65" s="56">
        <v>2071</v>
      </c>
      <c r="AO65" s="65">
        <f>AN66</f>
        <v>5.1182561846625312</v>
      </c>
      <c r="AP65" s="56">
        <v>14354</v>
      </c>
      <c r="AQ65" s="65">
        <f>AP66</f>
        <v>11.514611861157237</v>
      </c>
      <c r="AR65" s="56">
        <v>244</v>
      </c>
      <c r="AS65" s="65">
        <f>AR66</f>
        <v>2.5340118392356423</v>
      </c>
      <c r="AT65" s="56">
        <v>38771</v>
      </c>
      <c r="AU65" s="65">
        <f>AT66</f>
        <v>29.209766975808577</v>
      </c>
      <c r="AV65" s="56">
        <v>573</v>
      </c>
      <c r="AW65" s="65">
        <f>AV66</f>
        <v>3.2508793827300577</v>
      </c>
      <c r="AX65" s="56">
        <v>749</v>
      </c>
      <c r="AY65" s="65">
        <f>AX66</f>
        <v>3.7088388214904677</v>
      </c>
      <c r="AZ65" s="56">
        <v>5007</v>
      </c>
      <c r="BA65" s="65">
        <f>AZ66</f>
        <v>4.9042558401488812</v>
      </c>
      <c r="BB65" s="56">
        <v>82269</v>
      </c>
      <c r="BC65" s="65">
        <f>BB66</f>
        <v>57.878037455502238</v>
      </c>
      <c r="BD65" s="56">
        <v>23437</v>
      </c>
      <c r="BE65" s="65">
        <f>BD66</f>
        <v>10.756443677485681</v>
      </c>
      <c r="BF65" s="56">
        <v>7355</v>
      </c>
      <c r="BG65" s="65">
        <f>BF66</f>
        <v>12.692851965623166</v>
      </c>
      <c r="BH65" s="56">
        <v>843</v>
      </c>
      <c r="BI65" s="65">
        <f>BH66</f>
        <v>6.1830717324336222</v>
      </c>
      <c r="BJ65" s="56">
        <v>261</v>
      </c>
      <c r="BK65" s="65">
        <f>BJ66</f>
        <v>4.9980850248946762</v>
      </c>
      <c r="BL65" s="56">
        <v>20020</v>
      </c>
      <c r="BM65" s="65">
        <f>BL66</f>
        <v>24.07610068187558</v>
      </c>
      <c r="BN65" s="56">
        <v>698</v>
      </c>
      <c r="BO65" s="65">
        <f>BN66</f>
        <v>3.7971929061037977</v>
      </c>
      <c r="BP65" s="56">
        <v>62229</v>
      </c>
      <c r="BQ65" s="65">
        <f>BP66</f>
        <v>33.78137027647643</v>
      </c>
      <c r="BR65" s="56">
        <v>522</v>
      </c>
      <c r="BS65" s="65">
        <f>BR66</f>
        <v>3.5315607874974626</v>
      </c>
      <c r="BT65" s="56">
        <v>34329</v>
      </c>
      <c r="BU65" s="65">
        <f>BT66</f>
        <v>24.057605382108694</v>
      </c>
      <c r="BV65" s="56">
        <v>35513</v>
      </c>
      <c r="BW65" s="65">
        <f>BV66</f>
        <v>24.104718722849697</v>
      </c>
      <c r="BX65" s="56">
        <v>5286</v>
      </c>
      <c r="BY65" s="65">
        <f>BX66</f>
        <v>7.9516223656302181</v>
      </c>
      <c r="BZ65" s="56">
        <v>264</v>
      </c>
      <c r="CA65" s="65">
        <f>BZ66</f>
        <v>4.0268456375838921</v>
      </c>
      <c r="CB65" s="56">
        <v>2245</v>
      </c>
      <c r="CC65" s="65">
        <f>CB66</f>
        <v>5.2847155198794757</v>
      </c>
      <c r="CD65" s="56">
        <v>40236</v>
      </c>
      <c r="CE65" s="65">
        <f>CD66</f>
        <v>36.239833554000377</v>
      </c>
      <c r="CF65" s="56">
        <v>387</v>
      </c>
      <c r="CG65" s="65">
        <f>CF66</f>
        <v>5.0181535269709547</v>
      </c>
      <c r="CH65" s="56">
        <v>28280</v>
      </c>
      <c r="CI65" s="65">
        <f>CH66</f>
        <v>37.192419479990008</v>
      </c>
      <c r="CJ65" s="56">
        <v>17252</v>
      </c>
      <c r="CK65" s="65">
        <f>CJ66</f>
        <v>16.406101411236641</v>
      </c>
      <c r="CL65" s="56">
        <v>66481</v>
      </c>
      <c r="CM65" s="65">
        <f>CL66</f>
        <v>55.360696828132937</v>
      </c>
      <c r="CN65" s="56">
        <v>33345</v>
      </c>
      <c r="CO65" s="65">
        <f>CN66</f>
        <v>26.356558510848515</v>
      </c>
      <c r="CP65" s="56">
        <v>4197</v>
      </c>
      <c r="CQ65" s="65">
        <f>CP66</f>
        <v>8.6539651119633803</v>
      </c>
      <c r="CR65" s="56">
        <v>2633</v>
      </c>
      <c r="CS65" s="65">
        <f>CR66</f>
        <v>7.107380014036603</v>
      </c>
      <c r="CT65" s="56">
        <v>1315</v>
      </c>
      <c r="CU65" s="65">
        <f>CT66</f>
        <v>4.9848369977255498</v>
      </c>
      <c r="CV65" s="56">
        <v>80822</v>
      </c>
      <c r="CW65" s="65">
        <f>CV66</f>
        <v>46.609881142553967</v>
      </c>
      <c r="CX65" s="56">
        <v>26875</v>
      </c>
      <c r="CY65" s="65">
        <f>CX66</f>
        <v>24.641720840248297</v>
      </c>
      <c r="CZ65" s="56">
        <v>1722</v>
      </c>
      <c r="DA65" s="65">
        <f>CZ66</f>
        <v>5.8390695466413485</v>
      </c>
      <c r="DB65" s="56">
        <v>46437</v>
      </c>
      <c r="DC65" s="65">
        <f>DB66</f>
        <v>30.671730515191548</v>
      </c>
      <c r="DD65" s="56">
        <v>9417</v>
      </c>
      <c r="DE65" s="65">
        <f>DD66</f>
        <v>6.5174962626654125</v>
      </c>
      <c r="DF65" s="56">
        <v>917</v>
      </c>
      <c r="DG65" s="65">
        <f>DF66</f>
        <v>5.4023801107576288</v>
      </c>
      <c r="DH65" s="56">
        <v>398</v>
      </c>
      <c r="DI65" s="65">
        <f>DH66</f>
        <v>2.6489184692179704</v>
      </c>
      <c r="DJ65" s="56">
        <v>593</v>
      </c>
      <c r="DK65" s="65">
        <f>DJ66</f>
        <v>4.7884366925064601</v>
      </c>
      <c r="DL65" s="56">
        <v>4851</v>
      </c>
      <c r="DM65" s="65">
        <f>DL66</f>
        <v>8.2907487480986468</v>
      </c>
      <c r="DN65" s="56">
        <v>430</v>
      </c>
      <c r="DO65" s="65">
        <f>DN66</f>
        <v>4.1116848345764003</v>
      </c>
      <c r="DP65" s="56">
        <v>19083</v>
      </c>
      <c r="DQ65" s="65">
        <f>DP66</f>
        <v>21.194384593171772</v>
      </c>
      <c r="DR65" s="56">
        <v>284</v>
      </c>
      <c r="DS65" s="65">
        <f>DR66</f>
        <v>4.3391902215431628</v>
      </c>
      <c r="DT65" s="56">
        <v>76</v>
      </c>
      <c r="DU65" s="65">
        <f>DT66</f>
        <v>2.96875</v>
      </c>
      <c r="DV65" s="56">
        <v>1293</v>
      </c>
      <c r="DW65" s="65">
        <f>DV66</f>
        <v>4.9559218091222688</v>
      </c>
      <c r="DX65" s="56">
        <v>456</v>
      </c>
      <c r="DY65" s="65">
        <f>DX66</f>
        <v>3.1039411884827448</v>
      </c>
      <c r="DZ65" s="56">
        <v>22953</v>
      </c>
      <c r="EA65" s="65">
        <f>DZ66</f>
        <v>23.972552664835455</v>
      </c>
      <c r="EB65" s="56">
        <v>403</v>
      </c>
      <c r="EC65" s="65">
        <f>EB66</f>
        <v>4.3628883836743526</v>
      </c>
      <c r="ED65" s="56">
        <v>1193</v>
      </c>
      <c r="EE65" s="65">
        <f>ED66</f>
        <v>4.3430776511704101</v>
      </c>
      <c r="EF65" s="56">
        <v>1932</v>
      </c>
      <c r="EG65" s="65">
        <f>EF66</f>
        <v>10.89862920968015</v>
      </c>
      <c r="EH65" s="56">
        <v>208</v>
      </c>
      <c r="EI65" s="65">
        <f>EH66</f>
        <v>3.8277511961722488</v>
      </c>
      <c r="EJ65" s="56">
        <v>1298</v>
      </c>
      <c r="EK65" s="65">
        <f>EJ66</f>
        <v>4.9978822532825076</v>
      </c>
      <c r="EL65" s="56">
        <v>1373</v>
      </c>
      <c r="EM65" s="65">
        <f>EL66</f>
        <v>4.4340384304860327</v>
      </c>
      <c r="EN65" s="56">
        <v>2169</v>
      </c>
      <c r="EO65" s="65">
        <f>EN66</f>
        <v>5.5437699680511185</v>
      </c>
      <c r="EP65" s="56">
        <v>71</v>
      </c>
      <c r="EQ65" s="65">
        <f>EP66</f>
        <v>1.9760645699972168</v>
      </c>
      <c r="ER65" s="56">
        <v>53584</v>
      </c>
      <c r="ES65" s="65">
        <f>ER66</f>
        <v>34.576568670469506</v>
      </c>
      <c r="ET65" s="56">
        <v>63214</v>
      </c>
      <c r="EU65" s="65">
        <f>ET66</f>
        <v>34.106678464676108</v>
      </c>
      <c r="EV65" s="56">
        <v>2509</v>
      </c>
      <c r="EW65" s="65">
        <f>EV66</f>
        <v>6.853318765364655</v>
      </c>
      <c r="EX65" s="56">
        <v>73476</v>
      </c>
      <c r="EY65" s="65">
        <f>EX66</f>
        <v>35.915709823588934</v>
      </c>
      <c r="EZ65" s="56">
        <v>16240</v>
      </c>
      <c r="FA65" s="65">
        <f>EZ66</f>
        <v>20.798913948335702</v>
      </c>
      <c r="FB65" s="56">
        <v>11251</v>
      </c>
      <c r="FC65" s="65">
        <f>FB66</f>
        <v>7.9870798282043092</v>
      </c>
      <c r="FD65" s="56">
        <v>187</v>
      </c>
      <c r="FE65" s="65">
        <f>FD66</f>
        <v>3.1006466589288677</v>
      </c>
      <c r="FF65" s="56">
        <v>1299804</v>
      </c>
      <c r="FG65" s="65">
        <f>FF66</f>
        <v>23.543996326582732</v>
      </c>
      <c r="FH65" s="59">
        <f>SUM(J65,P65,T65:V65,AB65:AD65,AL65,AP65,AT65,BB65,BL65,BP65,BT65:BV65,CD65,CH65:CN65,CV65:CX65,DB65:DD65,DL65,DP65,DZ65,ER65:ET65,EX65:FB65)</f>
        <v>1206764.3393750323</v>
      </c>
      <c r="FI65" s="65">
        <f>FH66</f>
        <v>27.490000385021215</v>
      </c>
    </row>
    <row r="66" spans="1:167" s="65" customFormat="1" ht="10.5" x14ac:dyDescent="0.35">
      <c r="A66" s="54">
        <v>60</v>
      </c>
      <c r="B66" s="51"/>
      <c r="C66" s="65" t="s">
        <v>134</v>
      </c>
      <c r="D66" s="65">
        <v>7.8206747248782253</v>
      </c>
      <c r="E66" s="66"/>
      <c r="F66" s="65">
        <v>5.3166462783476049</v>
      </c>
      <c r="G66" s="66"/>
      <c r="H66" s="65">
        <v>5.8807370467416114</v>
      </c>
      <c r="I66" s="66"/>
      <c r="J66" s="65">
        <v>18.555933553206778</v>
      </c>
      <c r="K66" s="66"/>
      <c r="L66" s="65">
        <v>6.2464375523889348</v>
      </c>
      <c r="M66" s="66"/>
      <c r="N66" s="65">
        <v>5.0347455727415378</v>
      </c>
      <c r="O66" s="66"/>
      <c r="P66" s="65">
        <v>14.007250966431521</v>
      </c>
      <c r="Q66" s="66"/>
      <c r="R66" s="65">
        <v>4.2391825003991697</v>
      </c>
      <c r="S66" s="66"/>
      <c r="T66" s="65">
        <v>25.250683682771196</v>
      </c>
      <c r="U66" s="66"/>
      <c r="V66" s="65">
        <v>47.990864281228987</v>
      </c>
      <c r="W66" s="66"/>
      <c r="X66" s="65">
        <v>3.0494406351497654</v>
      </c>
      <c r="Y66" s="66"/>
      <c r="Z66" s="65">
        <v>3.4192343050324725</v>
      </c>
      <c r="AA66" s="66"/>
      <c r="AB66" s="65">
        <v>11.499064148375021</v>
      </c>
      <c r="AC66" s="66"/>
      <c r="AD66" s="65">
        <v>32.886902652358202</v>
      </c>
      <c r="AE66" s="66"/>
      <c r="AF66" s="65">
        <v>3.835407670815342</v>
      </c>
      <c r="AG66" s="66"/>
      <c r="AH66" s="65">
        <v>4.5515951366517715</v>
      </c>
      <c r="AI66" s="66"/>
      <c r="AJ66" s="65">
        <v>2.424576387932222</v>
      </c>
      <c r="AK66" s="66"/>
      <c r="AL66" s="65">
        <v>30.538026009259532</v>
      </c>
      <c r="AM66" s="66"/>
      <c r="AN66" s="65">
        <v>5.1182561846625312</v>
      </c>
      <c r="AO66" s="66"/>
      <c r="AP66" s="65">
        <v>11.514611861157237</v>
      </c>
      <c r="AQ66" s="66"/>
      <c r="AR66" s="65">
        <v>2.5340118392356423</v>
      </c>
      <c r="AS66" s="66"/>
      <c r="AT66" s="65">
        <v>29.209766975808577</v>
      </c>
      <c r="AU66" s="66"/>
      <c r="AV66" s="65">
        <v>3.2508793827300577</v>
      </c>
      <c r="AW66" s="66"/>
      <c r="AX66" s="65">
        <v>3.7088388214904677</v>
      </c>
      <c r="AY66" s="66"/>
      <c r="AZ66" s="65">
        <v>4.9042558401488812</v>
      </c>
      <c r="BA66" s="66"/>
      <c r="BB66" s="65">
        <v>57.878037455502238</v>
      </c>
      <c r="BC66" s="66"/>
      <c r="BD66" s="65">
        <v>10.756443677485681</v>
      </c>
      <c r="BE66" s="66"/>
      <c r="BF66" s="65">
        <v>12.692851965623166</v>
      </c>
      <c r="BG66" s="66"/>
      <c r="BH66" s="65">
        <v>6.1830717324336222</v>
      </c>
      <c r="BI66" s="66"/>
      <c r="BJ66" s="65">
        <v>4.9980850248946762</v>
      </c>
      <c r="BK66" s="66"/>
      <c r="BL66" s="65">
        <v>24.07610068187558</v>
      </c>
      <c r="BM66" s="66"/>
      <c r="BN66" s="65">
        <v>3.7971929061037977</v>
      </c>
      <c r="BO66" s="66"/>
      <c r="BP66" s="65">
        <v>33.78137027647643</v>
      </c>
      <c r="BQ66" s="66"/>
      <c r="BR66" s="65">
        <v>3.5315607874974626</v>
      </c>
      <c r="BS66" s="66"/>
      <c r="BT66" s="65">
        <v>24.057605382108694</v>
      </c>
      <c r="BU66" s="66"/>
      <c r="BV66" s="65">
        <v>24.104718722849697</v>
      </c>
      <c r="BW66" s="66"/>
      <c r="BX66" s="65">
        <v>7.9516223656302181</v>
      </c>
      <c r="BY66" s="66"/>
      <c r="BZ66" s="65">
        <v>4.0268456375838921</v>
      </c>
      <c r="CA66" s="66"/>
      <c r="CB66" s="65">
        <v>5.2847155198794757</v>
      </c>
      <c r="CC66" s="66"/>
      <c r="CD66" s="65">
        <v>36.239833554000377</v>
      </c>
      <c r="CE66" s="66"/>
      <c r="CF66" s="65">
        <v>5.0181535269709547</v>
      </c>
      <c r="CG66" s="66"/>
      <c r="CH66" s="65">
        <v>37.192419479990008</v>
      </c>
      <c r="CI66" s="66"/>
      <c r="CJ66" s="65">
        <v>16.406101411236641</v>
      </c>
      <c r="CK66" s="66"/>
      <c r="CL66" s="65">
        <v>55.360696828132937</v>
      </c>
      <c r="CM66" s="66"/>
      <c r="CN66" s="65">
        <v>26.356558510848515</v>
      </c>
      <c r="CO66" s="66"/>
      <c r="CP66" s="65">
        <v>8.6539651119633803</v>
      </c>
      <c r="CQ66" s="66"/>
      <c r="CR66" s="65">
        <v>7.107380014036603</v>
      </c>
      <c r="CS66" s="66"/>
      <c r="CT66" s="65">
        <v>4.9848369977255498</v>
      </c>
      <c r="CU66" s="66"/>
      <c r="CV66" s="65">
        <v>46.609881142553967</v>
      </c>
      <c r="CW66" s="66"/>
      <c r="CX66" s="65">
        <v>24.641720840248297</v>
      </c>
      <c r="CY66" s="66"/>
      <c r="CZ66" s="65">
        <v>5.8390695466413485</v>
      </c>
      <c r="DA66" s="66"/>
      <c r="DB66" s="65">
        <v>30.671730515191548</v>
      </c>
      <c r="DC66" s="66"/>
      <c r="DD66" s="65">
        <v>6.5174962626654125</v>
      </c>
      <c r="DE66" s="66"/>
      <c r="DF66" s="65">
        <v>5.4023801107576288</v>
      </c>
      <c r="DG66" s="66"/>
      <c r="DH66" s="65">
        <v>2.6489184692179704</v>
      </c>
      <c r="DI66" s="66"/>
      <c r="DJ66" s="65">
        <v>4.7884366925064601</v>
      </c>
      <c r="DK66" s="66"/>
      <c r="DL66" s="65">
        <v>8.2907487480986468</v>
      </c>
      <c r="DM66" s="66"/>
      <c r="DN66" s="65">
        <v>4.1116848345764003</v>
      </c>
      <c r="DO66" s="66"/>
      <c r="DP66" s="65">
        <v>21.194384593171772</v>
      </c>
      <c r="DQ66" s="66"/>
      <c r="DR66" s="65">
        <v>4.3391902215431628</v>
      </c>
      <c r="DS66" s="66"/>
      <c r="DT66" s="65">
        <v>2.96875</v>
      </c>
      <c r="DU66" s="66"/>
      <c r="DV66" s="65">
        <v>4.9559218091222688</v>
      </c>
      <c r="DW66" s="66"/>
      <c r="DX66" s="65">
        <v>3.1039411884827448</v>
      </c>
      <c r="DY66" s="66"/>
      <c r="DZ66" s="65">
        <v>23.972552664835455</v>
      </c>
      <c r="EA66" s="66"/>
      <c r="EB66" s="65">
        <v>4.3628883836743526</v>
      </c>
      <c r="EC66" s="66"/>
      <c r="ED66" s="65">
        <v>4.3430776511704101</v>
      </c>
      <c r="EE66" s="66"/>
      <c r="EF66" s="65">
        <v>10.89862920968015</v>
      </c>
      <c r="EG66" s="66"/>
      <c r="EH66" s="65">
        <v>3.8277511961722488</v>
      </c>
      <c r="EI66" s="66"/>
      <c r="EJ66" s="65">
        <v>4.9978822532825076</v>
      </c>
      <c r="EK66" s="66"/>
      <c r="EL66" s="65">
        <v>4.4340384304860327</v>
      </c>
      <c r="EM66" s="66"/>
      <c r="EN66" s="65">
        <v>5.5437699680511185</v>
      </c>
      <c r="EO66" s="66"/>
      <c r="EP66" s="65">
        <v>1.9760645699972168</v>
      </c>
      <c r="EQ66" s="66"/>
      <c r="ER66" s="65">
        <v>34.576568670469506</v>
      </c>
      <c r="ES66" s="66"/>
      <c r="ET66" s="65">
        <v>34.106678464676108</v>
      </c>
      <c r="EU66" s="66"/>
      <c r="EV66" s="65">
        <v>6.853318765364655</v>
      </c>
      <c r="EW66" s="66"/>
      <c r="EX66" s="65">
        <v>35.915709823588934</v>
      </c>
      <c r="EY66" s="66"/>
      <c r="EZ66" s="65">
        <v>20.798913948335702</v>
      </c>
      <c r="FA66" s="66"/>
      <c r="FB66" s="65">
        <v>7.9870798282043092</v>
      </c>
      <c r="FC66" s="66"/>
      <c r="FD66" s="65">
        <v>3.1006466589288677</v>
      </c>
      <c r="FE66" s="66"/>
      <c r="FF66" s="65">
        <v>23.543996326582732</v>
      </c>
      <c r="FG66" s="66"/>
      <c r="FH66" s="59">
        <f>AVERAGE(J66,P66,T66:V66,AB66:AD66,AL66,AP66,AT66,BB66,BL66,BP66,BT66:BV66,CD66,CH66:CN66,CV66:CX66,DB66:DD66,DL66,DP66,DZ66,ER66:ET66,EX66:FB66)</f>
        <v>27.490000385021215</v>
      </c>
      <c r="FI66" s="66"/>
    </row>
    <row r="67" spans="1:167" x14ac:dyDescent="0.35">
      <c r="A67" s="54">
        <v>61</v>
      </c>
      <c r="C67" s="72" t="s">
        <v>267</v>
      </c>
      <c r="D67" s="72">
        <f>RANK(D66,$D66:$FE66)</f>
        <v>36</v>
      </c>
      <c r="E67" s="72" t="e">
        <f t="shared" ref="E67" si="169">RANK(E66,$D66:$FE66)</f>
        <v>#N/A</v>
      </c>
      <c r="F67" s="72">
        <f t="shared" ref="F67" si="170">RANK(F66,$D66:$FE66)</f>
        <v>46</v>
      </c>
      <c r="G67" s="72" t="e">
        <f t="shared" ref="G67" si="171">RANK(G66,$D66:$FE66)</f>
        <v>#N/A</v>
      </c>
      <c r="H67" s="72">
        <f t="shared" ref="H67" si="172">RANK(H66,$D66:$FE66)</f>
        <v>42</v>
      </c>
      <c r="I67" s="72" t="e">
        <f t="shared" ref="I67" si="173">RANK(I66,$D66:$FE66)</f>
        <v>#N/A</v>
      </c>
      <c r="J67" s="72">
        <f t="shared" ref="J67" si="174">RANK(J66,$D66:$FE66)</f>
        <v>24</v>
      </c>
      <c r="K67" s="72" t="e">
        <f t="shared" ref="K67" si="175">RANK(K66,$D66:$FE66)</f>
        <v>#N/A</v>
      </c>
      <c r="L67" s="72">
        <f t="shared" ref="L67" si="176">RANK(L66,$D66:$FE66)</f>
        <v>40</v>
      </c>
      <c r="M67" s="72" t="e">
        <f t="shared" ref="M67" si="177">RANK(M66,$D66:$FE66)</f>
        <v>#N/A</v>
      </c>
      <c r="N67" s="72">
        <f t="shared" ref="N67" si="178">RANK(N66,$D66:$FE66)</f>
        <v>49</v>
      </c>
      <c r="O67" s="72" t="e">
        <f t="shared" ref="O67" si="179">RANK(O66,$D66:$FE66)</f>
        <v>#N/A</v>
      </c>
      <c r="P67" s="72">
        <f t="shared" ref="P67" si="180">RANK(P66,$D66:$FE66)</f>
        <v>26</v>
      </c>
      <c r="Q67" s="72" t="e">
        <f t="shared" ref="Q67" si="181">RANK(Q66,$D66:$FE66)</f>
        <v>#N/A</v>
      </c>
      <c r="R67" s="72">
        <f t="shared" ref="R67" si="182">RANK(R66,$D66:$FE66)</f>
        <v>62</v>
      </c>
      <c r="S67" s="72" t="e">
        <f t="shared" ref="S67" si="183">RANK(S66,$D66:$FE66)</f>
        <v>#N/A</v>
      </c>
      <c r="T67" s="72">
        <f t="shared" ref="T67" si="184">RANK(T66,$D66:$FE66)</f>
        <v>16</v>
      </c>
      <c r="U67" s="72" t="e">
        <f t="shared" ref="U67" si="185">RANK(U66,$D66:$FE66)</f>
        <v>#N/A</v>
      </c>
      <c r="V67" s="72">
        <f t="shared" ref="V67" si="186">RANK(V66,$D66:$FE66)</f>
        <v>3</v>
      </c>
      <c r="W67" s="72" t="e">
        <f t="shared" ref="W67" si="187">RANK(W66,$D66:$FE66)</f>
        <v>#N/A</v>
      </c>
      <c r="X67" s="72">
        <f t="shared" ref="X67" si="188">RANK(X66,$D66:$FE66)</f>
        <v>74</v>
      </c>
      <c r="Y67" s="72" t="e">
        <f t="shared" ref="Y67" si="189">RANK(Y66,$D66:$FE66)</f>
        <v>#N/A</v>
      </c>
      <c r="Z67" s="72">
        <f t="shared" ref="Z67" si="190">RANK(Z66,$D66:$FE66)</f>
        <v>70</v>
      </c>
      <c r="AA67" s="72" t="e">
        <f t="shared" ref="AA67" si="191">RANK(AA66,$D66:$FE66)</f>
        <v>#N/A</v>
      </c>
      <c r="AB67" s="72">
        <f t="shared" ref="AB67" si="192">RANK(AB66,$D66:$FE66)</f>
        <v>29</v>
      </c>
      <c r="AC67" s="72" t="e">
        <f t="shared" ref="AC67" si="193">RANK(AC66,$D66:$FE66)</f>
        <v>#N/A</v>
      </c>
      <c r="AD67" s="72">
        <f t="shared" ref="AD67" si="194">RANK(AD66,$D66:$FE66)</f>
        <v>11</v>
      </c>
      <c r="AE67" s="72" t="e">
        <f t="shared" ref="AE67" si="195">RANK(AE66,$D66:$FE66)</f>
        <v>#N/A</v>
      </c>
      <c r="AF67" s="72">
        <f t="shared" ref="AF67" si="196">RANK(AF66,$D66:$FE66)</f>
        <v>65</v>
      </c>
      <c r="AG67" s="72" t="e">
        <f t="shared" ref="AG67" si="197">RANK(AG66,$D66:$FE66)</f>
        <v>#N/A</v>
      </c>
      <c r="AH67" s="72">
        <f t="shared" ref="AH67" si="198">RANK(AH66,$D66:$FE66)</f>
        <v>57</v>
      </c>
      <c r="AI67" s="72" t="e">
        <f t="shared" ref="AI67" si="199">RANK(AI66,$D66:$FE66)</f>
        <v>#N/A</v>
      </c>
      <c r="AJ67" s="72">
        <f t="shared" ref="AJ67" si="200">RANK(AJ66,$D66:$FE66)</f>
        <v>78</v>
      </c>
      <c r="AK67" s="72" t="e">
        <f t="shared" ref="AK67" si="201">RANK(AK66,$D66:$FE66)</f>
        <v>#N/A</v>
      </c>
      <c r="AL67" s="72">
        <f t="shared" ref="AL67" si="202">RANK(AL66,$D66:$FE66)</f>
        <v>13</v>
      </c>
      <c r="AM67" s="72" t="e">
        <f t="shared" ref="AM67" si="203">RANK(AM66,$D66:$FE66)</f>
        <v>#N/A</v>
      </c>
      <c r="AN67" s="72">
        <f t="shared" ref="AN67" si="204">RANK(AN66,$D66:$FE66)</f>
        <v>48</v>
      </c>
      <c r="AO67" s="72" t="e">
        <f t="shared" ref="AO67" si="205">RANK(AO66,$D66:$FE66)</f>
        <v>#N/A</v>
      </c>
      <c r="AP67" s="72">
        <f t="shared" ref="AP67" si="206">RANK(AP66,$D66:$FE66)</f>
        <v>28</v>
      </c>
      <c r="AQ67" s="72" t="e">
        <f t="shared" ref="AQ67" si="207">RANK(AQ66,$D66:$FE66)</f>
        <v>#N/A</v>
      </c>
      <c r="AR67" s="72">
        <f t="shared" ref="AR67" si="208">RANK(AR66,$D66:$FE66)</f>
        <v>77</v>
      </c>
      <c r="AS67" s="72" t="e">
        <f t="shared" ref="AS67" si="209">RANK(AS66,$D66:$FE66)</f>
        <v>#N/A</v>
      </c>
      <c r="AT67" s="72">
        <f t="shared" ref="AT67" si="210">RANK(AT66,$D66:$FE66)</f>
        <v>14</v>
      </c>
      <c r="AU67" s="72" t="e">
        <f t="shared" ref="AU67" si="211">RANK(AU66,$D66:$FE66)</f>
        <v>#N/A</v>
      </c>
      <c r="AV67" s="72">
        <f t="shared" ref="AV67" si="212">RANK(AV66,$D66:$FE66)</f>
        <v>71</v>
      </c>
      <c r="AW67" s="72" t="e">
        <f t="shared" ref="AW67" si="213">RANK(AW66,$D66:$FE66)</f>
        <v>#N/A</v>
      </c>
      <c r="AX67" s="72">
        <f t="shared" ref="AX67" si="214">RANK(AX66,$D66:$FE66)</f>
        <v>68</v>
      </c>
      <c r="AY67" s="72" t="e">
        <f t="shared" ref="AY67" si="215">RANK(AY66,$D66:$FE66)</f>
        <v>#N/A</v>
      </c>
      <c r="AZ67" s="72">
        <f t="shared" ref="AZ67" si="216">RANK(AZ66,$D66:$FE66)</f>
        <v>55</v>
      </c>
      <c r="BA67" s="72" t="e">
        <f t="shared" ref="BA67" si="217">RANK(BA66,$D66:$FE66)</f>
        <v>#N/A</v>
      </c>
      <c r="BB67" s="72">
        <f t="shared" ref="BB67" si="218">RANK(BB66,$D66:$FE66)</f>
        <v>1</v>
      </c>
      <c r="BC67" s="72" t="e">
        <f t="shared" ref="BC67" si="219">RANK(BC66,$D66:$FE66)</f>
        <v>#N/A</v>
      </c>
      <c r="BD67" s="72">
        <f t="shared" ref="BD67" si="220">RANK(BD66,$D66:$FE66)</f>
        <v>31</v>
      </c>
      <c r="BE67" s="72" t="e">
        <f t="shared" ref="BE67" si="221">RANK(BE66,$D66:$FE66)</f>
        <v>#N/A</v>
      </c>
      <c r="BF67" s="72">
        <f t="shared" ref="BF67" si="222">RANK(BF66,$D66:$FE66)</f>
        <v>27</v>
      </c>
      <c r="BG67" s="72" t="e">
        <f t="shared" ref="BG67" si="223">RANK(BG66,$D66:$FE66)</f>
        <v>#N/A</v>
      </c>
      <c r="BH67" s="72">
        <f t="shared" ref="BH67" si="224">RANK(BH66,$D66:$FE66)</f>
        <v>41</v>
      </c>
      <c r="BI67" s="72" t="e">
        <f t="shared" ref="BI67" si="225">RANK(BI66,$D66:$FE66)</f>
        <v>#N/A</v>
      </c>
      <c r="BJ67" s="72">
        <f t="shared" ref="BJ67" si="226">RANK(BJ66,$D66:$FE66)</f>
        <v>51</v>
      </c>
      <c r="BK67" s="72" t="e">
        <f t="shared" ref="BK67" si="227">RANK(BK66,$D66:$FE66)</f>
        <v>#N/A</v>
      </c>
      <c r="BL67" s="72">
        <f t="shared" ref="BL67" si="228">RANK(BL66,$D66:$FE66)</f>
        <v>19</v>
      </c>
      <c r="BM67" s="72" t="e">
        <f t="shared" ref="BM67" si="229">RANK(BM66,$D66:$FE66)</f>
        <v>#N/A</v>
      </c>
      <c r="BN67" s="72">
        <f t="shared" ref="BN67" si="230">RANK(BN66,$D66:$FE66)</f>
        <v>67</v>
      </c>
      <c r="BO67" s="72" t="e">
        <f t="shared" ref="BO67" si="231">RANK(BO66,$D66:$FE66)</f>
        <v>#N/A</v>
      </c>
      <c r="BP67" s="72">
        <f t="shared" ref="BP67" si="232">RANK(BP66,$D66:$FE66)</f>
        <v>10</v>
      </c>
      <c r="BQ67" s="72" t="e">
        <f t="shared" ref="BQ67" si="233">RANK(BQ66,$D66:$FE66)</f>
        <v>#N/A</v>
      </c>
      <c r="BR67" s="72">
        <f t="shared" ref="BR67" si="234">RANK(BR66,$D66:$FE66)</f>
        <v>69</v>
      </c>
      <c r="BS67" s="72" t="e">
        <f t="shared" ref="BS67" si="235">RANK(BS66,$D66:$FE66)</f>
        <v>#N/A</v>
      </c>
      <c r="BT67" s="72">
        <f t="shared" ref="BT67" si="236">RANK(BT66,$D66:$FE66)</f>
        <v>20</v>
      </c>
      <c r="BU67" s="72" t="e">
        <f t="shared" ref="BU67" si="237">RANK(BU66,$D66:$FE66)</f>
        <v>#N/A</v>
      </c>
      <c r="BV67" s="72">
        <f t="shared" ref="BV67" si="238">RANK(BV66,$D66:$FE66)</f>
        <v>18</v>
      </c>
      <c r="BW67" s="72" t="e">
        <f t="shared" ref="BW67" si="239">RANK(BW66,$D66:$FE66)</f>
        <v>#N/A</v>
      </c>
      <c r="BX67" s="72">
        <f t="shared" ref="BX67" si="240">RANK(BX66,$D66:$FE66)</f>
        <v>35</v>
      </c>
      <c r="BY67" s="72" t="e">
        <f t="shared" ref="BY67" si="241">RANK(BY66,$D66:$FE66)</f>
        <v>#N/A</v>
      </c>
      <c r="BZ67" s="72">
        <f t="shared" ref="BZ67" si="242">RANK(BZ66,$D66:$FE66)</f>
        <v>64</v>
      </c>
      <c r="CA67" s="72" t="e">
        <f t="shared" ref="CA67" si="243">RANK(CA66,$D66:$FE66)</f>
        <v>#N/A</v>
      </c>
      <c r="CB67" s="72">
        <f t="shared" ref="CB67" si="244">RANK(CB66,$D66:$FE66)</f>
        <v>47</v>
      </c>
      <c r="CC67" s="72" t="e">
        <f t="shared" ref="CC67" si="245">RANK(CC66,$D66:$FE66)</f>
        <v>#N/A</v>
      </c>
      <c r="CD67" s="72">
        <f t="shared" ref="CD67" si="246">RANK(CD66,$D66:$FE66)</f>
        <v>6</v>
      </c>
      <c r="CE67" s="72" t="e">
        <f t="shared" ref="CE67" si="247">RANK(CE66,$D66:$FE66)</f>
        <v>#N/A</v>
      </c>
      <c r="CF67" s="72">
        <f t="shared" ref="CF67" si="248">RANK(CF66,$D66:$FE66)</f>
        <v>50</v>
      </c>
      <c r="CG67" s="72" t="e">
        <f t="shared" ref="CG67" si="249">RANK(CG66,$D66:$FE66)</f>
        <v>#N/A</v>
      </c>
      <c r="CH67" s="72">
        <f t="shared" ref="CH67" si="250">RANK(CH66,$D66:$FE66)</f>
        <v>5</v>
      </c>
      <c r="CI67" s="72" t="e">
        <f t="shared" ref="CI67" si="251">RANK(CI66,$D66:$FE66)</f>
        <v>#N/A</v>
      </c>
      <c r="CJ67" s="72">
        <f t="shared" ref="CJ67" si="252">RANK(CJ66,$D66:$FE66)</f>
        <v>25</v>
      </c>
      <c r="CK67" s="72" t="e">
        <f t="shared" ref="CK67" si="253">RANK(CK66,$D66:$FE66)</f>
        <v>#N/A</v>
      </c>
      <c r="CL67" s="72">
        <f t="shared" ref="CL67" si="254">RANK(CL66,$D66:$FE66)</f>
        <v>2</v>
      </c>
      <c r="CM67" s="72" t="e">
        <f t="shared" ref="CM67" si="255">RANK(CM66,$D66:$FE66)</f>
        <v>#N/A</v>
      </c>
      <c r="CN67" s="72">
        <f t="shared" ref="CN67" si="256">RANK(CN66,$D66:$FE66)</f>
        <v>15</v>
      </c>
      <c r="CO67" s="72" t="e">
        <f t="shared" ref="CO67" si="257">RANK(CO66,$D66:$FE66)</f>
        <v>#N/A</v>
      </c>
      <c r="CP67" s="72">
        <f t="shared" ref="CP67" si="258">RANK(CP66,$D66:$FE66)</f>
        <v>32</v>
      </c>
      <c r="CQ67" s="72" t="e">
        <f t="shared" ref="CQ67" si="259">RANK(CQ66,$D66:$FE66)</f>
        <v>#N/A</v>
      </c>
      <c r="CR67" s="72">
        <f t="shared" ref="CR67" si="260">RANK(CR66,$D66:$FE66)</f>
        <v>37</v>
      </c>
      <c r="CS67" s="72" t="e">
        <f t="shared" ref="CS67" si="261">RANK(CS66,$D66:$FE66)</f>
        <v>#N/A</v>
      </c>
      <c r="CT67" s="72">
        <f t="shared" ref="CT67" si="262">RANK(CT66,$D66:$FE66)</f>
        <v>53</v>
      </c>
      <c r="CU67" s="72" t="e">
        <f t="shared" ref="CU67" si="263">RANK(CU66,$D66:$FE66)</f>
        <v>#N/A</v>
      </c>
      <c r="CV67" s="72">
        <f t="shared" ref="CV67" si="264">RANK(CV66,$D66:$FE66)</f>
        <v>4</v>
      </c>
      <c r="CW67" s="72" t="e">
        <f t="shared" ref="CW67" si="265">RANK(CW66,$D66:$FE66)</f>
        <v>#N/A</v>
      </c>
      <c r="CX67" s="72">
        <f t="shared" ref="CX67" si="266">RANK(CX66,$D66:$FE66)</f>
        <v>17</v>
      </c>
      <c r="CY67" s="72" t="e">
        <f t="shared" ref="CY67" si="267">RANK(CY66,$D66:$FE66)</f>
        <v>#N/A</v>
      </c>
      <c r="CZ67" s="72">
        <f t="shared" ref="CZ67" si="268">RANK(CZ66,$D66:$FE66)</f>
        <v>43</v>
      </c>
      <c r="DA67" s="72" t="e">
        <f t="shared" ref="DA67" si="269">RANK(DA66,$D66:$FE66)</f>
        <v>#N/A</v>
      </c>
      <c r="DB67" s="72">
        <f t="shared" ref="DB67" si="270">RANK(DB66,$D66:$FE66)</f>
        <v>12</v>
      </c>
      <c r="DC67" s="72" t="e">
        <f t="shared" ref="DC67" si="271">RANK(DC66,$D66:$FE66)</f>
        <v>#N/A</v>
      </c>
      <c r="DD67" s="72">
        <f t="shared" ref="DD67" si="272">RANK(DD66,$D66:$FE66)</f>
        <v>39</v>
      </c>
      <c r="DE67" s="72" t="e">
        <f t="shared" ref="DE67" si="273">RANK(DE66,$D66:$FE66)</f>
        <v>#N/A</v>
      </c>
      <c r="DF67" s="72">
        <f t="shared" ref="DF67" si="274">RANK(DF66,$D66:$FE66)</f>
        <v>45</v>
      </c>
      <c r="DG67" s="72" t="e">
        <f t="shared" ref="DG67" si="275">RANK(DG66,$D66:$FE66)</f>
        <v>#N/A</v>
      </c>
      <c r="DH67" s="72">
        <f t="shared" ref="DH67" si="276">RANK(DH66,$D66:$FE66)</f>
        <v>76</v>
      </c>
      <c r="DI67" s="72" t="e">
        <f t="shared" ref="DI67" si="277">RANK(DI66,$D66:$FE66)</f>
        <v>#N/A</v>
      </c>
      <c r="DJ67" s="72">
        <f t="shared" ref="DJ67" si="278">RANK(DJ66,$D66:$FE66)</f>
        <v>56</v>
      </c>
      <c r="DK67" s="72" t="e">
        <f t="shared" ref="DK67" si="279">RANK(DK66,$D66:$FE66)</f>
        <v>#N/A</v>
      </c>
      <c r="DL67" s="72">
        <f t="shared" ref="DL67" si="280">RANK(DL66,$D66:$FE66)</f>
        <v>33</v>
      </c>
      <c r="DM67" s="72" t="e">
        <f t="shared" ref="DM67" si="281">RANK(DM66,$D66:$FE66)</f>
        <v>#N/A</v>
      </c>
      <c r="DN67" s="72">
        <f t="shared" ref="DN67" si="282">RANK(DN66,$D66:$FE66)</f>
        <v>63</v>
      </c>
      <c r="DO67" s="72" t="e">
        <f t="shared" ref="DO67" si="283">RANK(DO66,$D66:$FE66)</f>
        <v>#N/A</v>
      </c>
      <c r="DP67" s="72">
        <f t="shared" ref="DP67" si="284">RANK(DP66,$D66:$FE66)</f>
        <v>22</v>
      </c>
      <c r="DQ67" s="72" t="e">
        <f t="shared" ref="DQ67" si="285">RANK(DQ66,$D66:$FE66)</f>
        <v>#N/A</v>
      </c>
      <c r="DR67" s="72">
        <f t="shared" ref="DR67" si="286">RANK(DR66,$D66:$FE66)</f>
        <v>61</v>
      </c>
      <c r="DS67" s="72" t="e">
        <f t="shared" ref="DS67" si="287">RANK(DS66,$D66:$FE66)</f>
        <v>#N/A</v>
      </c>
      <c r="DT67" s="72">
        <f t="shared" ref="DT67" si="288">RANK(DT66,$D66:$FE66)</f>
        <v>75</v>
      </c>
      <c r="DU67" s="72" t="e">
        <f t="shared" ref="DU67" si="289">RANK(DU66,$D66:$FE66)</f>
        <v>#N/A</v>
      </c>
      <c r="DV67" s="72">
        <f t="shared" ref="DV67" si="290">RANK(DV66,$D66:$FE66)</f>
        <v>54</v>
      </c>
      <c r="DW67" s="72" t="e">
        <f t="shared" ref="DW67" si="291">RANK(DW66,$D66:$FE66)</f>
        <v>#N/A</v>
      </c>
      <c r="DX67" s="72">
        <f t="shared" ref="DX67" si="292">RANK(DX66,$D66:$FE66)</f>
        <v>72</v>
      </c>
      <c r="DY67" s="72" t="e">
        <f t="shared" ref="DY67" si="293">RANK(DY66,$D66:$FE66)</f>
        <v>#N/A</v>
      </c>
      <c r="DZ67" s="72">
        <f t="shared" ref="DZ67" si="294">RANK(DZ66,$D66:$FE66)</f>
        <v>21</v>
      </c>
      <c r="EA67" s="72" t="e">
        <f t="shared" ref="EA67" si="295">RANK(EA66,$D66:$FE66)</f>
        <v>#N/A</v>
      </c>
      <c r="EB67" s="72">
        <f t="shared" ref="EB67" si="296">RANK(EB66,$D66:$FE66)</f>
        <v>59</v>
      </c>
      <c r="EC67" s="72" t="e">
        <f t="shared" ref="EC67" si="297">RANK(EC66,$D66:$FE66)</f>
        <v>#N/A</v>
      </c>
      <c r="ED67" s="72">
        <f t="shared" ref="ED67" si="298">RANK(ED66,$D66:$FE66)</f>
        <v>60</v>
      </c>
      <c r="EE67" s="72" t="e">
        <f t="shared" ref="EE67" si="299">RANK(EE66,$D66:$FE66)</f>
        <v>#N/A</v>
      </c>
      <c r="EF67" s="72">
        <f t="shared" ref="EF67" si="300">RANK(EF66,$D66:$FE66)</f>
        <v>30</v>
      </c>
      <c r="EG67" s="72" t="e">
        <f t="shared" ref="EG67" si="301">RANK(EG66,$D66:$FE66)</f>
        <v>#N/A</v>
      </c>
      <c r="EH67" s="72">
        <f t="shared" ref="EH67" si="302">RANK(EH66,$D66:$FE66)</f>
        <v>66</v>
      </c>
      <c r="EI67" s="72" t="e">
        <f t="shared" ref="EI67" si="303">RANK(EI66,$D66:$FE66)</f>
        <v>#N/A</v>
      </c>
      <c r="EJ67" s="72">
        <f t="shared" ref="EJ67" si="304">RANK(EJ66,$D66:$FE66)</f>
        <v>52</v>
      </c>
      <c r="EK67" s="72" t="e">
        <f t="shared" ref="EK67" si="305">RANK(EK66,$D66:$FE66)</f>
        <v>#N/A</v>
      </c>
      <c r="EL67" s="72">
        <f t="shared" ref="EL67" si="306">RANK(EL66,$D66:$FE66)</f>
        <v>58</v>
      </c>
      <c r="EM67" s="72" t="e">
        <f t="shared" ref="EM67" si="307">RANK(EM66,$D66:$FE66)</f>
        <v>#N/A</v>
      </c>
      <c r="EN67" s="72">
        <f t="shared" ref="EN67" si="308">RANK(EN66,$D66:$FE66)</f>
        <v>44</v>
      </c>
      <c r="EO67" s="72" t="e">
        <f t="shared" ref="EO67" si="309">RANK(EO66,$D66:$FE66)</f>
        <v>#N/A</v>
      </c>
      <c r="EP67" s="72">
        <f t="shared" ref="EP67" si="310">RANK(EP66,$D66:$FE66)</f>
        <v>79</v>
      </c>
      <c r="EQ67" s="72" t="e">
        <f t="shared" ref="EQ67" si="311">RANK(EQ66,$D66:$FE66)</f>
        <v>#N/A</v>
      </c>
      <c r="ER67" s="72">
        <f t="shared" ref="ER67" si="312">RANK(ER66,$D66:$FE66)</f>
        <v>8</v>
      </c>
      <c r="ES67" s="72" t="e">
        <f t="shared" ref="ES67" si="313">RANK(ES66,$D66:$FE66)</f>
        <v>#N/A</v>
      </c>
      <c r="ET67" s="72">
        <f t="shared" ref="ET67" si="314">RANK(ET66,$D66:$FE66)</f>
        <v>9</v>
      </c>
      <c r="EU67" s="72" t="e">
        <f t="shared" ref="EU67" si="315">RANK(EU66,$D66:$FE66)</f>
        <v>#N/A</v>
      </c>
      <c r="EV67" s="72">
        <f t="shared" ref="EV67" si="316">RANK(EV66,$D66:$FE66)</f>
        <v>38</v>
      </c>
      <c r="EW67" s="72" t="e">
        <f t="shared" ref="EW67" si="317">RANK(EW66,$D66:$FE66)</f>
        <v>#N/A</v>
      </c>
      <c r="EX67" s="72">
        <f t="shared" ref="EX67" si="318">RANK(EX66,$D66:$FE66)</f>
        <v>7</v>
      </c>
      <c r="EY67" s="72" t="e">
        <f t="shared" ref="EY67" si="319">RANK(EY66,$D66:$FE66)</f>
        <v>#N/A</v>
      </c>
      <c r="EZ67" s="72">
        <f t="shared" ref="EZ67" si="320">RANK(EZ66,$D66:$FE66)</f>
        <v>23</v>
      </c>
      <c r="FA67" s="72" t="e">
        <f t="shared" ref="FA67" si="321">RANK(FA66,$D66:$FE66)</f>
        <v>#N/A</v>
      </c>
      <c r="FB67" s="72">
        <f t="shared" ref="FB67" si="322">RANK(FB66,$D66:$FE66)</f>
        <v>34</v>
      </c>
      <c r="FC67" s="72" t="e">
        <f t="shared" ref="FC67" si="323">RANK(FC66,$D66:$FE66)</f>
        <v>#N/A</v>
      </c>
      <c r="FD67" s="72">
        <f t="shared" ref="FD67" si="324">RANK(FD66,$D66:$FE66)</f>
        <v>73</v>
      </c>
      <c r="FE67" s="72" t="e">
        <f t="shared" ref="FE67" si="325">RANK(FE66,$D66:$FE66)</f>
        <v>#N/A</v>
      </c>
      <c r="FF67" s="77" t="s">
        <v>273</v>
      </c>
      <c r="FG67" s="61"/>
      <c r="FH67" s="77" t="s">
        <v>273</v>
      </c>
      <c r="FI67" s="61"/>
    </row>
    <row r="68" spans="1:167" s="50" customFormat="1" ht="10.5" x14ac:dyDescent="0.35">
      <c r="A68" s="54">
        <v>62</v>
      </c>
      <c r="B68" s="51" t="s">
        <v>135</v>
      </c>
      <c r="C68" s="55" t="s">
        <v>136</v>
      </c>
      <c r="D68" s="56">
        <v>91</v>
      </c>
      <c r="E68" s="57">
        <f>D68/D7*100</f>
        <v>0.73773814349412237</v>
      </c>
      <c r="F68" s="56">
        <v>83</v>
      </c>
      <c r="G68" s="57">
        <f>F68/F7*100</f>
        <v>0.71557892921803612</v>
      </c>
      <c r="H68" s="56">
        <v>844</v>
      </c>
      <c r="I68" s="57">
        <f>H68/H7*100</f>
        <v>0.82998161059701647</v>
      </c>
      <c r="J68" s="56">
        <v>2519</v>
      </c>
      <c r="K68" s="57">
        <f>J68/J7*100</f>
        <v>2.0669735535698166</v>
      </c>
      <c r="L68" s="56">
        <v>137</v>
      </c>
      <c r="M68" s="57">
        <f>L68/L7*100</f>
        <v>0.41760653538986775</v>
      </c>
      <c r="N68" s="56">
        <v>180</v>
      </c>
      <c r="O68" s="57">
        <f>N68/N7*100</f>
        <v>0.3713101058233802</v>
      </c>
      <c r="P68" s="56">
        <v>2333</v>
      </c>
      <c r="Q68" s="57">
        <f>P68/P7*100</f>
        <v>2.4028756231203396</v>
      </c>
      <c r="R68" s="56">
        <v>43</v>
      </c>
      <c r="S68" s="57">
        <f>R68/R7*100</f>
        <v>0.31017817211281828</v>
      </c>
      <c r="T68" s="56">
        <v>7222</v>
      </c>
      <c r="U68" s="57">
        <f>T68/T7*100</f>
        <v>4.3185514734022199</v>
      </c>
      <c r="V68" s="56">
        <v>8263</v>
      </c>
      <c r="W68" s="57">
        <f>V68/V7*100</f>
        <v>4.2523737230785059</v>
      </c>
      <c r="X68" s="56">
        <v>15</v>
      </c>
      <c r="Y68" s="57">
        <f>X68/X7*100</f>
        <v>0.24185746533376329</v>
      </c>
      <c r="Z68" s="56">
        <v>162</v>
      </c>
      <c r="AA68" s="57">
        <f>Z68/Z7*100</f>
        <v>0.43719976250877096</v>
      </c>
      <c r="AB68" s="56">
        <v>1007</v>
      </c>
      <c r="AC68" s="57">
        <f>AB68/AB7*100</f>
        <v>1.0697970891320514</v>
      </c>
      <c r="AD68" s="56">
        <v>8139</v>
      </c>
      <c r="AE68" s="57">
        <f>AD68/AD7*100</f>
        <v>2.7193814818774724</v>
      </c>
      <c r="AF68" s="56">
        <v>44</v>
      </c>
      <c r="AG68" s="57">
        <f>AF68/AF7*100</f>
        <v>0.33864388516893712</v>
      </c>
      <c r="AH68" s="56">
        <v>108</v>
      </c>
      <c r="AI68" s="57">
        <f>AH68/AH7*100</f>
        <v>0.5149969004816175</v>
      </c>
      <c r="AJ68" s="56">
        <v>55</v>
      </c>
      <c r="AK68" s="57">
        <f>AJ68/AJ7*100</f>
        <v>0.34261508752258141</v>
      </c>
      <c r="AL68" s="56">
        <v>7028</v>
      </c>
      <c r="AM68" s="57">
        <f>AL68/AL7*100</f>
        <v>4.7900110412889685</v>
      </c>
      <c r="AN68" s="56">
        <v>178</v>
      </c>
      <c r="AO68" s="57">
        <f>AN68/AN7*100</f>
        <v>0.39519548855487224</v>
      </c>
      <c r="AP68" s="56">
        <v>1417</v>
      </c>
      <c r="AQ68" s="57">
        <f>AP68/AP7*100</f>
        <v>1.0563275286259544</v>
      </c>
      <c r="AR68" s="56">
        <v>21</v>
      </c>
      <c r="AS68" s="57">
        <f>AR68/AR7*100</f>
        <v>0.19908987485779292</v>
      </c>
      <c r="AT68" s="56">
        <v>7254</v>
      </c>
      <c r="AU68" s="57">
        <f>AT68/AT7*100</f>
        <v>5.1492457852706304</v>
      </c>
      <c r="AV68" s="56">
        <v>56</v>
      </c>
      <c r="AW68" s="57">
        <f>AV68/AV7*100</f>
        <v>0.28635712824708526</v>
      </c>
      <c r="AX68" s="56">
        <v>38</v>
      </c>
      <c r="AY68" s="57">
        <f>AX68/AX7*100</f>
        <v>0.17522017798681239</v>
      </c>
      <c r="AZ68" s="56">
        <v>758</v>
      </c>
      <c r="BA68" s="57">
        <f>AZ68/AZ7*100</f>
        <v>0.68610324133998313</v>
      </c>
      <c r="BB68" s="56">
        <v>9741</v>
      </c>
      <c r="BC68" s="57">
        <f>BB68/BB7*100</f>
        <v>6.4063609817693949</v>
      </c>
      <c r="BD68" s="56">
        <v>3218</v>
      </c>
      <c r="BE68" s="57">
        <f>BD68/BD7*100</f>
        <v>1.3785953578435992</v>
      </c>
      <c r="BF68" s="56">
        <v>1178</v>
      </c>
      <c r="BG68" s="57">
        <f>BF68/BF7*100</f>
        <v>1.8452669997963627</v>
      </c>
      <c r="BH68" s="56">
        <v>72</v>
      </c>
      <c r="BI68" s="57">
        <f>BH68/BH7*100</f>
        <v>0.46975924838520255</v>
      </c>
      <c r="BJ68" s="56">
        <v>33</v>
      </c>
      <c r="BK68" s="57">
        <f>BJ68/BJ7*100</f>
        <v>0.57641921397379914</v>
      </c>
      <c r="BL68" s="56">
        <v>2556</v>
      </c>
      <c r="BM68" s="57">
        <f>BL68/BL7*100</f>
        <v>2.8791240974576748</v>
      </c>
      <c r="BN68" s="56">
        <v>84</v>
      </c>
      <c r="BO68" s="57">
        <f>BN68/BN7*100</f>
        <v>0.42767679853367957</v>
      </c>
      <c r="BP68" s="56">
        <v>7016</v>
      </c>
      <c r="BQ68" s="57">
        <f>BP68/BP7*100</f>
        <v>3.5546368352788584</v>
      </c>
      <c r="BR68" s="56">
        <v>39</v>
      </c>
      <c r="BS68" s="57">
        <f>BR68/BR7*100</f>
        <v>0.24446812511753277</v>
      </c>
      <c r="BT68" s="56">
        <v>4198</v>
      </c>
      <c r="BU68" s="57">
        <f>BT68/BT7*100</f>
        <v>2.7729887904669428</v>
      </c>
      <c r="BV68" s="56">
        <v>2501</v>
      </c>
      <c r="BW68" s="57">
        <f>BV68/BV7*100</f>
        <v>1.6228773141088453</v>
      </c>
      <c r="BX68" s="56">
        <v>437</v>
      </c>
      <c r="BY68" s="57">
        <f>BX68/BX7*100</f>
        <v>0.59653002443452507</v>
      </c>
      <c r="BZ68" s="56">
        <v>28</v>
      </c>
      <c r="CA68" s="57">
        <f>BZ68/BZ7*100</f>
        <v>0.3727369542066028</v>
      </c>
      <c r="CB68" s="56">
        <v>176</v>
      </c>
      <c r="CC68" s="57">
        <f>CB68/CB7*100</f>
        <v>0.38175389887859795</v>
      </c>
      <c r="CD68" s="56">
        <v>3780</v>
      </c>
      <c r="CE68" s="57">
        <f>CD68/CD7*100</f>
        <v>3.2513332186478583</v>
      </c>
      <c r="CF68" s="56">
        <v>67</v>
      </c>
      <c r="CG68" s="57">
        <f>CF68/CF7*100</f>
        <v>0.78006752823378744</v>
      </c>
      <c r="CH68" s="56">
        <v>4868</v>
      </c>
      <c r="CI68" s="57">
        <f>CH68/CH7*100</f>
        <v>5.9160235765935463</v>
      </c>
      <c r="CJ68" s="56">
        <v>2284</v>
      </c>
      <c r="CK68" s="57">
        <f>CJ68/CJ7*100</f>
        <v>2.0693654187656287</v>
      </c>
      <c r="CL68" s="56">
        <v>29736</v>
      </c>
      <c r="CM68" s="57">
        <f>CL68/CL7*100</f>
        <v>21.870495131064104</v>
      </c>
      <c r="CN68" s="56">
        <v>2710</v>
      </c>
      <c r="CO68" s="57">
        <f>CN68/CN7*100</f>
        <v>2.0008416824789768</v>
      </c>
      <c r="CP68" s="56">
        <v>690</v>
      </c>
      <c r="CQ68" s="57">
        <f>CP68/CP7*100</f>
        <v>1.2806711459222688</v>
      </c>
      <c r="CR68" s="56">
        <v>319</v>
      </c>
      <c r="CS68" s="57">
        <f>CR68/CR7*100</f>
        <v>0.77964610421351066</v>
      </c>
      <c r="CT68" s="56">
        <v>201</v>
      </c>
      <c r="CU68" s="57">
        <f>CT68/CT7*100</f>
        <v>0.69053181256012097</v>
      </c>
      <c r="CV68" s="56">
        <v>15119</v>
      </c>
      <c r="CW68" s="57">
        <f>CV68/CV7*100</f>
        <v>8.2790758801206898</v>
      </c>
      <c r="CX68" s="56">
        <v>3290</v>
      </c>
      <c r="CY68" s="57">
        <f>CX68/CX7*100</f>
        <v>2.8198227539983201</v>
      </c>
      <c r="CZ68" s="56">
        <v>136</v>
      </c>
      <c r="DA68" s="57">
        <f>CZ68/CZ7*100</f>
        <v>0.4274041483343809</v>
      </c>
      <c r="DB68" s="56">
        <v>7734</v>
      </c>
      <c r="DC68" s="57">
        <f>DB68/DB7*100</f>
        <v>4.7575108880194881</v>
      </c>
      <c r="DD68" s="56">
        <v>980</v>
      </c>
      <c r="DE68" s="57">
        <f>DD68/DD7*100</f>
        <v>0.63227438127435542</v>
      </c>
      <c r="DF68" s="56">
        <v>76</v>
      </c>
      <c r="DG68" s="57">
        <f>DF68/DF7*100</f>
        <v>0.40507408591834559</v>
      </c>
      <c r="DH68" s="56">
        <v>114</v>
      </c>
      <c r="DI68" s="57">
        <f>DH68/DH7*100</f>
        <v>0.69095096672525613</v>
      </c>
      <c r="DJ68" s="56">
        <v>47</v>
      </c>
      <c r="DK68" s="57">
        <f>DJ68/DJ7*100</f>
        <v>0.34231609613983977</v>
      </c>
      <c r="DL68" s="56">
        <v>407</v>
      </c>
      <c r="DM68" s="57">
        <f>DL68/DL7*100</f>
        <v>0.6642295263896596</v>
      </c>
      <c r="DN68" s="56">
        <v>75</v>
      </c>
      <c r="DO68" s="57">
        <f>DN68/DN7*100</f>
        <v>0.65582371458551936</v>
      </c>
      <c r="DP68" s="56">
        <v>5647</v>
      </c>
      <c r="DQ68" s="57">
        <f>DP68/DP7*100</f>
        <v>5.5986833625809265</v>
      </c>
      <c r="DR68" s="56">
        <v>17</v>
      </c>
      <c r="DS68" s="57">
        <f>DR68/DR7*100</f>
        <v>0.23480662983425415</v>
      </c>
      <c r="DT68" s="56">
        <v>6</v>
      </c>
      <c r="DU68" s="57">
        <f>DT68/DT7*100</f>
        <v>0.21023125437981782</v>
      </c>
      <c r="DV68" s="56">
        <v>100</v>
      </c>
      <c r="DW68" s="57">
        <f>DV68/DV7*100</f>
        <v>0.34843205574912894</v>
      </c>
      <c r="DX68" s="56">
        <v>93</v>
      </c>
      <c r="DY68" s="57">
        <f>DX68/DX7*100</f>
        <v>0.58340129226522808</v>
      </c>
      <c r="DZ68" s="56">
        <v>6532</v>
      </c>
      <c r="EA68" s="57">
        <f>DZ68/DZ7*100</f>
        <v>6.2909920929202263</v>
      </c>
      <c r="EB68" s="56">
        <v>46</v>
      </c>
      <c r="EC68" s="57">
        <f>EB68/EB7*100</f>
        <v>0.44781931464174451</v>
      </c>
      <c r="ED68" s="56">
        <v>194</v>
      </c>
      <c r="EE68" s="57">
        <f>ED68/ED7*100</f>
        <v>0.65981905992789613</v>
      </c>
      <c r="EF68" s="56">
        <v>318</v>
      </c>
      <c r="EG68" s="57">
        <f>EF68/EF7*100</f>
        <v>1.5446641084179336</v>
      </c>
      <c r="EH68" s="56">
        <v>22</v>
      </c>
      <c r="EI68" s="57">
        <f>EH68/EH7*100</f>
        <v>0.36752422318743733</v>
      </c>
      <c r="EJ68" s="56">
        <v>101</v>
      </c>
      <c r="EK68" s="57">
        <f>EJ68/EJ7*100</f>
        <v>0.35676439420699402</v>
      </c>
      <c r="EL68" s="56">
        <v>425</v>
      </c>
      <c r="EM68" s="57">
        <f>EL68/EL7*100</f>
        <v>1.2628138463824097</v>
      </c>
      <c r="EN68" s="56">
        <v>284</v>
      </c>
      <c r="EO68" s="57">
        <f>EN68/EN7*100</f>
        <v>0.66068022146745453</v>
      </c>
      <c r="EP68" s="56">
        <v>3</v>
      </c>
      <c r="EQ68" s="57">
        <f>EP68/EP7*100</f>
        <v>7.6824583866837381E-2</v>
      </c>
      <c r="ER68" s="56">
        <v>9432</v>
      </c>
      <c r="ES68" s="57">
        <f>ER68/ER7*100</f>
        <v>5.8193484698914117</v>
      </c>
      <c r="ET68" s="56">
        <v>6205</v>
      </c>
      <c r="EU68" s="57">
        <f>ET68/ET7*100</f>
        <v>3.1419312370246595</v>
      </c>
      <c r="EV68" s="56">
        <v>260</v>
      </c>
      <c r="EW68" s="57">
        <f>EV68/EV7*100</f>
        <v>0.66078735354664908</v>
      </c>
      <c r="EX68" s="56">
        <v>10328</v>
      </c>
      <c r="EY68" s="57">
        <f>EX68/EX7*100</f>
        <v>4.7568603248003392</v>
      </c>
      <c r="EZ68" s="56">
        <v>3888</v>
      </c>
      <c r="FA68" s="57">
        <f>EZ68/EZ7*100</f>
        <v>4.4869131699210634</v>
      </c>
      <c r="FB68" s="56">
        <v>919</v>
      </c>
      <c r="FC68" s="57">
        <f>FB68/FB7*100</f>
        <v>0.61454307151168241</v>
      </c>
      <c r="FD68" s="56">
        <v>15</v>
      </c>
      <c r="FE68" s="57">
        <f>FD68/FD7*100</f>
        <v>0.22471910112359553</v>
      </c>
      <c r="FF68" s="56">
        <v>197504</v>
      </c>
      <c r="FG68" s="57">
        <f>FF68/FF7*100</f>
        <v>3.3324874329803951</v>
      </c>
      <c r="FH68" s="59">
        <f>SUM(J68,P68,T68:V68,AB68:AD68,AL68,AP68,AT68,BB68,BL68,BP68,BT68:BV68,CD68,CH68:CN68,CV68:CX68,DB68:DD68,DL68,DP68,DZ68,ER68:ET68,EX68:FB68)</f>
        <v>185119.11693021216</v>
      </c>
      <c r="FI68" s="57">
        <f>FH68/FH7*100</f>
        <v>4.1925757836875173</v>
      </c>
    </row>
    <row r="69" spans="1:167" x14ac:dyDescent="0.35">
      <c r="A69" s="54">
        <v>63</v>
      </c>
      <c r="E69" s="66">
        <f>E68</f>
        <v>0.73773814349412237</v>
      </c>
      <c r="F69" s="50"/>
      <c r="G69" s="66">
        <f>G68</f>
        <v>0.71557892921803612</v>
      </c>
      <c r="H69" s="50"/>
      <c r="I69" s="66">
        <f>I68</f>
        <v>0.82998161059701647</v>
      </c>
      <c r="J69" s="50"/>
      <c r="K69" s="66">
        <f>K68</f>
        <v>2.0669735535698166</v>
      </c>
      <c r="L69" s="50"/>
      <c r="M69" s="66">
        <f>M68</f>
        <v>0.41760653538986775</v>
      </c>
      <c r="O69" s="66">
        <f>O68</f>
        <v>0.3713101058233802</v>
      </c>
      <c r="Q69" s="66">
        <f>Q68</f>
        <v>2.4028756231203396</v>
      </c>
      <c r="R69" s="50"/>
      <c r="S69" s="66">
        <f>S68</f>
        <v>0.31017817211281828</v>
      </c>
      <c r="T69" s="50"/>
      <c r="U69" s="66">
        <f>U68</f>
        <v>4.3185514734022199</v>
      </c>
      <c r="V69" s="50"/>
      <c r="W69" s="66">
        <f>W68</f>
        <v>4.2523737230785059</v>
      </c>
      <c r="X69" s="50"/>
      <c r="Y69" s="66">
        <f>Y68</f>
        <v>0.24185746533376329</v>
      </c>
      <c r="AA69" s="66">
        <f>AA68</f>
        <v>0.43719976250877096</v>
      </c>
      <c r="AC69" s="66">
        <f>AC68</f>
        <v>1.0697970891320514</v>
      </c>
      <c r="AD69" s="50"/>
      <c r="AE69" s="66">
        <f>AE68</f>
        <v>2.7193814818774724</v>
      </c>
      <c r="AF69" s="50"/>
      <c r="AG69" s="66">
        <f>AG68</f>
        <v>0.33864388516893712</v>
      </c>
      <c r="AH69" s="50"/>
      <c r="AI69" s="66">
        <f>AI68</f>
        <v>0.5149969004816175</v>
      </c>
      <c r="AJ69" s="50"/>
      <c r="AK69" s="66">
        <f>AK68</f>
        <v>0.34261508752258141</v>
      </c>
      <c r="AM69" s="66">
        <f>AM68</f>
        <v>4.7900110412889685</v>
      </c>
      <c r="AO69" s="66">
        <f>AO68</f>
        <v>0.39519548855487224</v>
      </c>
      <c r="AP69" s="50"/>
      <c r="AQ69" s="66">
        <f>AQ68</f>
        <v>1.0563275286259544</v>
      </c>
      <c r="AR69" s="50"/>
      <c r="AS69" s="66">
        <f>AS68</f>
        <v>0.19908987485779292</v>
      </c>
      <c r="AT69" s="50"/>
      <c r="AU69" s="66">
        <f>AU68</f>
        <v>5.1492457852706304</v>
      </c>
      <c r="AV69" s="50"/>
      <c r="AW69" s="66">
        <f>AW68</f>
        <v>0.28635712824708526</v>
      </c>
      <c r="AY69" s="66">
        <f>AY68</f>
        <v>0.17522017798681239</v>
      </c>
      <c r="BA69" s="66">
        <f>BA68</f>
        <v>0.68610324133998313</v>
      </c>
      <c r="BB69" s="50"/>
      <c r="BC69" s="66">
        <f>BC68</f>
        <v>6.4063609817693949</v>
      </c>
      <c r="BD69" s="50"/>
      <c r="BE69" s="66">
        <f>BE68</f>
        <v>1.3785953578435992</v>
      </c>
      <c r="BF69" s="50"/>
      <c r="BG69" s="66">
        <f>BG68</f>
        <v>1.8452669997963627</v>
      </c>
      <c r="BH69" s="50"/>
      <c r="BI69" s="66">
        <f>BI68</f>
        <v>0.46975924838520255</v>
      </c>
      <c r="BK69" s="66">
        <f>BK68</f>
        <v>0.57641921397379914</v>
      </c>
      <c r="BM69" s="66">
        <f>BM68</f>
        <v>2.8791240974576748</v>
      </c>
      <c r="BN69" s="50"/>
      <c r="BO69" s="66">
        <f>BO68</f>
        <v>0.42767679853367957</v>
      </c>
      <c r="BP69" s="50"/>
      <c r="BQ69" s="66">
        <f>BQ68</f>
        <v>3.5546368352788584</v>
      </c>
      <c r="BR69" s="50"/>
      <c r="BS69" s="66">
        <f>BS68</f>
        <v>0.24446812511753277</v>
      </c>
      <c r="BT69" s="50"/>
      <c r="BU69" s="66">
        <f>BU68</f>
        <v>2.7729887904669428</v>
      </c>
      <c r="BW69" s="66">
        <f>BW68</f>
        <v>1.6228773141088453</v>
      </c>
      <c r="BY69" s="66">
        <f>BY68</f>
        <v>0.59653002443452507</v>
      </c>
      <c r="CA69" s="66">
        <f>CA68</f>
        <v>0.3727369542066028</v>
      </c>
      <c r="CC69" s="66">
        <f>CC68</f>
        <v>0.38175389887859795</v>
      </c>
      <c r="CE69" s="66">
        <f>CE68</f>
        <v>3.2513332186478583</v>
      </c>
      <c r="CG69" s="66">
        <f>CG68</f>
        <v>0.78006752823378744</v>
      </c>
      <c r="CI69" s="66">
        <f>CI68</f>
        <v>5.9160235765935463</v>
      </c>
      <c r="CK69" s="66">
        <f>CK68</f>
        <v>2.0693654187656287</v>
      </c>
      <c r="CM69" s="66">
        <f>CM68</f>
        <v>21.870495131064104</v>
      </c>
      <c r="CO69" s="66">
        <f>CO68</f>
        <v>2.0008416824789768</v>
      </c>
      <c r="CQ69" s="66">
        <f>CQ68</f>
        <v>1.2806711459222688</v>
      </c>
      <c r="CS69" s="66">
        <f>CS68</f>
        <v>0.77964610421351066</v>
      </c>
      <c r="CT69" s="50"/>
      <c r="CU69" s="66">
        <f>CU68</f>
        <v>0.69053181256012097</v>
      </c>
      <c r="CV69" s="50"/>
      <c r="CW69" s="66">
        <f>CW68</f>
        <v>8.2790758801206898</v>
      </c>
      <c r="CX69" s="50"/>
      <c r="CY69" s="66">
        <f>CY68</f>
        <v>2.8198227539983201</v>
      </c>
      <c r="CZ69" s="50"/>
      <c r="DA69" s="66">
        <f>DA68</f>
        <v>0.4274041483343809</v>
      </c>
      <c r="DC69" s="66">
        <f>DC68</f>
        <v>4.7575108880194881</v>
      </c>
      <c r="DE69" s="66">
        <f>DE68</f>
        <v>0.63227438127435542</v>
      </c>
      <c r="DF69" s="50"/>
      <c r="DG69" s="66">
        <f>DG68</f>
        <v>0.40507408591834559</v>
      </c>
      <c r="DH69" s="50"/>
      <c r="DI69" s="66">
        <f>DI68</f>
        <v>0.69095096672525613</v>
      </c>
      <c r="DJ69" s="50"/>
      <c r="DK69" s="66">
        <f>DK68</f>
        <v>0.34231609613983977</v>
      </c>
      <c r="DL69" s="50"/>
      <c r="DM69" s="66">
        <f>DM68</f>
        <v>0.6642295263896596</v>
      </c>
      <c r="DO69" s="66">
        <f>DO68</f>
        <v>0.65582371458551936</v>
      </c>
      <c r="DQ69" s="66">
        <f>DQ68</f>
        <v>5.5986833625809265</v>
      </c>
      <c r="DR69" s="50"/>
      <c r="DS69" s="66">
        <f>DS68</f>
        <v>0.23480662983425415</v>
      </c>
      <c r="DT69" s="50"/>
      <c r="DU69" s="66">
        <f>DU68</f>
        <v>0.21023125437981782</v>
      </c>
      <c r="DV69" s="50"/>
      <c r="DW69" s="66">
        <f>DW68</f>
        <v>0.34843205574912894</v>
      </c>
      <c r="DX69" s="50"/>
      <c r="DY69" s="66">
        <f>DY68</f>
        <v>0.58340129226522808</v>
      </c>
      <c r="EA69" s="66">
        <f>EA68</f>
        <v>6.2909920929202263</v>
      </c>
      <c r="EC69" s="66">
        <f>EC68</f>
        <v>0.44781931464174451</v>
      </c>
      <c r="ED69" s="50"/>
      <c r="EE69" s="66">
        <f>EE68</f>
        <v>0.65981905992789613</v>
      </c>
      <c r="EF69" s="50"/>
      <c r="EG69" s="66">
        <f>EG68</f>
        <v>1.5446641084179336</v>
      </c>
      <c r="EH69" s="50"/>
      <c r="EI69" s="66">
        <f>EI68</f>
        <v>0.36752422318743733</v>
      </c>
      <c r="EJ69" s="50"/>
      <c r="EK69" s="66">
        <f>EK68</f>
        <v>0.35676439420699402</v>
      </c>
      <c r="EM69" s="66">
        <f>EM68</f>
        <v>1.2628138463824097</v>
      </c>
      <c r="EO69" s="66">
        <f>EO68</f>
        <v>0.66068022146745453</v>
      </c>
      <c r="EP69" s="50"/>
      <c r="EQ69" s="66">
        <f>EQ68</f>
        <v>7.6824583866837381E-2</v>
      </c>
      <c r="ER69" s="50"/>
      <c r="ES69" s="66">
        <f>ES68</f>
        <v>5.8193484698914117</v>
      </c>
      <c r="ET69" s="50"/>
      <c r="EU69" s="66">
        <f>EU68</f>
        <v>3.1419312370246595</v>
      </c>
      <c r="EV69" s="50"/>
      <c r="EW69" s="66">
        <f>EW68</f>
        <v>0.66078735354664908</v>
      </c>
      <c r="EY69" s="66">
        <f>EY68</f>
        <v>4.7568603248003392</v>
      </c>
      <c r="FA69" s="66">
        <f>FA68</f>
        <v>4.4869131699210634</v>
      </c>
      <c r="FB69" s="50"/>
      <c r="FC69" s="66">
        <f>FC68</f>
        <v>0.61454307151168241</v>
      </c>
      <c r="FD69" s="50"/>
      <c r="FE69" s="66">
        <f>FE68</f>
        <v>0.22471910112359553</v>
      </c>
      <c r="FF69" s="50"/>
      <c r="FG69" s="66"/>
      <c r="FH69" s="50"/>
      <c r="FI69" s="66"/>
      <c r="FK69" s="66">
        <f>FK68</f>
        <v>0</v>
      </c>
    </row>
    <row r="70" spans="1:167" s="50" customFormat="1" x14ac:dyDescent="0.35">
      <c r="A70" s="54">
        <v>64</v>
      </c>
      <c r="B70" s="51"/>
      <c r="C70" s="72" t="s">
        <v>267</v>
      </c>
      <c r="D70" s="72">
        <f>RANK(E69,$E69:$FE69)</f>
        <v>37</v>
      </c>
      <c r="E70" s="72" t="e">
        <f t="shared" ref="E70" si="326">RANK(F69,$E69:$FE69)</f>
        <v>#N/A</v>
      </c>
      <c r="F70" s="72">
        <f t="shared" ref="F70" si="327">RANK(G69,$E69:$FE69)</f>
        <v>38</v>
      </c>
      <c r="G70" s="72" t="e">
        <f t="shared" ref="G70" si="328">RANK(H69,$E69:$FE69)</f>
        <v>#N/A</v>
      </c>
      <c r="H70" s="72">
        <f t="shared" ref="H70" si="329">RANK(I69,$E69:$FE69)</f>
        <v>34</v>
      </c>
      <c r="I70" s="72" t="e">
        <f t="shared" ref="I70" si="330">RANK(J69,$E69:$FE69)</f>
        <v>#N/A</v>
      </c>
      <c r="J70" s="72">
        <f t="shared" ref="J70" si="331">RANK(K69,$E69:$FE69)</f>
        <v>24</v>
      </c>
      <c r="K70" s="72" t="e">
        <f t="shared" ref="K70" si="332">RANK(L69,$E69:$FE69)</f>
        <v>#N/A</v>
      </c>
      <c r="L70" s="72">
        <f t="shared" ref="L70" si="333">RANK(M69,$E69:$FE69)</f>
        <v>58</v>
      </c>
      <c r="M70" s="72" t="e">
        <f t="shared" ref="M70" si="334">RANK(N69,$E69:$FE69)</f>
        <v>#N/A</v>
      </c>
      <c r="N70" s="72">
        <f t="shared" ref="N70" si="335">RANK(O69,$E69:$FE69)</f>
        <v>63</v>
      </c>
      <c r="O70" s="72" t="e">
        <f t="shared" ref="O70" si="336">RANK(P69,$E69:$FE69)</f>
        <v>#N/A</v>
      </c>
      <c r="P70" s="72">
        <f t="shared" ref="P70" si="337">RANK(Q69,$E69:$FE69)</f>
        <v>22</v>
      </c>
      <c r="Q70" s="72" t="e">
        <f t="shared" ref="Q70" si="338">RANK(R69,$E69:$FE69)</f>
        <v>#N/A</v>
      </c>
      <c r="R70" s="72">
        <f t="shared" ref="R70" si="339">RANK(S69,$E69:$FE69)</f>
        <v>70</v>
      </c>
      <c r="S70" s="72" t="e">
        <f t="shared" ref="S70" si="340">RANK(T69,$E69:$FE69)</f>
        <v>#N/A</v>
      </c>
      <c r="T70" s="72">
        <f t="shared" ref="T70" si="341">RANK(U69,$E69:$FE69)</f>
        <v>13</v>
      </c>
      <c r="U70" s="72" t="e">
        <f t="shared" ref="U70" si="342">RANK(V69,$E69:$FE69)</f>
        <v>#N/A</v>
      </c>
      <c r="V70" s="72">
        <f t="shared" ref="V70" si="343">RANK(W69,$E69:$FE69)</f>
        <v>14</v>
      </c>
      <c r="W70" s="72" t="e">
        <f t="shared" ref="W70" si="344">RANK(X69,$E69:$FE69)</f>
        <v>#N/A</v>
      </c>
      <c r="X70" s="72">
        <f t="shared" ref="X70" si="345">RANK(Y69,$E69:$FE69)</f>
        <v>73</v>
      </c>
      <c r="Y70" s="72" t="e">
        <f t="shared" ref="Y70" si="346">RANK(Z69,$E69:$FE69)</f>
        <v>#N/A</v>
      </c>
      <c r="Z70" s="72">
        <f t="shared" ref="Z70" si="347">RANK(AA69,$E69:$FE69)</f>
        <v>55</v>
      </c>
      <c r="AA70" s="72" t="e">
        <f t="shared" ref="AA70" si="348">RANK(AB69,$E69:$FE69)</f>
        <v>#N/A</v>
      </c>
      <c r="AB70" s="72">
        <f t="shared" ref="AB70" si="349">RANK(AC69,$E69:$FE69)</f>
        <v>32</v>
      </c>
      <c r="AC70" s="72" t="e">
        <f t="shared" ref="AC70" si="350">RANK(AD69,$E69:$FE69)</f>
        <v>#N/A</v>
      </c>
      <c r="AD70" s="72">
        <f t="shared" ref="AD70" si="351">RANK(AE69,$E69:$FE69)</f>
        <v>21</v>
      </c>
      <c r="AE70" s="72" t="e">
        <f t="shared" ref="AE70" si="352">RANK(AF69,$E69:$FE69)</f>
        <v>#N/A</v>
      </c>
      <c r="AF70" s="72">
        <f t="shared" ref="AF70" si="353">RANK(AG69,$E69:$FE69)</f>
        <v>69</v>
      </c>
      <c r="AG70" s="72" t="e">
        <f t="shared" ref="AG70" si="354">RANK(AH69,$E69:$FE69)</f>
        <v>#N/A</v>
      </c>
      <c r="AH70" s="72">
        <f t="shared" ref="AH70" si="355">RANK(AI69,$E69:$FE69)</f>
        <v>52</v>
      </c>
      <c r="AI70" s="72" t="e">
        <f t="shared" ref="AI70" si="356">RANK(AJ69,$E69:$FE69)</f>
        <v>#N/A</v>
      </c>
      <c r="AJ70" s="72">
        <f t="shared" ref="AJ70" si="357">RANK(AK69,$E69:$FE69)</f>
        <v>67</v>
      </c>
      <c r="AK70" s="72" t="e">
        <f t="shared" ref="AK70" si="358">RANK(AL69,$E69:$FE69)</f>
        <v>#N/A</v>
      </c>
      <c r="AL70" s="72">
        <f t="shared" ref="AL70" si="359">RANK(AM69,$E69:$FE69)</f>
        <v>9</v>
      </c>
      <c r="AM70" s="72" t="e">
        <f t="shared" ref="AM70" si="360">RANK(AN69,$E69:$FE69)</f>
        <v>#N/A</v>
      </c>
      <c r="AN70" s="72">
        <f t="shared" ref="AN70" si="361">RANK(AO69,$E69:$FE69)</f>
        <v>60</v>
      </c>
      <c r="AO70" s="72" t="e">
        <f t="shared" ref="AO70" si="362">RANK(AP69,$E69:$FE69)</f>
        <v>#N/A</v>
      </c>
      <c r="AP70" s="72">
        <f t="shared" ref="AP70" si="363">RANK(AQ69,$E69:$FE69)</f>
        <v>33</v>
      </c>
      <c r="AQ70" s="72" t="e">
        <f t="shared" ref="AQ70" si="364">RANK(AR69,$E69:$FE69)</f>
        <v>#N/A</v>
      </c>
      <c r="AR70" s="72">
        <f t="shared" ref="AR70" si="365">RANK(AS69,$E69:$FE69)</f>
        <v>77</v>
      </c>
      <c r="AS70" s="72" t="e">
        <f t="shared" ref="AS70" si="366">RANK(AT69,$E69:$FE69)</f>
        <v>#N/A</v>
      </c>
      <c r="AT70" s="72">
        <f t="shared" ref="AT70" si="367">RANK(AU69,$E69:$FE69)</f>
        <v>8</v>
      </c>
      <c r="AU70" s="72" t="e">
        <f t="shared" ref="AU70" si="368">RANK(AV69,$E69:$FE69)</f>
        <v>#N/A</v>
      </c>
      <c r="AV70" s="72">
        <f t="shared" ref="AV70" si="369">RANK(AW69,$E69:$FE69)</f>
        <v>71</v>
      </c>
      <c r="AW70" s="72" t="e">
        <f t="shared" ref="AW70" si="370">RANK(AX69,$E69:$FE69)</f>
        <v>#N/A</v>
      </c>
      <c r="AX70" s="72">
        <f t="shared" ref="AX70" si="371">RANK(AY69,$E69:$FE69)</f>
        <v>78</v>
      </c>
      <c r="AY70" s="72" t="e">
        <f t="shared" ref="AY70" si="372">RANK(AZ69,$E69:$FE69)</f>
        <v>#N/A</v>
      </c>
      <c r="AZ70" s="72">
        <f t="shared" ref="AZ70" si="373">RANK(BA69,$E69:$FE69)</f>
        <v>41</v>
      </c>
      <c r="BA70" s="72" t="e">
        <f t="shared" ref="BA70" si="374">RANK(BB69,$E69:$FE69)</f>
        <v>#N/A</v>
      </c>
      <c r="BB70" s="72">
        <f t="shared" ref="BB70" si="375">RANK(BC69,$E69:$FE69)</f>
        <v>3</v>
      </c>
      <c r="BC70" s="72" t="e">
        <f t="shared" ref="BC70" si="376">RANK(BD69,$E69:$FE69)</f>
        <v>#N/A</v>
      </c>
      <c r="BD70" s="72">
        <f t="shared" ref="BD70" si="377">RANK(BE69,$E69:$FE69)</f>
        <v>29</v>
      </c>
      <c r="BE70" s="72" t="e">
        <f t="shared" ref="BE70" si="378">RANK(BF69,$E69:$FE69)</f>
        <v>#N/A</v>
      </c>
      <c r="BF70" s="72">
        <f t="shared" ref="BF70" si="379">RANK(BG69,$E69:$FE69)</f>
        <v>26</v>
      </c>
      <c r="BG70" s="72" t="e">
        <f t="shared" ref="BG70" si="380">RANK(BH69,$E69:$FE69)</f>
        <v>#N/A</v>
      </c>
      <c r="BH70" s="72">
        <f t="shared" ref="BH70" si="381">RANK(BI69,$E69:$FE69)</f>
        <v>53</v>
      </c>
      <c r="BI70" s="72" t="e">
        <f t="shared" ref="BI70" si="382">RANK(BJ69,$E69:$FE69)</f>
        <v>#N/A</v>
      </c>
      <c r="BJ70" s="72">
        <f t="shared" ref="BJ70" si="383">RANK(BK69,$E69:$FE69)</f>
        <v>51</v>
      </c>
      <c r="BK70" s="72" t="e">
        <f t="shared" ref="BK70" si="384">RANK(BL69,$E69:$FE69)</f>
        <v>#N/A</v>
      </c>
      <c r="BL70" s="72">
        <f t="shared" ref="BL70" si="385">RANK(BM69,$E69:$FE69)</f>
        <v>18</v>
      </c>
      <c r="BM70" s="72" t="e">
        <f t="shared" ref="BM70" si="386">RANK(BN69,$E69:$FE69)</f>
        <v>#N/A</v>
      </c>
      <c r="BN70" s="72">
        <f t="shared" ref="BN70" si="387">RANK(BO69,$E69:$FE69)</f>
        <v>56</v>
      </c>
      <c r="BO70" s="72" t="e">
        <f t="shared" ref="BO70" si="388">RANK(BP69,$E69:$FE69)</f>
        <v>#N/A</v>
      </c>
      <c r="BP70" s="72">
        <f t="shared" ref="BP70" si="389">RANK(BQ69,$E69:$FE69)</f>
        <v>15</v>
      </c>
      <c r="BQ70" s="72" t="e">
        <f t="shared" ref="BQ70" si="390">RANK(BR69,$E69:$FE69)</f>
        <v>#N/A</v>
      </c>
      <c r="BR70" s="72">
        <f t="shared" ref="BR70" si="391">RANK(BS69,$E69:$FE69)</f>
        <v>72</v>
      </c>
      <c r="BS70" s="72" t="e">
        <f t="shared" ref="BS70" si="392">RANK(BT69,$E69:$FE69)</f>
        <v>#N/A</v>
      </c>
      <c r="BT70" s="72">
        <f t="shared" ref="BT70" si="393">RANK(BU69,$E69:$FE69)</f>
        <v>20</v>
      </c>
      <c r="BU70" s="72" t="e">
        <f t="shared" ref="BU70" si="394">RANK(BV69,$E69:$FE69)</f>
        <v>#N/A</v>
      </c>
      <c r="BV70" s="72">
        <f>RANK(BW69,$E69:$FE69)</f>
        <v>27</v>
      </c>
      <c r="BW70" s="72" t="e">
        <f t="shared" ref="BW70" si="395">RANK(BX69,$E69:$FE69)</f>
        <v>#N/A</v>
      </c>
      <c r="BX70" s="72">
        <f t="shared" ref="BX70" si="396">RANK(BY69,$E69:$FE69)</f>
        <v>49</v>
      </c>
      <c r="BY70" s="72" t="e">
        <f t="shared" ref="BY70" si="397">RANK(BZ69,$E69:$FE69)</f>
        <v>#N/A</v>
      </c>
      <c r="BZ70" s="72">
        <f t="shared" ref="BZ70" si="398">RANK(CA69,$E69:$FE69)</f>
        <v>62</v>
      </c>
      <c r="CA70" s="72" t="e">
        <f t="shared" ref="CA70" si="399">RANK(CB69,$E69:$FE69)</f>
        <v>#N/A</v>
      </c>
      <c r="CB70" s="72">
        <f t="shared" ref="CB70" si="400">RANK(CC69,$E69:$FE69)</f>
        <v>61</v>
      </c>
      <c r="CC70" s="72" t="e">
        <f t="shared" ref="CC70" si="401">RANK(CD69,$E69:$FE69)</f>
        <v>#N/A</v>
      </c>
      <c r="CD70" s="72">
        <f t="shared" ref="CD70" si="402">RANK(CE69,$E69:$FE69)</f>
        <v>16</v>
      </c>
      <c r="CE70" s="72" t="e">
        <f t="shared" ref="CE70" si="403">RANK(CF69,$E69:$FE69)</f>
        <v>#N/A</v>
      </c>
      <c r="CF70" s="72">
        <f t="shared" ref="CF70" si="404">RANK(CG69,$E69:$FE69)</f>
        <v>35</v>
      </c>
      <c r="CG70" s="72" t="e">
        <f t="shared" ref="CG70" si="405">RANK(CH69,$E69:$FE69)</f>
        <v>#N/A</v>
      </c>
      <c r="CH70" s="72">
        <f t="shared" ref="CH70" si="406">RANK(CI69,$E69:$FE69)</f>
        <v>5</v>
      </c>
      <c r="CI70" s="72" t="e">
        <f t="shared" ref="CI70" si="407">RANK(CJ69,$E69:$FE69)</f>
        <v>#N/A</v>
      </c>
      <c r="CJ70" s="72">
        <f t="shared" ref="CJ70" si="408">RANK(CK69,$E69:$FE69)</f>
        <v>23</v>
      </c>
      <c r="CK70" s="72" t="e">
        <f t="shared" ref="CK70" si="409">RANK(CL69,$E69:$FE69)</f>
        <v>#N/A</v>
      </c>
      <c r="CL70" s="72">
        <f t="shared" ref="CL70" si="410">RANK(CM69,$E69:$FE69)</f>
        <v>1</v>
      </c>
      <c r="CM70" s="72" t="e">
        <f t="shared" ref="CM70" si="411">RANK(CN69,$E69:$FE69)</f>
        <v>#N/A</v>
      </c>
      <c r="CN70" s="72">
        <f t="shared" ref="CN70" si="412">RANK(CO69,$E69:$FE69)</f>
        <v>25</v>
      </c>
      <c r="CO70" s="72" t="e">
        <f t="shared" ref="CO70" si="413">RANK(CP69,$E69:$FE69)</f>
        <v>#N/A</v>
      </c>
      <c r="CP70" s="72">
        <f t="shared" ref="CP70" si="414">RANK(CQ69,$E69:$FE69)</f>
        <v>30</v>
      </c>
      <c r="CQ70" s="72" t="e">
        <f t="shared" ref="CQ70" si="415">RANK(CR69,$E69:$FE69)</f>
        <v>#N/A</v>
      </c>
      <c r="CR70" s="72">
        <f t="shared" ref="CR70" si="416">RANK(CS69,$E69:$FE69)</f>
        <v>36</v>
      </c>
      <c r="CS70" s="72" t="e">
        <f t="shared" ref="CS70" si="417">RANK(CT69,$E69:$FE69)</f>
        <v>#N/A</v>
      </c>
      <c r="CT70" s="72">
        <f t="shared" ref="CT70" si="418">RANK(CU69,$E69:$FE69)</f>
        <v>40</v>
      </c>
      <c r="CU70" s="72" t="e">
        <f t="shared" ref="CU70" si="419">RANK(CV69,$E69:$FE69)</f>
        <v>#N/A</v>
      </c>
      <c r="CV70" s="72">
        <f t="shared" ref="CV70" si="420">RANK(CW69,$E69:$FE69)</f>
        <v>2</v>
      </c>
      <c r="CW70" s="72" t="e">
        <f t="shared" ref="CW70" si="421">RANK(CX69,$E69:$FE69)</f>
        <v>#N/A</v>
      </c>
      <c r="CX70" s="72">
        <f t="shared" ref="CX70" si="422">RANK(CY69,$E69:$FE69)</f>
        <v>19</v>
      </c>
      <c r="CY70" s="72" t="e">
        <f t="shared" ref="CY70" si="423">RANK(CZ69,$E69:$FE69)</f>
        <v>#N/A</v>
      </c>
      <c r="CZ70" s="72">
        <f t="shared" ref="CZ70" si="424">RANK(DA69,$E69:$FE69)</f>
        <v>57</v>
      </c>
      <c r="DA70" s="72" t="e">
        <f t="shared" ref="DA70" si="425">RANK(DB69,$E69:$FE69)</f>
        <v>#N/A</v>
      </c>
      <c r="DB70" s="72">
        <f t="shared" ref="DB70" si="426">RANK(DC69,$E69:$FE69)</f>
        <v>10</v>
      </c>
      <c r="DC70" s="72" t="e">
        <f t="shared" ref="DC70" si="427">RANK(DD69,$E69:$FE69)</f>
        <v>#N/A</v>
      </c>
      <c r="DD70" s="72">
        <f t="shared" ref="DD70" si="428">RANK(DE69,$E69:$FE69)</f>
        <v>47</v>
      </c>
      <c r="DE70" s="72" t="e">
        <f t="shared" ref="DE70" si="429">RANK(DF69,$E69:$FE69)</f>
        <v>#N/A</v>
      </c>
      <c r="DF70" s="72">
        <f t="shared" ref="DF70" si="430">RANK(DG69,$E69:$FE69)</f>
        <v>59</v>
      </c>
      <c r="DG70" s="72" t="e">
        <f t="shared" ref="DG70" si="431">RANK(DH69,$E69:$FE69)</f>
        <v>#N/A</v>
      </c>
      <c r="DH70" s="72">
        <f t="shared" ref="DH70" si="432">RANK(DI69,$E69:$FE69)</f>
        <v>39</v>
      </c>
      <c r="DI70" s="72" t="e">
        <f t="shared" ref="DI70" si="433">RANK(DJ69,$E69:$FE69)</f>
        <v>#N/A</v>
      </c>
      <c r="DJ70" s="72">
        <f t="shared" ref="DJ70" si="434">RANK(DK69,$E69:$FE69)</f>
        <v>68</v>
      </c>
      <c r="DK70" s="72" t="e">
        <f t="shared" ref="DK70" si="435">RANK(DL69,$E69:$FE69)</f>
        <v>#N/A</v>
      </c>
      <c r="DL70" s="72">
        <f t="shared" ref="DL70" si="436">RANK(DM69,$E69:$FE69)</f>
        <v>42</v>
      </c>
      <c r="DM70" s="72" t="e">
        <f t="shared" ref="DM70" si="437">RANK(DN69,$E69:$FE69)</f>
        <v>#N/A</v>
      </c>
      <c r="DN70" s="72">
        <f t="shared" ref="DN70" si="438">RANK(DO69,$E69:$FE69)</f>
        <v>46</v>
      </c>
      <c r="DO70" s="72" t="e">
        <f t="shared" ref="DO70" si="439">RANK(DP69,$E69:$FE69)</f>
        <v>#N/A</v>
      </c>
      <c r="DP70" s="72">
        <f t="shared" ref="DP70" si="440">RANK(DQ69,$E69:$FE69)</f>
        <v>7</v>
      </c>
      <c r="DQ70" s="72" t="e">
        <f t="shared" ref="DQ70" si="441">RANK(DR69,$E69:$FE69)</f>
        <v>#N/A</v>
      </c>
      <c r="DR70" s="72">
        <f t="shared" ref="DR70" si="442">RANK(DS69,$E69:$FE69)</f>
        <v>74</v>
      </c>
      <c r="DS70" s="72" t="e">
        <f t="shared" ref="DS70" si="443">RANK(DT69,$E69:$FE69)</f>
        <v>#N/A</v>
      </c>
      <c r="DT70" s="72">
        <f t="shared" ref="DT70" si="444">RANK(DU69,$E69:$FE69)</f>
        <v>76</v>
      </c>
      <c r="DU70" s="72" t="e">
        <f t="shared" ref="DU70" si="445">RANK(DV69,$E69:$FE69)</f>
        <v>#N/A</v>
      </c>
      <c r="DV70" s="72">
        <f t="shared" ref="DV70" si="446">RANK(DW69,$E69:$FE69)</f>
        <v>66</v>
      </c>
      <c r="DW70" s="72" t="e">
        <f t="shared" ref="DW70" si="447">RANK(DX69,$E69:$FE69)</f>
        <v>#N/A</v>
      </c>
      <c r="DX70" s="72">
        <f t="shared" ref="DX70" si="448">RANK(DY69,$E69:$FE69)</f>
        <v>50</v>
      </c>
      <c r="DY70" s="72" t="e">
        <f t="shared" ref="DY70" si="449">RANK(DZ69,$E69:$FE69)</f>
        <v>#N/A</v>
      </c>
      <c r="DZ70" s="72">
        <f t="shared" ref="DZ70" si="450">RANK(EA69,$E69:$FE69)</f>
        <v>4</v>
      </c>
      <c r="EA70" s="72" t="e">
        <f t="shared" ref="EA70" si="451">RANK(EB69,$E69:$FE69)</f>
        <v>#N/A</v>
      </c>
      <c r="EB70" s="72">
        <f t="shared" ref="EB70" si="452">RANK(EC69,$E69:$FE69)</f>
        <v>54</v>
      </c>
      <c r="EC70" s="72" t="e">
        <f t="shared" ref="EC70" si="453">RANK(ED69,$E69:$FE69)</f>
        <v>#N/A</v>
      </c>
      <c r="ED70" s="72">
        <f t="shared" ref="ED70" si="454">RANK(EE69,$E69:$FE69)</f>
        <v>45</v>
      </c>
      <c r="EE70" s="72" t="e">
        <f t="shared" ref="EE70" si="455">RANK(EF69,$E69:$FE69)</f>
        <v>#N/A</v>
      </c>
      <c r="EF70" s="72">
        <f t="shared" ref="EF70" si="456">RANK(EG69,$E69:$FE69)</f>
        <v>28</v>
      </c>
      <c r="EG70" s="72" t="e">
        <f t="shared" ref="EG70" si="457">RANK(EH69,$E69:$FE69)</f>
        <v>#N/A</v>
      </c>
      <c r="EH70" s="72">
        <f t="shared" ref="EH70" si="458">RANK(EI69,$E69:$FE69)</f>
        <v>64</v>
      </c>
      <c r="EI70" s="72" t="e">
        <f t="shared" ref="EI70" si="459">RANK(EJ69,$E69:$FE69)</f>
        <v>#N/A</v>
      </c>
      <c r="EJ70" s="72">
        <f t="shared" ref="EJ70" si="460">RANK(EK69,$E69:$FE69)</f>
        <v>65</v>
      </c>
      <c r="EK70" s="72" t="e">
        <f t="shared" ref="EK70" si="461">RANK(EL69,$E69:$FE69)</f>
        <v>#N/A</v>
      </c>
      <c r="EL70" s="72">
        <f t="shared" ref="EL70" si="462">RANK(EM69,$E69:$FE69)</f>
        <v>31</v>
      </c>
      <c r="EM70" s="72" t="e">
        <f t="shared" ref="EM70" si="463">RANK(EN69,$E69:$FE69)</f>
        <v>#N/A</v>
      </c>
      <c r="EN70" s="72">
        <f t="shared" ref="EN70" si="464">RANK(EO69,$E69:$FE69)</f>
        <v>44</v>
      </c>
      <c r="EO70" s="72" t="e">
        <f t="shared" ref="EO70" si="465">RANK(EP69,$E69:$FE69)</f>
        <v>#N/A</v>
      </c>
      <c r="EP70" s="72">
        <f t="shared" ref="EP70" si="466">RANK(EQ69,$E69:$FE69)</f>
        <v>79</v>
      </c>
      <c r="EQ70" s="72" t="e">
        <f t="shared" ref="EQ70" si="467">RANK(ER69,$E69:$FE69)</f>
        <v>#N/A</v>
      </c>
      <c r="ER70" s="72">
        <f t="shared" ref="ER70" si="468">RANK(ES69,$E69:$FE69)</f>
        <v>6</v>
      </c>
      <c r="ES70" s="72" t="e">
        <f t="shared" ref="ES70" si="469">RANK(ET69,$E69:$FE69)</f>
        <v>#N/A</v>
      </c>
      <c r="ET70" s="72">
        <f t="shared" ref="ET70" si="470">RANK(EU69,$E69:$FE69)</f>
        <v>17</v>
      </c>
      <c r="EU70" s="72" t="e">
        <f t="shared" ref="EU70" si="471">RANK(EV69,$E69:$FE69)</f>
        <v>#N/A</v>
      </c>
      <c r="EV70" s="72">
        <f t="shared" ref="EV70" si="472">RANK(EW69,$E69:$FE69)</f>
        <v>43</v>
      </c>
      <c r="EW70" s="72" t="e">
        <f t="shared" ref="EW70" si="473">RANK(EX69,$E69:$FE69)</f>
        <v>#N/A</v>
      </c>
      <c r="EX70" s="72">
        <f t="shared" ref="EX70" si="474">RANK(EY69,$E69:$FE69)</f>
        <v>11</v>
      </c>
      <c r="EY70" s="72" t="e">
        <f t="shared" ref="EY70" si="475">RANK(EZ69,$E69:$FE69)</f>
        <v>#N/A</v>
      </c>
      <c r="EZ70" s="72">
        <f t="shared" ref="EZ70" si="476">RANK(FA69,$E69:$FE69)</f>
        <v>12</v>
      </c>
      <c r="FA70" s="72" t="e">
        <f t="shared" ref="FA70" si="477">RANK(FB69,$E69:$FE69)</f>
        <v>#N/A</v>
      </c>
      <c r="FB70" s="72">
        <f t="shared" ref="FB70" si="478">RANK(FC69,$E69:$FE69)</f>
        <v>48</v>
      </c>
      <c r="FC70" s="72" t="e">
        <f t="shared" ref="FC70" si="479">RANK(FD69,$E69:$FE69)</f>
        <v>#N/A</v>
      </c>
      <c r="FD70" s="72">
        <f t="shared" ref="FD70" si="480">RANK(FE69,$E69:$FE69)</f>
        <v>75</v>
      </c>
      <c r="FE70" s="72" t="e">
        <f t="shared" ref="FE70" si="481">RANK(FF69,$E69:$FE69)</f>
        <v>#N/A</v>
      </c>
      <c r="FF70" s="77" t="s">
        <v>273</v>
      </c>
      <c r="FG70" s="61"/>
      <c r="FH70" s="77" t="s">
        <v>273</v>
      </c>
      <c r="FI70" s="66"/>
    </row>
    <row r="71" spans="1:167" s="50" customFormat="1" ht="10.5" x14ac:dyDescent="0.35">
      <c r="A71" s="54">
        <v>65</v>
      </c>
      <c r="B71" s="51" t="s">
        <v>137</v>
      </c>
      <c r="C71" s="55" t="s">
        <v>179</v>
      </c>
      <c r="D71" s="56">
        <v>0</v>
      </c>
      <c r="E71" s="57">
        <v>0</v>
      </c>
      <c r="F71" s="56">
        <v>0</v>
      </c>
      <c r="G71" s="57">
        <v>0</v>
      </c>
      <c r="H71" s="56">
        <v>7</v>
      </c>
      <c r="I71" s="57">
        <v>6.8837337371790465E-3</v>
      </c>
      <c r="J71" s="56">
        <v>73</v>
      </c>
      <c r="K71" s="57">
        <v>5.990038483945876E-2</v>
      </c>
      <c r="L71" s="56">
        <v>0</v>
      </c>
      <c r="M71" s="57">
        <v>0</v>
      </c>
      <c r="N71" s="56">
        <v>0</v>
      </c>
      <c r="O71" s="57">
        <v>0</v>
      </c>
      <c r="P71" s="56">
        <v>35</v>
      </c>
      <c r="Q71" s="57">
        <v>3.6048284101676757E-2</v>
      </c>
      <c r="R71" s="56">
        <v>0</v>
      </c>
      <c r="S71" s="57">
        <v>0</v>
      </c>
      <c r="T71" s="56">
        <v>29</v>
      </c>
      <c r="U71" s="57">
        <v>1.7341178721775735E-2</v>
      </c>
      <c r="V71" s="56">
        <v>897</v>
      </c>
      <c r="W71" s="57">
        <v>0.46162159380387519</v>
      </c>
      <c r="X71" s="56">
        <v>0</v>
      </c>
      <c r="Y71" s="57">
        <v>0</v>
      </c>
      <c r="Z71" s="56">
        <v>20</v>
      </c>
      <c r="AA71" s="57">
        <v>5.3975279322070496E-2</v>
      </c>
      <c r="AB71" s="56">
        <v>23</v>
      </c>
      <c r="AC71" s="57">
        <v>2.4434292999043875E-2</v>
      </c>
      <c r="AD71" s="56">
        <v>627</v>
      </c>
      <c r="AE71" s="57">
        <v>0.20949160697102531</v>
      </c>
      <c r="AF71" s="56">
        <v>0</v>
      </c>
      <c r="AG71" s="57">
        <v>0</v>
      </c>
      <c r="AH71" s="56">
        <v>10</v>
      </c>
      <c r="AI71" s="57">
        <v>4.768489819274236E-2</v>
      </c>
      <c r="AJ71" s="56">
        <v>0</v>
      </c>
      <c r="AK71" s="57">
        <v>0</v>
      </c>
      <c r="AL71" s="56">
        <v>260</v>
      </c>
      <c r="AM71" s="57">
        <v>0.17720587232998461</v>
      </c>
      <c r="AN71" s="56">
        <v>0</v>
      </c>
      <c r="AO71" s="57">
        <v>0</v>
      </c>
      <c r="AP71" s="56">
        <v>9</v>
      </c>
      <c r="AQ71" s="57">
        <v>6.7092080152671759E-3</v>
      </c>
      <c r="AR71" s="56">
        <v>0</v>
      </c>
      <c r="AS71" s="57">
        <v>0</v>
      </c>
      <c r="AT71" s="56">
        <v>26</v>
      </c>
      <c r="AU71" s="57">
        <v>1.8456078083407275E-2</v>
      </c>
      <c r="AV71" s="56">
        <v>0</v>
      </c>
      <c r="AW71" s="57">
        <v>0</v>
      </c>
      <c r="AX71" s="56">
        <v>0</v>
      </c>
      <c r="AY71" s="57">
        <v>0</v>
      </c>
      <c r="AZ71" s="56">
        <v>0</v>
      </c>
      <c r="BA71" s="57">
        <v>0</v>
      </c>
      <c r="BB71" s="56">
        <v>1623</v>
      </c>
      <c r="BC71" s="57">
        <v>1.0673979954226187</v>
      </c>
      <c r="BD71" s="56">
        <v>48</v>
      </c>
      <c r="BE71" s="57">
        <v>2.056326201879825E-2</v>
      </c>
      <c r="BF71" s="56">
        <v>447</v>
      </c>
      <c r="BG71" s="57">
        <v>0.70019893795328869</v>
      </c>
      <c r="BH71" s="56">
        <v>5</v>
      </c>
      <c r="BI71" s="57">
        <v>3.2622170026750177E-2</v>
      </c>
      <c r="BJ71" s="56">
        <v>0</v>
      </c>
      <c r="BK71" s="57">
        <v>0</v>
      </c>
      <c r="BL71" s="56">
        <v>246</v>
      </c>
      <c r="BM71" s="57">
        <v>0.27709879811212362</v>
      </c>
      <c r="BN71" s="56">
        <v>0</v>
      </c>
      <c r="BO71" s="57">
        <v>0</v>
      </c>
      <c r="BP71" s="56">
        <v>94</v>
      </c>
      <c r="BQ71" s="57">
        <v>4.7624837872892345E-2</v>
      </c>
      <c r="BR71" s="56">
        <v>0</v>
      </c>
      <c r="BS71" s="57">
        <v>0</v>
      </c>
      <c r="BT71" s="56">
        <v>22</v>
      </c>
      <c r="BU71" s="57">
        <v>1.4532099425982074E-2</v>
      </c>
      <c r="BV71" s="56">
        <v>10</v>
      </c>
      <c r="BW71" s="57">
        <v>6.4889136909589973E-3</v>
      </c>
      <c r="BX71" s="56">
        <v>4</v>
      </c>
      <c r="BY71" s="57">
        <v>5.4602290566089246E-3</v>
      </c>
      <c r="BZ71" s="56">
        <v>0</v>
      </c>
      <c r="CA71" s="57">
        <v>0</v>
      </c>
      <c r="CB71" s="56">
        <v>0</v>
      </c>
      <c r="CC71" s="57">
        <v>0</v>
      </c>
      <c r="CD71" s="56">
        <v>198</v>
      </c>
      <c r="CE71" s="57">
        <v>0.17030793050060211</v>
      </c>
      <c r="CF71" s="56">
        <v>0</v>
      </c>
      <c r="CG71" s="57">
        <v>0</v>
      </c>
      <c r="CH71" s="56">
        <v>90</v>
      </c>
      <c r="CI71" s="57">
        <v>0.10937594944400558</v>
      </c>
      <c r="CJ71" s="56">
        <v>15</v>
      </c>
      <c r="CK71" s="57">
        <v>1.3590403363171818E-2</v>
      </c>
      <c r="CL71" s="56">
        <v>19</v>
      </c>
      <c r="CM71" s="57">
        <v>1.3974287311347122E-2</v>
      </c>
      <c r="CN71" s="56">
        <v>507</v>
      </c>
      <c r="CO71" s="57">
        <v>0.37432720775529194</v>
      </c>
      <c r="CP71" s="56">
        <v>0</v>
      </c>
      <c r="CQ71" s="57">
        <v>0</v>
      </c>
      <c r="CR71" s="56">
        <v>4</v>
      </c>
      <c r="CS71" s="57">
        <v>9.7761266986020143E-3</v>
      </c>
      <c r="CT71" s="56">
        <v>0</v>
      </c>
      <c r="CU71" s="57">
        <v>0</v>
      </c>
      <c r="CV71" s="56">
        <v>20</v>
      </c>
      <c r="CW71" s="57">
        <v>1.0951882902468008E-2</v>
      </c>
      <c r="CX71" s="56">
        <v>88</v>
      </c>
      <c r="CY71" s="57">
        <v>7.542383050208272E-2</v>
      </c>
      <c r="CZ71" s="56">
        <v>3</v>
      </c>
      <c r="DA71" s="57">
        <v>9.4280326838466384E-3</v>
      </c>
      <c r="DB71" s="56">
        <v>49</v>
      </c>
      <c r="DC71" s="57">
        <v>3.0141974852980979E-2</v>
      </c>
      <c r="DD71" s="56">
        <v>11</v>
      </c>
      <c r="DE71" s="57">
        <v>7.0969573408346028E-3</v>
      </c>
      <c r="DF71" s="56">
        <v>0</v>
      </c>
      <c r="DG71" s="57">
        <v>0</v>
      </c>
      <c r="DH71" s="56">
        <v>0</v>
      </c>
      <c r="DI71" s="57">
        <v>0</v>
      </c>
      <c r="DJ71" s="56">
        <v>0</v>
      </c>
      <c r="DK71" s="57">
        <v>0</v>
      </c>
      <c r="DL71" s="56">
        <v>13</v>
      </c>
      <c r="DM71" s="57">
        <v>2.1216176518588634E-2</v>
      </c>
      <c r="DN71" s="56">
        <v>0</v>
      </c>
      <c r="DO71" s="57">
        <v>0</v>
      </c>
      <c r="DP71" s="56">
        <v>120</v>
      </c>
      <c r="DQ71" s="57">
        <v>0.11897326075964428</v>
      </c>
      <c r="DR71" s="56">
        <v>0</v>
      </c>
      <c r="DS71" s="57">
        <v>0</v>
      </c>
      <c r="DT71" s="56">
        <v>0</v>
      </c>
      <c r="DU71" s="57">
        <v>0</v>
      </c>
      <c r="DV71" s="56">
        <v>0</v>
      </c>
      <c r="DW71" s="57">
        <v>0</v>
      </c>
      <c r="DX71" s="56">
        <v>0</v>
      </c>
      <c r="DY71" s="57">
        <v>0</v>
      </c>
      <c r="DZ71" s="56">
        <v>16</v>
      </c>
      <c r="EA71" s="57">
        <v>1.5409656075738458E-2</v>
      </c>
      <c r="EB71" s="56">
        <v>0</v>
      </c>
      <c r="EC71" s="57">
        <v>0</v>
      </c>
      <c r="ED71" s="56">
        <v>0</v>
      </c>
      <c r="EE71" s="57">
        <v>0</v>
      </c>
      <c r="EF71" s="56">
        <v>4</v>
      </c>
      <c r="EG71" s="57">
        <v>1.9429737212804197E-2</v>
      </c>
      <c r="EH71" s="56">
        <v>0</v>
      </c>
      <c r="EI71" s="57">
        <v>0</v>
      </c>
      <c r="EJ71" s="56">
        <v>4</v>
      </c>
      <c r="EK71" s="57">
        <v>1.4129282938890852E-2</v>
      </c>
      <c r="EL71" s="56">
        <v>0</v>
      </c>
      <c r="EM71" s="57">
        <v>0</v>
      </c>
      <c r="EN71" s="56">
        <v>0</v>
      </c>
      <c r="EO71" s="57">
        <v>0</v>
      </c>
      <c r="EP71" s="56">
        <v>0</v>
      </c>
      <c r="EQ71" s="57">
        <v>0</v>
      </c>
      <c r="ER71" s="56">
        <v>20</v>
      </c>
      <c r="ES71" s="57">
        <v>1.2339585389930897E-2</v>
      </c>
      <c r="ET71" s="56">
        <v>650</v>
      </c>
      <c r="EU71" s="57">
        <v>0.32913058889057678</v>
      </c>
      <c r="EV71" s="56">
        <v>0</v>
      </c>
      <c r="EW71" s="57">
        <v>0</v>
      </c>
      <c r="EX71" s="56">
        <v>420</v>
      </c>
      <c r="EY71" s="57">
        <v>0.19344319678700062</v>
      </c>
      <c r="EZ71" s="56">
        <v>15</v>
      </c>
      <c r="FA71" s="57">
        <v>1.7310621797534967E-2</v>
      </c>
      <c r="FB71" s="56">
        <v>37</v>
      </c>
      <c r="FC71" s="57">
        <v>2.4742212890024207E-2</v>
      </c>
      <c r="FD71" s="56">
        <v>0</v>
      </c>
      <c r="FE71" s="57">
        <v>0</v>
      </c>
      <c r="FF71" s="56">
        <v>6832</v>
      </c>
      <c r="FG71" s="57">
        <v>0.11527642043767244</v>
      </c>
      <c r="FH71" s="59">
        <v>6262.4574354729948</v>
      </c>
      <c r="FI71" s="57">
        <v>0.14179674361079331</v>
      </c>
    </row>
    <row r="72" spans="1:167" s="50" customFormat="1" ht="10.5" x14ac:dyDescent="0.35">
      <c r="A72" s="54">
        <v>66</v>
      </c>
      <c r="B72" s="51"/>
      <c r="C72" s="55" t="s">
        <v>143</v>
      </c>
      <c r="D72" s="56">
        <v>7</v>
      </c>
      <c r="E72" s="57">
        <v>5.6749087961086332E-2</v>
      </c>
      <c r="F72" s="56">
        <v>12</v>
      </c>
      <c r="G72" s="57">
        <v>0.10345719458574015</v>
      </c>
      <c r="H72" s="56">
        <v>157</v>
      </c>
      <c r="I72" s="57">
        <v>0.15439231381958715</v>
      </c>
      <c r="J72" s="56">
        <v>1211</v>
      </c>
      <c r="K72" s="57">
        <v>0.99368994576143244</v>
      </c>
      <c r="L72" s="56">
        <v>28</v>
      </c>
      <c r="M72" s="57">
        <v>8.5350240809608E-2</v>
      </c>
      <c r="N72" s="56">
        <v>43</v>
      </c>
      <c r="O72" s="57">
        <v>8.8701858613363035E-2</v>
      </c>
      <c r="P72" s="56">
        <v>300</v>
      </c>
      <c r="Q72" s="57">
        <v>0.30898529230008653</v>
      </c>
      <c r="R72" s="56">
        <v>11</v>
      </c>
      <c r="S72" s="57">
        <v>7.9347904493976773E-2</v>
      </c>
      <c r="T72" s="56">
        <v>906</v>
      </c>
      <c r="U72" s="57">
        <v>0.54176234213547647</v>
      </c>
      <c r="V72" s="56">
        <v>4285</v>
      </c>
      <c r="W72" s="57">
        <v>2.2051823070787124</v>
      </c>
      <c r="X72" s="56">
        <v>0</v>
      </c>
      <c r="Y72" s="57">
        <v>0</v>
      </c>
      <c r="Z72" s="56">
        <v>18</v>
      </c>
      <c r="AA72" s="57">
        <v>4.8577751389863442E-2</v>
      </c>
      <c r="AB72" s="56">
        <v>489</v>
      </c>
      <c r="AC72" s="57">
        <v>0.51949431637097632</v>
      </c>
      <c r="AD72" s="56">
        <v>4413</v>
      </c>
      <c r="AE72" s="57">
        <v>1.4744600662888911</v>
      </c>
      <c r="AF72" s="56">
        <v>3</v>
      </c>
      <c r="AG72" s="57">
        <v>2.3089355806972987E-2</v>
      </c>
      <c r="AH72" s="56">
        <v>65</v>
      </c>
      <c r="AI72" s="57">
        <v>0.30995183825282535</v>
      </c>
      <c r="AJ72" s="56">
        <v>4</v>
      </c>
      <c r="AK72" s="57">
        <v>2.4917460910733196E-2</v>
      </c>
      <c r="AL72" s="56">
        <v>4452</v>
      </c>
      <c r="AM72" s="57">
        <v>3.034309783127275</v>
      </c>
      <c r="AN72" s="56">
        <v>14</v>
      </c>
      <c r="AO72" s="57">
        <v>3.1082791234652875E-2</v>
      </c>
      <c r="AP72" s="56">
        <v>516</v>
      </c>
      <c r="AQ72" s="57">
        <v>0.38466125954198471</v>
      </c>
      <c r="AR72" s="56">
        <v>0</v>
      </c>
      <c r="AS72" s="57">
        <v>0</v>
      </c>
      <c r="AT72" s="56">
        <v>434</v>
      </c>
      <c r="AU72" s="57">
        <v>0.30807453416149067</v>
      </c>
      <c r="AV72" s="56">
        <v>4</v>
      </c>
      <c r="AW72" s="57">
        <v>2.0454080589077522E-2</v>
      </c>
      <c r="AX72" s="56">
        <v>20</v>
      </c>
      <c r="AY72" s="57">
        <v>9.2221146308848617E-2</v>
      </c>
      <c r="AZ72" s="56">
        <v>158</v>
      </c>
      <c r="BA72" s="57">
        <v>0.14301360439540547</v>
      </c>
      <c r="BB72" s="56">
        <v>2673</v>
      </c>
      <c r="BC72" s="57">
        <v>1.7579512272117435</v>
      </c>
      <c r="BD72" s="56">
        <v>667</v>
      </c>
      <c r="BE72" s="57">
        <v>0.28574366180288402</v>
      </c>
      <c r="BF72" s="56">
        <v>1237</v>
      </c>
      <c r="BG72" s="57">
        <v>1.9376869938438888</v>
      </c>
      <c r="BH72" s="56">
        <v>7</v>
      </c>
      <c r="BI72" s="57">
        <v>4.5671038037450248E-2</v>
      </c>
      <c r="BJ72" s="56">
        <v>3</v>
      </c>
      <c r="BK72" s="57">
        <v>5.2401746724890827E-2</v>
      </c>
      <c r="BL72" s="56">
        <v>3040</v>
      </c>
      <c r="BM72" s="57">
        <v>3.4243103506538857</v>
      </c>
      <c r="BN72" s="56">
        <v>16</v>
      </c>
      <c r="BO72" s="57">
        <v>8.1462247339748481E-2</v>
      </c>
      <c r="BP72" s="56">
        <v>16297</v>
      </c>
      <c r="BQ72" s="57">
        <v>8.256829604409857</v>
      </c>
      <c r="BR72" s="56">
        <v>0</v>
      </c>
      <c r="BS72" s="57">
        <v>0</v>
      </c>
      <c r="BT72" s="56">
        <v>1234</v>
      </c>
      <c r="BU72" s="57">
        <v>0.81511866780281261</v>
      </c>
      <c r="BV72" s="56">
        <v>1131</v>
      </c>
      <c r="BW72" s="57">
        <v>0.7338961384474626</v>
      </c>
      <c r="BX72" s="56">
        <v>192</v>
      </c>
      <c r="BY72" s="57">
        <v>0.26209099471722841</v>
      </c>
      <c r="BZ72" s="56">
        <v>4</v>
      </c>
      <c r="CA72" s="57">
        <v>5.3248136315228969E-2</v>
      </c>
      <c r="CB72" s="56">
        <v>30</v>
      </c>
      <c r="CC72" s="57">
        <v>6.5071687308851919E-2</v>
      </c>
      <c r="CD72" s="56">
        <v>1805</v>
      </c>
      <c r="CE72" s="57">
        <v>1.552554618957509</v>
      </c>
      <c r="CF72" s="56">
        <v>0</v>
      </c>
      <c r="CG72" s="57">
        <v>0</v>
      </c>
      <c r="CH72" s="56">
        <v>800</v>
      </c>
      <c r="CI72" s="57">
        <v>0.97223066172449413</v>
      </c>
      <c r="CJ72" s="56">
        <v>351</v>
      </c>
      <c r="CK72" s="57">
        <v>0.31801543869822058</v>
      </c>
      <c r="CL72" s="56">
        <v>1738</v>
      </c>
      <c r="CM72" s="57">
        <v>1.2782795445853314</v>
      </c>
      <c r="CN72" s="56">
        <v>2485</v>
      </c>
      <c r="CO72" s="57">
        <v>1.8347201405757403</v>
      </c>
      <c r="CP72" s="56">
        <v>104</v>
      </c>
      <c r="CQ72" s="57">
        <v>0.1930286944578492</v>
      </c>
      <c r="CR72" s="56">
        <v>112</v>
      </c>
      <c r="CS72" s="57">
        <v>0.27373154756085638</v>
      </c>
      <c r="CT72" s="56">
        <v>144</v>
      </c>
      <c r="CU72" s="57">
        <v>0.49470935825202694</v>
      </c>
      <c r="CV72" s="56">
        <v>1323</v>
      </c>
      <c r="CW72" s="57">
        <v>0.72446705399825861</v>
      </c>
      <c r="CX72" s="56">
        <v>1723</v>
      </c>
      <c r="CY72" s="57">
        <v>1.4767643176714607</v>
      </c>
      <c r="CZ72" s="56">
        <v>46</v>
      </c>
      <c r="DA72" s="57">
        <v>0.14456316781898176</v>
      </c>
      <c r="DB72" s="56">
        <v>7918</v>
      </c>
      <c r="DC72" s="57">
        <v>4.8706970793041506</v>
      </c>
      <c r="DD72" s="56">
        <v>143</v>
      </c>
      <c r="DE72" s="57">
        <v>9.2260445430849825E-2</v>
      </c>
      <c r="DF72" s="56">
        <v>8</v>
      </c>
      <c r="DG72" s="57">
        <v>4.2639377465089008E-2</v>
      </c>
      <c r="DH72" s="56">
        <v>3</v>
      </c>
      <c r="DI72" s="57">
        <v>1.8182920176980422E-2</v>
      </c>
      <c r="DJ72" s="56">
        <v>9</v>
      </c>
      <c r="DK72" s="57">
        <v>6.5549890750182083E-2</v>
      </c>
      <c r="DL72" s="56">
        <v>164</v>
      </c>
      <c r="DM72" s="57">
        <v>0.26765022684988743</v>
      </c>
      <c r="DN72" s="56">
        <v>5</v>
      </c>
      <c r="DO72" s="57">
        <v>4.372158097236796E-2</v>
      </c>
      <c r="DP72" s="56">
        <v>357</v>
      </c>
      <c r="DQ72" s="57">
        <v>0.35394545075994172</v>
      </c>
      <c r="DR72" s="56">
        <v>4</v>
      </c>
      <c r="DS72" s="57">
        <v>5.5248618784530391E-2</v>
      </c>
      <c r="DT72" s="56">
        <v>0</v>
      </c>
      <c r="DU72" s="57">
        <v>0</v>
      </c>
      <c r="DV72" s="56">
        <v>11</v>
      </c>
      <c r="DW72" s="57">
        <v>3.8327526132404179E-2</v>
      </c>
      <c r="DX72" s="56">
        <v>9</v>
      </c>
      <c r="DY72" s="57">
        <v>5.6458189574054324E-2</v>
      </c>
      <c r="DZ72" s="56">
        <v>381</v>
      </c>
      <c r="EA72" s="57">
        <v>0.36694243530352205</v>
      </c>
      <c r="EB72" s="56">
        <v>3</v>
      </c>
      <c r="EC72" s="57">
        <v>2.920560747663551E-2</v>
      </c>
      <c r="ED72" s="56">
        <v>14</v>
      </c>
      <c r="EE72" s="57">
        <v>4.7615808448404871E-2</v>
      </c>
      <c r="EF72" s="56">
        <v>26</v>
      </c>
      <c r="EG72" s="57">
        <v>0.1262932918832273</v>
      </c>
      <c r="EH72" s="56">
        <v>0</v>
      </c>
      <c r="EI72" s="57">
        <v>0</v>
      </c>
      <c r="EJ72" s="56">
        <v>18</v>
      </c>
      <c r="EK72" s="57">
        <v>6.3581773225008825E-2</v>
      </c>
      <c r="EL72" s="56">
        <v>68</v>
      </c>
      <c r="EM72" s="57">
        <v>0.20205021542118556</v>
      </c>
      <c r="EN72" s="56">
        <v>23</v>
      </c>
      <c r="EO72" s="57">
        <v>5.3505792583631875E-2</v>
      </c>
      <c r="EP72" s="56">
        <v>0</v>
      </c>
      <c r="EQ72" s="57">
        <v>0</v>
      </c>
      <c r="ER72" s="56">
        <v>561</v>
      </c>
      <c r="ES72" s="57">
        <v>0.34612537018756173</v>
      </c>
      <c r="ET72" s="56">
        <v>9907</v>
      </c>
      <c r="EU72" s="57">
        <v>5.0164565294445289</v>
      </c>
      <c r="EV72" s="56">
        <v>55</v>
      </c>
      <c r="EW72" s="57">
        <v>0.13978194017332962</v>
      </c>
      <c r="EX72" s="56">
        <v>4196</v>
      </c>
      <c r="EY72" s="57">
        <v>1.9325896517101302</v>
      </c>
      <c r="EZ72" s="56">
        <v>690</v>
      </c>
      <c r="FA72" s="57">
        <v>0.7962886026866085</v>
      </c>
      <c r="FB72" s="56">
        <v>213</v>
      </c>
      <c r="FC72" s="57">
        <v>0.14243490123176097</v>
      </c>
      <c r="FD72" s="56">
        <v>5</v>
      </c>
      <c r="FE72" s="57">
        <v>7.4906367041198504E-2</v>
      </c>
      <c r="FF72" s="56">
        <v>79589</v>
      </c>
      <c r="FG72" s="57">
        <v>1.3429061806519194</v>
      </c>
      <c r="FH72" s="59">
        <v>76149.115068729196</v>
      </c>
      <c r="FI72" s="57">
        <v>1.7241948000200429</v>
      </c>
    </row>
    <row r="73" spans="1:167" s="50" customFormat="1" ht="10.5" x14ac:dyDescent="0.35">
      <c r="A73" s="54">
        <v>67</v>
      </c>
      <c r="B73" s="51"/>
      <c r="C73" s="55" t="s">
        <v>173</v>
      </c>
      <c r="D73" s="56">
        <v>0</v>
      </c>
      <c r="E73" s="57">
        <v>0</v>
      </c>
      <c r="F73" s="56">
        <v>0</v>
      </c>
      <c r="G73" s="57">
        <v>0</v>
      </c>
      <c r="H73" s="56">
        <v>75</v>
      </c>
      <c r="I73" s="57">
        <v>7.3754290041204054E-2</v>
      </c>
      <c r="J73" s="56">
        <v>70</v>
      </c>
      <c r="K73" s="57">
        <v>5.7438725188522097E-2</v>
      </c>
      <c r="L73" s="56">
        <v>3</v>
      </c>
      <c r="M73" s="57">
        <v>9.1446686581722857E-3</v>
      </c>
      <c r="N73" s="56">
        <v>8</v>
      </c>
      <c r="O73" s="57">
        <v>1.6502671369928008E-2</v>
      </c>
      <c r="P73" s="56">
        <v>24</v>
      </c>
      <c r="Q73" s="57">
        <v>2.4718823384006924E-2</v>
      </c>
      <c r="R73" s="56">
        <v>3</v>
      </c>
      <c r="S73" s="57">
        <v>2.1640337589266392E-2</v>
      </c>
      <c r="T73" s="56">
        <v>221</v>
      </c>
      <c r="U73" s="57">
        <v>0.13215174129353235</v>
      </c>
      <c r="V73" s="56">
        <v>599</v>
      </c>
      <c r="W73" s="57">
        <v>0.30826235751228676</v>
      </c>
      <c r="X73" s="56">
        <v>0</v>
      </c>
      <c r="Y73" s="57">
        <v>0</v>
      </c>
      <c r="Z73" s="56">
        <v>0</v>
      </c>
      <c r="AA73" s="57">
        <v>0</v>
      </c>
      <c r="AB73" s="56">
        <v>128</v>
      </c>
      <c r="AC73" s="57">
        <v>0.13598215234250505</v>
      </c>
      <c r="AD73" s="56">
        <v>637</v>
      </c>
      <c r="AE73" s="57">
        <v>0.21283278092590613</v>
      </c>
      <c r="AF73" s="56">
        <v>0</v>
      </c>
      <c r="AG73" s="57">
        <v>0</v>
      </c>
      <c r="AH73" s="56">
        <v>0</v>
      </c>
      <c r="AI73" s="57">
        <v>0</v>
      </c>
      <c r="AJ73" s="56">
        <v>0</v>
      </c>
      <c r="AK73" s="57">
        <v>0</v>
      </c>
      <c r="AL73" s="56">
        <v>418</v>
      </c>
      <c r="AM73" s="57">
        <v>0.28489251782282138</v>
      </c>
      <c r="AN73" s="56">
        <v>3</v>
      </c>
      <c r="AO73" s="57">
        <v>6.6605981217113305E-3</v>
      </c>
      <c r="AP73" s="56">
        <v>41</v>
      </c>
      <c r="AQ73" s="57">
        <v>3.0564169847328248E-2</v>
      </c>
      <c r="AR73" s="56">
        <v>5</v>
      </c>
      <c r="AS73" s="57">
        <v>4.7402351156617367E-2</v>
      </c>
      <c r="AT73" s="56">
        <v>229</v>
      </c>
      <c r="AU73" s="57">
        <v>0.16255545696539486</v>
      </c>
      <c r="AV73" s="56">
        <v>17</v>
      </c>
      <c r="AW73" s="57">
        <v>8.6929842503579463E-2</v>
      </c>
      <c r="AX73" s="56">
        <v>0</v>
      </c>
      <c r="AY73" s="57">
        <v>0</v>
      </c>
      <c r="AZ73" s="56">
        <v>57</v>
      </c>
      <c r="BA73" s="57">
        <v>5.1593515509734886E-2</v>
      </c>
      <c r="BB73" s="56">
        <v>694</v>
      </c>
      <c r="BC73" s="57">
        <v>0.45642280272538349</v>
      </c>
      <c r="BD73" s="56">
        <v>125</v>
      </c>
      <c r="BE73" s="57">
        <v>5.3550161507287107E-2</v>
      </c>
      <c r="BF73" s="56">
        <v>43</v>
      </c>
      <c r="BG73" s="57">
        <v>6.7356944814298464E-2</v>
      </c>
      <c r="BH73" s="56">
        <v>3</v>
      </c>
      <c r="BI73" s="57">
        <v>1.9573302016050106E-2</v>
      </c>
      <c r="BJ73" s="56">
        <v>0</v>
      </c>
      <c r="BK73" s="57">
        <v>0</v>
      </c>
      <c r="BL73" s="56">
        <v>168</v>
      </c>
      <c r="BM73" s="57">
        <v>0.18923820358876736</v>
      </c>
      <c r="BN73" s="56">
        <v>12</v>
      </c>
      <c r="BO73" s="57">
        <v>6.1096685504811357E-2</v>
      </c>
      <c r="BP73" s="56">
        <v>402</v>
      </c>
      <c r="BQ73" s="57">
        <v>0.20367217898832687</v>
      </c>
      <c r="BR73" s="56">
        <v>0</v>
      </c>
      <c r="BS73" s="57">
        <v>0</v>
      </c>
      <c r="BT73" s="56">
        <v>203</v>
      </c>
      <c r="BU73" s="57">
        <v>0.13409164470338003</v>
      </c>
      <c r="BV73" s="56">
        <v>149</v>
      </c>
      <c r="BW73" s="57">
        <v>9.6684813995289054E-2</v>
      </c>
      <c r="BX73" s="56">
        <v>61</v>
      </c>
      <c r="BY73" s="57">
        <v>8.3268493113286102E-2</v>
      </c>
      <c r="BZ73" s="56">
        <v>0</v>
      </c>
      <c r="CA73" s="57">
        <v>0</v>
      </c>
      <c r="CB73" s="56">
        <v>6</v>
      </c>
      <c r="CC73" s="57">
        <v>1.3014337461770385E-2</v>
      </c>
      <c r="CD73" s="56">
        <v>91</v>
      </c>
      <c r="CE73" s="57">
        <v>7.8272836745226226E-2</v>
      </c>
      <c r="CF73" s="56">
        <v>0</v>
      </c>
      <c r="CG73" s="57">
        <v>0</v>
      </c>
      <c r="CH73" s="56">
        <v>641</v>
      </c>
      <c r="CI73" s="57">
        <v>0.77899981770675097</v>
      </c>
      <c r="CJ73" s="56">
        <v>67</v>
      </c>
      <c r="CK73" s="57">
        <v>6.070380168883413E-2</v>
      </c>
      <c r="CL73" s="56">
        <v>336</v>
      </c>
      <c r="CM73" s="57">
        <v>0.24712423876908593</v>
      </c>
      <c r="CN73" s="56">
        <v>291</v>
      </c>
      <c r="CO73" s="57">
        <v>0.21485052752818531</v>
      </c>
      <c r="CP73" s="56">
        <v>33</v>
      </c>
      <c r="CQ73" s="57">
        <v>6.1249489587586775E-2</v>
      </c>
      <c r="CR73" s="56">
        <v>11</v>
      </c>
      <c r="CS73" s="57">
        <v>2.688434842115554E-2</v>
      </c>
      <c r="CT73" s="56">
        <v>3</v>
      </c>
      <c r="CU73" s="57">
        <v>1.0306444963583895E-2</v>
      </c>
      <c r="CV73" s="56">
        <v>908</v>
      </c>
      <c r="CW73" s="57">
        <v>0.4972154837720475</v>
      </c>
      <c r="CX73" s="56">
        <v>140</v>
      </c>
      <c r="CY73" s="57">
        <v>0.11999245761694979</v>
      </c>
      <c r="CZ73" s="56">
        <v>0</v>
      </c>
      <c r="DA73" s="57">
        <v>0</v>
      </c>
      <c r="DB73" s="56">
        <v>727</v>
      </c>
      <c r="DC73" s="57">
        <v>0.44720848404320757</v>
      </c>
      <c r="DD73" s="56">
        <v>7</v>
      </c>
      <c r="DE73" s="57">
        <v>4.5162455805311105E-3</v>
      </c>
      <c r="DF73" s="56">
        <v>0</v>
      </c>
      <c r="DG73" s="57">
        <v>0</v>
      </c>
      <c r="DH73" s="56">
        <v>0</v>
      </c>
      <c r="DI73" s="57">
        <v>0</v>
      </c>
      <c r="DJ73" s="56">
        <v>0</v>
      </c>
      <c r="DK73" s="57">
        <v>0</v>
      </c>
      <c r="DL73" s="56">
        <v>0</v>
      </c>
      <c r="DM73" s="57">
        <v>0</v>
      </c>
      <c r="DN73" s="56">
        <v>0</v>
      </c>
      <c r="DO73" s="57">
        <v>0</v>
      </c>
      <c r="DP73" s="56">
        <v>109</v>
      </c>
      <c r="DQ73" s="57">
        <v>0.10806737852334354</v>
      </c>
      <c r="DR73" s="56">
        <v>0</v>
      </c>
      <c r="DS73" s="57">
        <v>0</v>
      </c>
      <c r="DT73" s="56">
        <v>0</v>
      </c>
      <c r="DU73" s="57">
        <v>0</v>
      </c>
      <c r="DV73" s="56">
        <v>6</v>
      </c>
      <c r="DW73" s="57">
        <v>2.0905923344947737E-2</v>
      </c>
      <c r="DX73" s="56">
        <v>0</v>
      </c>
      <c r="DY73" s="57">
        <v>0</v>
      </c>
      <c r="DZ73" s="56">
        <v>125</v>
      </c>
      <c r="EA73" s="57">
        <v>0.12038793809170671</v>
      </c>
      <c r="EB73" s="56">
        <v>0</v>
      </c>
      <c r="EC73" s="57">
        <v>0</v>
      </c>
      <c r="ED73" s="56">
        <v>0</v>
      </c>
      <c r="EE73" s="57">
        <v>0</v>
      </c>
      <c r="EF73" s="56">
        <v>16</v>
      </c>
      <c r="EG73" s="57">
        <v>7.7718948851216788E-2</v>
      </c>
      <c r="EH73" s="56">
        <v>0</v>
      </c>
      <c r="EI73" s="57">
        <v>0</v>
      </c>
      <c r="EJ73" s="56">
        <v>3</v>
      </c>
      <c r="EK73" s="57">
        <v>1.0596962204168139E-2</v>
      </c>
      <c r="EL73" s="56">
        <v>7</v>
      </c>
      <c r="EM73" s="57">
        <v>2.0799286881592632E-2</v>
      </c>
      <c r="EN73" s="56">
        <v>6</v>
      </c>
      <c r="EO73" s="57">
        <v>1.395803284790397E-2</v>
      </c>
      <c r="EP73" s="56">
        <v>0</v>
      </c>
      <c r="EQ73" s="57">
        <v>0</v>
      </c>
      <c r="ER73" s="56">
        <v>301</v>
      </c>
      <c r="ES73" s="57">
        <v>0.18571076011846002</v>
      </c>
      <c r="ET73" s="56">
        <v>391</v>
      </c>
      <c r="EU73" s="57">
        <v>0.19798470808648538</v>
      </c>
      <c r="EV73" s="56">
        <v>17</v>
      </c>
      <c r="EW73" s="57">
        <v>4.3205326962665519E-2</v>
      </c>
      <c r="EX73" s="56">
        <v>2295</v>
      </c>
      <c r="EY73" s="57">
        <v>1.0570288967289676</v>
      </c>
      <c r="EZ73" s="56">
        <v>41</v>
      </c>
      <c r="FA73" s="57">
        <v>4.7315699579928913E-2</v>
      </c>
      <c r="FB73" s="56">
        <v>13</v>
      </c>
      <c r="FC73" s="57">
        <v>8.6932099343328302E-3</v>
      </c>
      <c r="FD73" s="56">
        <v>0</v>
      </c>
      <c r="FE73" s="57">
        <v>0</v>
      </c>
      <c r="FF73" s="56">
        <v>10997</v>
      </c>
      <c r="FG73" s="57">
        <v>0.1855525169135076</v>
      </c>
      <c r="FH73" s="59">
        <v>10469.723532720745</v>
      </c>
      <c r="FI73" s="57">
        <v>0.23705912874327825</v>
      </c>
    </row>
    <row r="74" spans="1:167" s="50" customFormat="1" ht="10.5" x14ac:dyDescent="0.35">
      <c r="A74" s="54">
        <v>68</v>
      </c>
      <c r="B74" s="51"/>
      <c r="C74" s="55" t="s">
        <v>144</v>
      </c>
      <c r="D74" s="56">
        <v>11</v>
      </c>
      <c r="E74" s="57">
        <v>8.9177138224564245E-2</v>
      </c>
      <c r="F74" s="56">
        <v>9</v>
      </c>
      <c r="G74" s="57">
        <v>7.7592895939305115E-2</v>
      </c>
      <c r="H74" s="56">
        <v>167</v>
      </c>
      <c r="I74" s="57">
        <v>0.16422621915841437</v>
      </c>
      <c r="J74" s="56">
        <v>1302</v>
      </c>
      <c r="K74" s="57">
        <v>1.0683602885065111</v>
      </c>
      <c r="L74" s="56">
        <v>46</v>
      </c>
      <c r="M74" s="57">
        <v>0.14021825275864172</v>
      </c>
      <c r="N74" s="56">
        <v>28</v>
      </c>
      <c r="O74" s="57">
        <v>5.7759349794748026E-2</v>
      </c>
      <c r="P74" s="56">
        <v>418</v>
      </c>
      <c r="Q74" s="57">
        <v>0.43051950727145388</v>
      </c>
      <c r="R74" s="56">
        <v>14</v>
      </c>
      <c r="S74" s="57">
        <v>0.10098824208324318</v>
      </c>
      <c r="T74" s="56">
        <v>4946</v>
      </c>
      <c r="U74" s="57">
        <v>2.9575679295828552</v>
      </c>
      <c r="V74" s="56">
        <v>4166</v>
      </c>
      <c r="W74" s="57">
        <v>2.1439415382240177</v>
      </c>
      <c r="X74" s="56">
        <v>0</v>
      </c>
      <c r="Y74" s="57">
        <v>0</v>
      </c>
      <c r="Z74" s="56">
        <v>13</v>
      </c>
      <c r="AA74" s="57">
        <v>3.5083931559345818E-2</v>
      </c>
      <c r="AB74" s="56">
        <v>130</v>
      </c>
      <c r="AC74" s="57">
        <v>0.13810687347285669</v>
      </c>
      <c r="AD74" s="56">
        <v>1734</v>
      </c>
      <c r="AE74" s="57">
        <v>0.57935956377632847</v>
      </c>
      <c r="AF74" s="56">
        <v>0</v>
      </c>
      <c r="AG74" s="57">
        <v>0</v>
      </c>
      <c r="AH74" s="56">
        <v>21</v>
      </c>
      <c r="AI74" s="57">
        <v>0.10013828620475894</v>
      </c>
      <c r="AJ74" s="56">
        <v>3</v>
      </c>
      <c r="AK74" s="57">
        <v>1.8688095683049896E-2</v>
      </c>
      <c r="AL74" s="56">
        <v>1770</v>
      </c>
      <c r="AM74" s="57">
        <v>1.2063630539387413</v>
      </c>
      <c r="AN74" s="56">
        <v>40</v>
      </c>
      <c r="AO74" s="57">
        <v>8.8807974956151059E-2</v>
      </c>
      <c r="AP74" s="56">
        <v>377</v>
      </c>
      <c r="AQ74" s="57">
        <v>0.28104126908396942</v>
      </c>
      <c r="AR74" s="56">
        <v>5</v>
      </c>
      <c r="AS74" s="57">
        <v>4.7402351156617367E-2</v>
      </c>
      <c r="AT74" s="56">
        <v>1729</v>
      </c>
      <c r="AU74" s="57">
        <v>1.2273291925465839</v>
      </c>
      <c r="AV74" s="56">
        <v>8</v>
      </c>
      <c r="AW74" s="57">
        <v>4.0908161178155045E-2</v>
      </c>
      <c r="AX74" s="56">
        <v>8</v>
      </c>
      <c r="AY74" s="57">
        <v>3.6888458523539447E-2</v>
      </c>
      <c r="AZ74" s="56">
        <v>126</v>
      </c>
      <c r="BA74" s="57">
        <v>0.11404882375836133</v>
      </c>
      <c r="BB74" s="56">
        <v>4506</v>
      </c>
      <c r="BC74" s="57">
        <v>2.9634598689921869</v>
      </c>
      <c r="BD74" s="56">
        <v>434</v>
      </c>
      <c r="BE74" s="57">
        <v>0.18592616075330085</v>
      </c>
      <c r="BF74" s="56">
        <v>133</v>
      </c>
      <c r="BG74" s="57">
        <v>0.20833659675120225</v>
      </c>
      <c r="BH74" s="56">
        <v>12</v>
      </c>
      <c r="BI74" s="57">
        <v>7.8293208064200426E-2</v>
      </c>
      <c r="BJ74" s="56">
        <v>0</v>
      </c>
      <c r="BK74" s="57">
        <v>0</v>
      </c>
      <c r="BL74" s="56">
        <v>903</v>
      </c>
      <c r="BM74" s="57">
        <v>1.0171553442896246</v>
      </c>
      <c r="BN74" s="56">
        <v>22</v>
      </c>
      <c r="BO74" s="57">
        <v>0.11201059009215417</v>
      </c>
      <c r="BP74" s="56">
        <v>554</v>
      </c>
      <c r="BQ74" s="57">
        <v>0.2806825551232166</v>
      </c>
      <c r="BR74" s="56">
        <v>9</v>
      </c>
      <c r="BS74" s="57">
        <v>5.6415721180969103E-2</v>
      </c>
      <c r="BT74" s="56">
        <v>1633</v>
      </c>
      <c r="BU74" s="57">
        <v>1.0786781073922149</v>
      </c>
      <c r="BV74" s="56">
        <v>4779</v>
      </c>
      <c r="BW74" s="57">
        <v>3.1010518529093045</v>
      </c>
      <c r="BX74" s="56">
        <v>118</v>
      </c>
      <c r="BY74" s="57">
        <v>0.16107675716996328</v>
      </c>
      <c r="BZ74" s="56">
        <v>0</v>
      </c>
      <c r="CA74" s="57">
        <v>0</v>
      </c>
      <c r="CB74" s="56">
        <v>29</v>
      </c>
      <c r="CC74" s="57">
        <v>6.2902631065223522E-2</v>
      </c>
      <c r="CD74" s="56">
        <v>9400</v>
      </c>
      <c r="CE74" s="57">
        <v>8.0853259934629271</v>
      </c>
      <c r="CF74" s="56">
        <v>13</v>
      </c>
      <c r="CG74" s="57">
        <v>0.15135638607521248</v>
      </c>
      <c r="CH74" s="56">
        <v>2451</v>
      </c>
      <c r="CI74" s="57">
        <v>2.9786716898584187</v>
      </c>
      <c r="CJ74" s="56">
        <v>1400</v>
      </c>
      <c r="CK74" s="57">
        <v>1.2684376472293697</v>
      </c>
      <c r="CL74" s="56">
        <v>5287</v>
      </c>
      <c r="CM74" s="57">
        <v>3.888529316583802</v>
      </c>
      <c r="CN74" s="56">
        <v>773</v>
      </c>
      <c r="CO74" s="57">
        <v>0.57071978618311769</v>
      </c>
      <c r="CP74" s="56">
        <v>133</v>
      </c>
      <c r="CQ74" s="57">
        <v>0.24685400348936487</v>
      </c>
      <c r="CR74" s="56">
        <v>61</v>
      </c>
      <c r="CS74" s="57">
        <v>0.14908593215368071</v>
      </c>
      <c r="CT74" s="56">
        <v>29</v>
      </c>
      <c r="CU74" s="57">
        <v>9.9628967981310976E-2</v>
      </c>
      <c r="CV74" s="56">
        <v>8708</v>
      </c>
      <c r="CW74" s="57">
        <v>4.7684498157345701</v>
      </c>
      <c r="CX74" s="56">
        <v>1819</v>
      </c>
      <c r="CY74" s="57">
        <v>1.5590448600373692</v>
      </c>
      <c r="CZ74" s="56">
        <v>10</v>
      </c>
      <c r="DA74" s="57">
        <v>3.1426775612822123E-2</v>
      </c>
      <c r="DB74" s="56">
        <v>1043</v>
      </c>
      <c r="DC74" s="57">
        <v>0.64159346472773804</v>
      </c>
      <c r="DD74" s="56">
        <v>163</v>
      </c>
      <c r="DE74" s="57">
        <v>0.1051640042323673</v>
      </c>
      <c r="DF74" s="56">
        <v>13</v>
      </c>
      <c r="DG74" s="57">
        <v>6.9288988380769648E-2</v>
      </c>
      <c r="DH74" s="56">
        <v>4</v>
      </c>
      <c r="DI74" s="57">
        <v>2.4243893569307229E-2</v>
      </c>
      <c r="DJ74" s="56">
        <v>9</v>
      </c>
      <c r="DK74" s="57">
        <v>6.5549890750182083E-2</v>
      </c>
      <c r="DL74" s="56">
        <v>161</v>
      </c>
      <c r="DM74" s="57">
        <v>0.26275418611482848</v>
      </c>
      <c r="DN74" s="56">
        <v>5</v>
      </c>
      <c r="DO74" s="57">
        <v>4.372158097236796E-2</v>
      </c>
      <c r="DP74" s="56">
        <v>742</v>
      </c>
      <c r="DQ74" s="57">
        <v>0.73565132903046704</v>
      </c>
      <c r="DR74" s="56">
        <v>0</v>
      </c>
      <c r="DS74" s="57">
        <v>0</v>
      </c>
      <c r="DT74" s="56">
        <v>4</v>
      </c>
      <c r="DU74" s="57">
        <v>0.1401541695865452</v>
      </c>
      <c r="DV74" s="56">
        <v>9</v>
      </c>
      <c r="DW74" s="57">
        <v>3.1358885017421602E-2</v>
      </c>
      <c r="DX74" s="56">
        <v>12</v>
      </c>
      <c r="DY74" s="57">
        <v>7.5277586098739094E-2</v>
      </c>
      <c r="DZ74" s="56">
        <v>1494</v>
      </c>
      <c r="EA74" s="57">
        <v>1.4388766360720788</v>
      </c>
      <c r="EB74" s="56">
        <v>10</v>
      </c>
      <c r="EC74" s="57">
        <v>9.7352024922118377E-2</v>
      </c>
      <c r="ED74" s="56">
        <v>11</v>
      </c>
      <c r="EE74" s="57">
        <v>3.7412420923746685E-2</v>
      </c>
      <c r="EF74" s="56">
        <v>55</v>
      </c>
      <c r="EG74" s="57">
        <v>0.26715888667605769</v>
      </c>
      <c r="EH74" s="56">
        <v>0</v>
      </c>
      <c r="EI74" s="57">
        <v>0</v>
      </c>
      <c r="EJ74" s="56">
        <v>24</v>
      </c>
      <c r="EK74" s="57">
        <v>8.477569763334511E-2</v>
      </c>
      <c r="EL74" s="56">
        <v>49</v>
      </c>
      <c r="EM74" s="57">
        <v>0.14559500817114843</v>
      </c>
      <c r="EN74" s="56">
        <v>32</v>
      </c>
      <c r="EO74" s="57">
        <v>7.4442841855487829E-2</v>
      </c>
      <c r="EP74" s="56">
        <v>0</v>
      </c>
      <c r="EQ74" s="57">
        <v>0</v>
      </c>
      <c r="ER74" s="56">
        <v>8578</v>
      </c>
      <c r="ES74" s="57">
        <v>5.2924481737413629</v>
      </c>
      <c r="ET74" s="56">
        <v>1589</v>
      </c>
      <c r="EU74" s="57">
        <v>0.8045977011494253</v>
      </c>
      <c r="EV74" s="56">
        <v>29</v>
      </c>
      <c r="EW74" s="57">
        <v>7.37032048186647E-2</v>
      </c>
      <c r="EX74" s="56">
        <v>2241</v>
      </c>
      <c r="EY74" s="57">
        <v>1.0321576285706391</v>
      </c>
      <c r="EZ74" s="56">
        <v>1174</v>
      </c>
      <c r="FA74" s="57">
        <v>1.3548446660204034</v>
      </c>
      <c r="FB74" s="56">
        <v>261</v>
      </c>
      <c r="FC74" s="57">
        <v>0.17453290714314373</v>
      </c>
      <c r="FD74" s="56">
        <v>0</v>
      </c>
      <c r="FE74" s="57">
        <v>0</v>
      </c>
      <c r="FF74" s="56">
        <v>78078</v>
      </c>
      <c r="FG74" s="57">
        <v>1.3174110589772525</v>
      </c>
      <c r="FH74" s="59">
        <v>76256.399485312912</v>
      </c>
      <c r="FI74" s="57">
        <v>1.7266239711670728</v>
      </c>
    </row>
    <row r="75" spans="1:167" s="50" customFormat="1" ht="10.5" x14ac:dyDescent="0.35">
      <c r="A75" s="54">
        <v>69</v>
      </c>
      <c r="B75" s="51"/>
      <c r="C75" s="55" t="s">
        <v>154</v>
      </c>
      <c r="D75" s="56">
        <v>22</v>
      </c>
      <c r="E75" s="57">
        <v>0.17835427644912849</v>
      </c>
      <c r="F75" s="56">
        <v>8</v>
      </c>
      <c r="G75" s="57">
        <v>6.8971463057160107E-2</v>
      </c>
      <c r="H75" s="56">
        <v>121</v>
      </c>
      <c r="I75" s="57">
        <v>0.11899025459980923</v>
      </c>
      <c r="J75" s="56">
        <v>523</v>
      </c>
      <c r="K75" s="57">
        <v>0.42914933247995801</v>
      </c>
      <c r="L75" s="56">
        <v>23</v>
      </c>
      <c r="M75" s="57">
        <v>7.010912637932086E-2</v>
      </c>
      <c r="N75" s="56">
        <v>52</v>
      </c>
      <c r="O75" s="57">
        <v>0.10726736390453205</v>
      </c>
      <c r="P75" s="56">
        <v>171</v>
      </c>
      <c r="Q75" s="57">
        <v>0.1761216166110493</v>
      </c>
      <c r="R75" s="56">
        <v>0</v>
      </c>
      <c r="S75" s="57">
        <v>0</v>
      </c>
      <c r="T75" s="56">
        <v>214</v>
      </c>
      <c r="U75" s="57">
        <v>0.1279659395331037</v>
      </c>
      <c r="V75" s="56">
        <v>3442</v>
      </c>
      <c r="W75" s="57">
        <v>1.7713506419988163</v>
      </c>
      <c r="X75" s="56">
        <v>0</v>
      </c>
      <c r="Y75" s="57">
        <v>0</v>
      </c>
      <c r="Z75" s="56">
        <v>3</v>
      </c>
      <c r="AA75" s="57">
        <v>8.0962918983105737E-3</v>
      </c>
      <c r="AB75" s="56">
        <v>201</v>
      </c>
      <c r="AC75" s="57">
        <v>0.21353447360033997</v>
      </c>
      <c r="AD75" s="56">
        <v>1308</v>
      </c>
      <c r="AE75" s="57">
        <v>0.43702555329840692</v>
      </c>
      <c r="AF75" s="56">
        <v>0</v>
      </c>
      <c r="AG75" s="57">
        <v>0</v>
      </c>
      <c r="AH75" s="56">
        <v>10</v>
      </c>
      <c r="AI75" s="57">
        <v>4.768489819274236E-2</v>
      </c>
      <c r="AJ75" s="56">
        <v>0</v>
      </c>
      <c r="AK75" s="57">
        <v>0</v>
      </c>
      <c r="AL75" s="56">
        <v>512</v>
      </c>
      <c r="AM75" s="57">
        <v>0.34895925628058505</v>
      </c>
      <c r="AN75" s="56">
        <v>8</v>
      </c>
      <c r="AO75" s="57">
        <v>1.7761594991230215E-2</v>
      </c>
      <c r="AP75" s="56">
        <v>289</v>
      </c>
      <c r="AQ75" s="57">
        <v>0.21544012404580154</v>
      </c>
      <c r="AR75" s="56">
        <v>6</v>
      </c>
      <c r="AS75" s="57">
        <v>5.6882821387940839E-2</v>
      </c>
      <c r="AT75" s="56">
        <v>224</v>
      </c>
      <c r="AU75" s="57">
        <v>0.15900621118012423</v>
      </c>
      <c r="AV75" s="56">
        <v>7</v>
      </c>
      <c r="AW75" s="57">
        <v>3.5794641030885657E-2</v>
      </c>
      <c r="AX75" s="56">
        <v>47</v>
      </c>
      <c r="AY75" s="57">
        <v>0.21671969382579423</v>
      </c>
      <c r="AZ75" s="56">
        <v>31</v>
      </c>
      <c r="BA75" s="57">
        <v>2.8059631242136514E-2</v>
      </c>
      <c r="BB75" s="56">
        <v>790</v>
      </c>
      <c r="BC75" s="57">
        <v>0.51955909820324619</v>
      </c>
      <c r="BD75" s="56">
        <v>2115</v>
      </c>
      <c r="BE75" s="57">
        <v>0.9060687327032978</v>
      </c>
      <c r="BF75" s="56">
        <v>24</v>
      </c>
      <c r="BG75" s="57">
        <v>3.7594573849841009E-2</v>
      </c>
      <c r="BH75" s="56">
        <v>35</v>
      </c>
      <c r="BI75" s="57">
        <v>0.22835519018725126</v>
      </c>
      <c r="BJ75" s="56">
        <v>7</v>
      </c>
      <c r="BK75" s="57">
        <v>0.12227074235807861</v>
      </c>
      <c r="BL75" s="56">
        <v>759</v>
      </c>
      <c r="BM75" s="57">
        <v>0.85495116978496677</v>
      </c>
      <c r="BN75" s="56">
        <v>0</v>
      </c>
      <c r="BO75" s="57">
        <v>0</v>
      </c>
      <c r="BP75" s="56">
        <v>967</v>
      </c>
      <c r="BQ75" s="57">
        <v>0.48992785343709466</v>
      </c>
      <c r="BR75" s="56">
        <v>17</v>
      </c>
      <c r="BS75" s="57">
        <v>0.10656302889738609</v>
      </c>
      <c r="BT75" s="56">
        <v>462</v>
      </c>
      <c r="BU75" s="57">
        <v>0.30517408794562351</v>
      </c>
      <c r="BV75" s="56">
        <v>299</v>
      </c>
      <c r="BW75" s="57">
        <v>0.19401851935967401</v>
      </c>
      <c r="BX75" s="56">
        <v>74</v>
      </c>
      <c r="BY75" s="57">
        <v>0.10101423754726511</v>
      </c>
      <c r="BZ75" s="56">
        <v>4</v>
      </c>
      <c r="CA75" s="57">
        <v>5.3248136315228969E-2</v>
      </c>
      <c r="CB75" s="56">
        <v>62</v>
      </c>
      <c r="CC75" s="57">
        <v>0.13448148710496063</v>
      </c>
      <c r="CD75" s="56">
        <v>365</v>
      </c>
      <c r="CE75" s="57">
        <v>0.31395148804403922</v>
      </c>
      <c r="CF75" s="56">
        <v>4</v>
      </c>
      <c r="CG75" s="57">
        <v>4.6571195715449994E-2</v>
      </c>
      <c r="CH75" s="56">
        <v>497</v>
      </c>
      <c r="CI75" s="57">
        <v>0.60399829859634191</v>
      </c>
      <c r="CJ75" s="56">
        <v>140</v>
      </c>
      <c r="CK75" s="57">
        <v>0.12684376472293699</v>
      </c>
      <c r="CL75" s="56">
        <v>175</v>
      </c>
      <c r="CM75" s="57">
        <v>0.12871054102556559</v>
      </c>
      <c r="CN75" s="56">
        <v>1279</v>
      </c>
      <c r="CO75" s="57">
        <v>0.94430867597439516</v>
      </c>
      <c r="CP75" s="56">
        <v>81</v>
      </c>
      <c r="CQ75" s="57">
        <v>0.15033965626044024</v>
      </c>
      <c r="CR75" s="56">
        <v>48</v>
      </c>
      <c r="CS75" s="57">
        <v>0.11731352038322418</v>
      </c>
      <c r="CT75" s="56">
        <v>25</v>
      </c>
      <c r="CU75" s="57">
        <v>8.5887041363199121E-2</v>
      </c>
      <c r="CV75" s="56">
        <v>482</v>
      </c>
      <c r="CW75" s="57">
        <v>0.26394037794947894</v>
      </c>
      <c r="CX75" s="56">
        <v>981</v>
      </c>
      <c r="CY75" s="57">
        <v>0.84080429230162668</v>
      </c>
      <c r="CZ75" s="56">
        <v>76</v>
      </c>
      <c r="DA75" s="57">
        <v>0.23884349465744817</v>
      </c>
      <c r="DB75" s="56">
        <v>506</v>
      </c>
      <c r="DC75" s="57">
        <v>0.31126202603282399</v>
      </c>
      <c r="DD75" s="56">
        <v>274</v>
      </c>
      <c r="DE75" s="57">
        <v>0.17677875558078918</v>
      </c>
      <c r="DF75" s="56">
        <v>8</v>
      </c>
      <c r="DG75" s="57">
        <v>4.2639377465089008E-2</v>
      </c>
      <c r="DH75" s="56">
        <v>4</v>
      </c>
      <c r="DI75" s="57">
        <v>2.4243893569307229E-2</v>
      </c>
      <c r="DJ75" s="56">
        <v>5</v>
      </c>
      <c r="DK75" s="57">
        <v>3.6416605972323379E-2</v>
      </c>
      <c r="DL75" s="56">
        <v>147</v>
      </c>
      <c r="DM75" s="57">
        <v>0.23990599601788684</v>
      </c>
      <c r="DN75" s="56">
        <v>9</v>
      </c>
      <c r="DO75" s="57">
        <v>7.8698845750262328E-2</v>
      </c>
      <c r="DP75" s="56">
        <v>186</v>
      </c>
      <c r="DQ75" s="57">
        <v>0.18440855417744861</v>
      </c>
      <c r="DR75" s="56">
        <v>6</v>
      </c>
      <c r="DS75" s="57">
        <v>8.2872928176795577E-2</v>
      </c>
      <c r="DT75" s="56">
        <v>8</v>
      </c>
      <c r="DU75" s="57">
        <v>0.28030833917309039</v>
      </c>
      <c r="DV75" s="56">
        <v>3</v>
      </c>
      <c r="DW75" s="57">
        <v>1.0452961672473868E-2</v>
      </c>
      <c r="DX75" s="56">
        <v>8</v>
      </c>
      <c r="DY75" s="57">
        <v>5.0185057399159405E-2</v>
      </c>
      <c r="DZ75" s="56">
        <v>130</v>
      </c>
      <c r="EA75" s="57">
        <v>0.12520345561537496</v>
      </c>
      <c r="EB75" s="56">
        <v>6</v>
      </c>
      <c r="EC75" s="57">
        <v>5.8411214953271021E-2</v>
      </c>
      <c r="ED75" s="56">
        <v>31</v>
      </c>
      <c r="EE75" s="57">
        <v>0.10543500442146793</v>
      </c>
      <c r="EF75" s="56">
        <v>3</v>
      </c>
      <c r="EG75" s="57">
        <v>1.4572302909603147E-2</v>
      </c>
      <c r="EH75" s="56">
        <v>5</v>
      </c>
      <c r="EI75" s="57">
        <v>8.3528232542599404E-2</v>
      </c>
      <c r="EJ75" s="56">
        <v>18</v>
      </c>
      <c r="EK75" s="57">
        <v>6.3581773225008825E-2</v>
      </c>
      <c r="EL75" s="56">
        <v>8</v>
      </c>
      <c r="EM75" s="57">
        <v>2.3770613578963009E-2</v>
      </c>
      <c r="EN75" s="56">
        <v>44</v>
      </c>
      <c r="EO75" s="57">
        <v>0.10235890755129577</v>
      </c>
      <c r="EP75" s="56">
        <v>0</v>
      </c>
      <c r="EQ75" s="57">
        <v>0</v>
      </c>
      <c r="ER75" s="56">
        <v>244</v>
      </c>
      <c r="ES75" s="57">
        <v>0.15054294175715696</v>
      </c>
      <c r="ET75" s="56">
        <v>837</v>
      </c>
      <c r="EU75" s="57">
        <v>0.42381892754063494</v>
      </c>
      <c r="EV75" s="56">
        <v>106</v>
      </c>
      <c r="EW75" s="57">
        <v>0.26939792106132615</v>
      </c>
      <c r="EX75" s="56">
        <v>635</v>
      </c>
      <c r="EY75" s="57">
        <v>0.29246769038034615</v>
      </c>
      <c r="EZ75" s="56">
        <v>187</v>
      </c>
      <c r="FA75" s="57">
        <v>0.21580575174260258</v>
      </c>
      <c r="FB75" s="56">
        <v>120</v>
      </c>
      <c r="FC75" s="57">
        <v>8.0245014778456886E-2</v>
      </c>
      <c r="FD75" s="56">
        <v>0</v>
      </c>
      <c r="FE75" s="57">
        <v>0</v>
      </c>
      <c r="FF75" s="56">
        <v>20508</v>
      </c>
      <c r="FG75" s="57">
        <v>0.34603173746132704</v>
      </c>
      <c r="FH75" s="59">
        <v>17348.740245893285</v>
      </c>
      <c r="FI75" s="57">
        <v>0.39281622237986219</v>
      </c>
    </row>
    <row r="76" spans="1:167" s="50" customFormat="1" ht="10.5" x14ac:dyDescent="0.35">
      <c r="A76" s="54">
        <v>70</v>
      </c>
      <c r="B76" s="51"/>
      <c r="C76" s="55" t="s">
        <v>169</v>
      </c>
      <c r="D76" s="56">
        <v>0</v>
      </c>
      <c r="E76" s="57">
        <v>0</v>
      </c>
      <c r="F76" s="56">
        <v>0</v>
      </c>
      <c r="G76" s="57">
        <v>0</v>
      </c>
      <c r="H76" s="56">
        <v>3</v>
      </c>
      <c r="I76" s="57">
        <v>2.9501716016481624E-3</v>
      </c>
      <c r="J76" s="56">
        <v>3</v>
      </c>
      <c r="K76" s="57">
        <v>2.4616596509366615E-3</v>
      </c>
      <c r="L76" s="56">
        <v>0</v>
      </c>
      <c r="M76" s="57">
        <v>0</v>
      </c>
      <c r="N76" s="56">
        <v>5</v>
      </c>
      <c r="O76" s="57">
        <v>1.0314169606205004E-2</v>
      </c>
      <c r="P76" s="56">
        <v>7</v>
      </c>
      <c r="Q76" s="57">
        <v>7.2096568203353518E-3</v>
      </c>
      <c r="R76" s="56">
        <v>0</v>
      </c>
      <c r="S76" s="57">
        <v>0</v>
      </c>
      <c r="T76" s="56">
        <v>19</v>
      </c>
      <c r="U76" s="57">
        <v>1.1361461921163414E-2</v>
      </c>
      <c r="V76" s="56">
        <v>243</v>
      </c>
      <c r="W76" s="57">
        <v>0.12505467925790598</v>
      </c>
      <c r="X76" s="56">
        <v>0</v>
      </c>
      <c r="Y76" s="57">
        <v>0</v>
      </c>
      <c r="Z76" s="56">
        <v>0</v>
      </c>
      <c r="AA76" s="57">
        <v>0</v>
      </c>
      <c r="AB76" s="56">
        <v>121</v>
      </c>
      <c r="AC76" s="57">
        <v>0.12854562838627429</v>
      </c>
      <c r="AD76" s="56">
        <v>6532</v>
      </c>
      <c r="AE76" s="57">
        <v>2.1824548273281299</v>
      </c>
      <c r="AF76" s="56">
        <v>0</v>
      </c>
      <c r="AG76" s="57">
        <v>0</v>
      </c>
      <c r="AH76" s="56">
        <v>13</v>
      </c>
      <c r="AI76" s="57">
        <v>6.1990367650565065E-2</v>
      </c>
      <c r="AJ76" s="56">
        <v>0</v>
      </c>
      <c r="AK76" s="57">
        <v>0</v>
      </c>
      <c r="AL76" s="56">
        <v>34</v>
      </c>
      <c r="AM76" s="57">
        <v>2.3173075612382601E-2</v>
      </c>
      <c r="AN76" s="56">
        <v>0</v>
      </c>
      <c r="AO76" s="57">
        <v>0</v>
      </c>
      <c r="AP76" s="56">
        <v>219</v>
      </c>
      <c r="AQ76" s="57">
        <v>0.16325739503816794</v>
      </c>
      <c r="AR76" s="56">
        <v>0</v>
      </c>
      <c r="AS76" s="57">
        <v>0</v>
      </c>
      <c r="AT76" s="56">
        <v>8</v>
      </c>
      <c r="AU76" s="57">
        <v>5.6787932564330073E-3</v>
      </c>
      <c r="AV76" s="56">
        <v>0</v>
      </c>
      <c r="AW76" s="57">
        <v>0</v>
      </c>
      <c r="AX76" s="56">
        <v>0</v>
      </c>
      <c r="AY76" s="57">
        <v>0</v>
      </c>
      <c r="AZ76" s="56">
        <v>69</v>
      </c>
      <c r="BA76" s="57">
        <v>6.245530824862644E-2</v>
      </c>
      <c r="BB76" s="56">
        <v>2759</v>
      </c>
      <c r="BC76" s="57">
        <v>1.8145108252439954</v>
      </c>
      <c r="BD76" s="56">
        <v>313</v>
      </c>
      <c r="BE76" s="57">
        <v>0.13408960441424692</v>
      </c>
      <c r="BF76" s="56">
        <v>485</v>
      </c>
      <c r="BG76" s="57">
        <v>0.75972367988220368</v>
      </c>
      <c r="BH76" s="56">
        <v>0</v>
      </c>
      <c r="BI76" s="57">
        <v>0</v>
      </c>
      <c r="BJ76" s="56">
        <v>0</v>
      </c>
      <c r="BK76" s="57">
        <v>0</v>
      </c>
      <c r="BL76" s="56">
        <v>15</v>
      </c>
      <c r="BM76" s="57">
        <v>1.6896268177568514E-2</v>
      </c>
      <c r="BN76" s="56">
        <v>0</v>
      </c>
      <c r="BO76" s="57">
        <v>0</v>
      </c>
      <c r="BP76" s="56">
        <v>137</v>
      </c>
      <c r="BQ76" s="57">
        <v>6.9410667963683531E-2</v>
      </c>
      <c r="BR76" s="56">
        <v>0</v>
      </c>
      <c r="BS76" s="57">
        <v>0</v>
      </c>
      <c r="BT76" s="56">
        <v>72</v>
      </c>
      <c r="BU76" s="57">
        <v>4.7559598121395874E-2</v>
      </c>
      <c r="BV76" s="56">
        <v>201</v>
      </c>
      <c r="BW76" s="57">
        <v>0.13042716518827582</v>
      </c>
      <c r="BX76" s="56">
        <v>0</v>
      </c>
      <c r="BY76" s="57">
        <v>0</v>
      </c>
      <c r="BZ76" s="56">
        <v>0</v>
      </c>
      <c r="CA76" s="57">
        <v>0</v>
      </c>
      <c r="CB76" s="56">
        <v>0</v>
      </c>
      <c r="CC76" s="57">
        <v>0</v>
      </c>
      <c r="CD76" s="56">
        <v>31</v>
      </c>
      <c r="CE76" s="57">
        <v>2.6664372957164974E-2</v>
      </c>
      <c r="CF76" s="56">
        <v>0</v>
      </c>
      <c r="CG76" s="57">
        <v>0</v>
      </c>
      <c r="CH76" s="56">
        <v>30</v>
      </c>
      <c r="CI76" s="57">
        <v>3.645864981466853E-2</v>
      </c>
      <c r="CJ76" s="56">
        <v>39</v>
      </c>
      <c r="CK76" s="57">
        <v>3.5335048744246728E-2</v>
      </c>
      <c r="CL76" s="56">
        <v>25</v>
      </c>
      <c r="CM76" s="57">
        <v>1.838722014650937E-2</v>
      </c>
      <c r="CN76" s="56">
        <v>185</v>
      </c>
      <c r="CO76" s="57">
        <v>0.13658882334266076</v>
      </c>
      <c r="CP76" s="56">
        <v>67</v>
      </c>
      <c r="CQ76" s="57">
        <v>0.12435502431419132</v>
      </c>
      <c r="CR76" s="56">
        <v>0</v>
      </c>
      <c r="CS76" s="57">
        <v>0</v>
      </c>
      <c r="CT76" s="56">
        <v>0</v>
      </c>
      <c r="CU76" s="57">
        <v>0</v>
      </c>
      <c r="CV76" s="56">
        <v>196</v>
      </c>
      <c r="CW76" s="57">
        <v>0.10732845244418646</v>
      </c>
      <c r="CX76" s="56">
        <v>12</v>
      </c>
      <c r="CY76" s="57">
        <v>1.0285067795738553E-2</v>
      </c>
      <c r="CZ76" s="56">
        <v>0</v>
      </c>
      <c r="DA76" s="57">
        <v>0</v>
      </c>
      <c r="DB76" s="56">
        <v>29</v>
      </c>
      <c r="DC76" s="57">
        <v>1.7839127974213234E-2</v>
      </c>
      <c r="DD76" s="56">
        <v>16</v>
      </c>
      <c r="DE76" s="57">
        <v>1.0322847041213968E-2</v>
      </c>
      <c r="DF76" s="56">
        <v>0</v>
      </c>
      <c r="DG76" s="57">
        <v>0</v>
      </c>
      <c r="DH76" s="56">
        <v>0</v>
      </c>
      <c r="DI76" s="57">
        <v>0</v>
      </c>
      <c r="DJ76" s="56">
        <v>0</v>
      </c>
      <c r="DK76" s="57">
        <v>0</v>
      </c>
      <c r="DL76" s="56">
        <v>0</v>
      </c>
      <c r="DM76" s="57">
        <v>0</v>
      </c>
      <c r="DN76" s="56">
        <v>0</v>
      </c>
      <c r="DO76" s="57">
        <v>0</v>
      </c>
      <c r="DP76" s="56">
        <v>5</v>
      </c>
      <c r="DQ76" s="57">
        <v>4.9572191983185115E-3</v>
      </c>
      <c r="DR76" s="56">
        <v>0</v>
      </c>
      <c r="DS76" s="57">
        <v>0</v>
      </c>
      <c r="DT76" s="56">
        <v>0</v>
      </c>
      <c r="DU76" s="57">
        <v>0</v>
      </c>
      <c r="DV76" s="56">
        <v>0</v>
      </c>
      <c r="DW76" s="57">
        <v>0</v>
      </c>
      <c r="DX76" s="56">
        <v>0</v>
      </c>
      <c r="DY76" s="57">
        <v>0</v>
      </c>
      <c r="DZ76" s="56">
        <v>12</v>
      </c>
      <c r="EA76" s="57">
        <v>1.1557242056803843E-2</v>
      </c>
      <c r="EB76" s="56">
        <v>0</v>
      </c>
      <c r="EC76" s="57">
        <v>0</v>
      </c>
      <c r="ED76" s="56">
        <v>0</v>
      </c>
      <c r="EE76" s="57">
        <v>0</v>
      </c>
      <c r="EF76" s="56">
        <v>52</v>
      </c>
      <c r="EG76" s="57">
        <v>0.2525865837664546</v>
      </c>
      <c r="EH76" s="56">
        <v>0</v>
      </c>
      <c r="EI76" s="57">
        <v>0</v>
      </c>
      <c r="EJ76" s="56">
        <v>0</v>
      </c>
      <c r="EK76" s="57">
        <v>0</v>
      </c>
      <c r="EL76" s="56">
        <v>0</v>
      </c>
      <c r="EM76" s="57">
        <v>0</v>
      </c>
      <c r="EN76" s="56">
        <v>0</v>
      </c>
      <c r="EO76" s="57">
        <v>0</v>
      </c>
      <c r="EP76" s="56">
        <v>0</v>
      </c>
      <c r="EQ76" s="57">
        <v>0</v>
      </c>
      <c r="ER76" s="56">
        <v>58</v>
      </c>
      <c r="ES76" s="57">
        <v>3.5784797630799607E-2</v>
      </c>
      <c r="ET76" s="56">
        <v>129</v>
      </c>
      <c r="EU76" s="57">
        <v>6.5319763025976002E-2</v>
      </c>
      <c r="EV76" s="56">
        <v>0</v>
      </c>
      <c r="EW76" s="57">
        <v>0</v>
      </c>
      <c r="EX76" s="56">
        <v>200</v>
      </c>
      <c r="EY76" s="57">
        <v>9.211580799380982E-2</v>
      </c>
      <c r="EZ76" s="56">
        <v>27</v>
      </c>
      <c r="FA76" s="57">
        <v>3.1159119235562943E-2</v>
      </c>
      <c r="FB76" s="56">
        <v>0</v>
      </c>
      <c r="FC76" s="57">
        <v>0</v>
      </c>
      <c r="FD76" s="56">
        <v>0</v>
      </c>
      <c r="FE76" s="57">
        <v>0</v>
      </c>
      <c r="FF76" s="56">
        <v>12386</v>
      </c>
      <c r="FG76" s="57">
        <v>0.20898913108035871</v>
      </c>
      <c r="FH76" s="59">
        <v>11364.561874912411</v>
      </c>
      <c r="FI76" s="57">
        <v>0.25732037032268312</v>
      </c>
    </row>
    <row r="77" spans="1:167" s="50" customFormat="1" ht="10.5" x14ac:dyDescent="0.35">
      <c r="A77" s="54">
        <v>71</v>
      </c>
      <c r="B77" s="51"/>
      <c r="C77" s="55" t="s">
        <v>176</v>
      </c>
      <c r="D77" s="56">
        <v>18</v>
      </c>
      <c r="E77" s="57">
        <v>0.1459262261856506</v>
      </c>
      <c r="F77" s="56">
        <v>12</v>
      </c>
      <c r="G77" s="57">
        <v>0.10345719458574015</v>
      </c>
      <c r="H77" s="56">
        <v>170</v>
      </c>
      <c r="I77" s="57">
        <v>0.16717639076006255</v>
      </c>
      <c r="J77" s="56">
        <v>148</v>
      </c>
      <c r="K77" s="57">
        <v>0.1214418761128753</v>
      </c>
      <c r="L77" s="56">
        <v>96</v>
      </c>
      <c r="M77" s="57">
        <v>0.29262939706151314</v>
      </c>
      <c r="N77" s="56">
        <v>133</v>
      </c>
      <c r="O77" s="57">
        <v>0.27435691152505315</v>
      </c>
      <c r="P77" s="56">
        <v>230</v>
      </c>
      <c r="Q77" s="57">
        <v>0.23688872409673301</v>
      </c>
      <c r="R77" s="56">
        <v>5</v>
      </c>
      <c r="S77" s="57">
        <v>3.606722931544399E-2</v>
      </c>
      <c r="T77" s="56">
        <v>157</v>
      </c>
      <c r="U77" s="57">
        <v>9.3881553769613477E-2</v>
      </c>
      <c r="V77" s="56">
        <v>71</v>
      </c>
      <c r="W77" s="57">
        <v>3.6538609988935489E-2</v>
      </c>
      <c r="X77" s="56">
        <v>8</v>
      </c>
      <c r="Y77" s="57">
        <v>0.12899064817800709</v>
      </c>
      <c r="Z77" s="56">
        <v>18</v>
      </c>
      <c r="AA77" s="57">
        <v>4.8577751389863442E-2</v>
      </c>
      <c r="AB77" s="56">
        <v>233</v>
      </c>
      <c r="AC77" s="57">
        <v>0.24753001168596622</v>
      </c>
      <c r="AD77" s="56">
        <v>495</v>
      </c>
      <c r="AE77" s="57">
        <v>0.16538811076659896</v>
      </c>
      <c r="AF77" s="56">
        <v>7</v>
      </c>
      <c r="AG77" s="57">
        <v>5.387516354960363E-2</v>
      </c>
      <c r="AH77" s="56">
        <v>19</v>
      </c>
      <c r="AI77" s="57">
        <v>9.0601306566210474E-2</v>
      </c>
      <c r="AJ77" s="56">
        <v>25</v>
      </c>
      <c r="AK77" s="57">
        <v>0.15573413069208247</v>
      </c>
      <c r="AL77" s="56">
        <v>127</v>
      </c>
      <c r="AM77" s="57">
        <v>8.6558253022723255E-2</v>
      </c>
      <c r="AN77" s="56">
        <v>69</v>
      </c>
      <c r="AO77" s="57">
        <v>0.15319375679936059</v>
      </c>
      <c r="AP77" s="56">
        <v>382</v>
      </c>
      <c r="AQ77" s="57">
        <v>0.28476860687022904</v>
      </c>
      <c r="AR77" s="56">
        <v>8</v>
      </c>
      <c r="AS77" s="57">
        <v>7.584376185058779E-2</v>
      </c>
      <c r="AT77" s="56">
        <v>138</v>
      </c>
      <c r="AU77" s="57">
        <v>9.7959183673469383E-2</v>
      </c>
      <c r="AV77" s="56">
        <v>27</v>
      </c>
      <c r="AW77" s="57">
        <v>0.13806504397627328</v>
      </c>
      <c r="AX77" s="56">
        <v>27</v>
      </c>
      <c r="AY77" s="57">
        <v>0.12449854751694564</v>
      </c>
      <c r="AZ77" s="56">
        <v>61</v>
      </c>
      <c r="BA77" s="57">
        <v>5.5214113089365399E-2</v>
      </c>
      <c r="BB77" s="56">
        <v>153</v>
      </c>
      <c r="BC77" s="57">
        <v>0.1006234709178439</v>
      </c>
      <c r="BD77" s="56">
        <v>499</v>
      </c>
      <c r="BE77" s="57">
        <v>0.21377224473709011</v>
      </c>
      <c r="BF77" s="56">
        <v>57</v>
      </c>
      <c r="BG77" s="57">
        <v>8.9287112893372392E-2</v>
      </c>
      <c r="BH77" s="56">
        <v>36</v>
      </c>
      <c r="BI77" s="57">
        <v>0.23487962419260128</v>
      </c>
      <c r="BJ77" s="56">
        <v>6</v>
      </c>
      <c r="BK77" s="57">
        <v>0.10480349344978165</v>
      </c>
      <c r="BL77" s="56">
        <v>112</v>
      </c>
      <c r="BM77" s="57">
        <v>0.12615880239251157</v>
      </c>
      <c r="BN77" s="56">
        <v>14</v>
      </c>
      <c r="BO77" s="57">
        <v>7.1279466422279919E-2</v>
      </c>
      <c r="BP77" s="56">
        <v>65</v>
      </c>
      <c r="BQ77" s="57">
        <v>3.2932068741893646E-2</v>
      </c>
      <c r="BR77" s="56">
        <v>26</v>
      </c>
      <c r="BS77" s="57">
        <v>0.16297875007835516</v>
      </c>
      <c r="BT77" s="56">
        <v>208</v>
      </c>
      <c r="BU77" s="57">
        <v>0.13739439457292141</v>
      </c>
      <c r="BV77" s="56">
        <v>322</v>
      </c>
      <c r="BW77" s="57">
        <v>0.20894302084887967</v>
      </c>
      <c r="BX77" s="56">
        <v>231</v>
      </c>
      <c r="BY77" s="57">
        <v>0.31532822801916538</v>
      </c>
      <c r="BZ77" s="56">
        <v>5</v>
      </c>
      <c r="CA77" s="57">
        <v>6.6560170394036208E-2</v>
      </c>
      <c r="CB77" s="56">
        <v>72</v>
      </c>
      <c r="CC77" s="57">
        <v>0.15617204954124461</v>
      </c>
      <c r="CD77" s="56">
        <v>125</v>
      </c>
      <c r="CE77" s="57">
        <v>0.10751763289179425</v>
      </c>
      <c r="CF77" s="56">
        <v>9</v>
      </c>
      <c r="CG77" s="57">
        <v>0.1047851903597625</v>
      </c>
      <c r="CH77" s="56">
        <v>82</v>
      </c>
      <c r="CI77" s="57">
        <v>9.9653642826760647E-2</v>
      </c>
      <c r="CJ77" s="56">
        <v>298</v>
      </c>
      <c r="CK77" s="57">
        <v>0.26999601348168012</v>
      </c>
      <c r="CL77" s="56">
        <v>160</v>
      </c>
      <c r="CM77" s="57">
        <v>0.11767820893765998</v>
      </c>
      <c r="CN77" s="56">
        <v>79</v>
      </c>
      <c r="CO77" s="57">
        <v>5.832711915713621E-2</v>
      </c>
      <c r="CP77" s="56">
        <v>35</v>
      </c>
      <c r="CQ77" s="57">
        <v>6.4961579865622329E-2</v>
      </c>
      <c r="CR77" s="56">
        <v>25</v>
      </c>
      <c r="CS77" s="57">
        <v>6.1100791866262591E-2</v>
      </c>
      <c r="CT77" s="56">
        <v>36</v>
      </c>
      <c r="CU77" s="57">
        <v>0.12367733956300674</v>
      </c>
      <c r="CV77" s="56">
        <v>184</v>
      </c>
      <c r="CW77" s="57">
        <v>0.10075732270270565</v>
      </c>
      <c r="CX77" s="56">
        <v>97</v>
      </c>
      <c r="CY77" s="57">
        <v>8.3137631348886631E-2</v>
      </c>
      <c r="CZ77" s="56">
        <v>61</v>
      </c>
      <c r="DA77" s="57">
        <v>0.19170333123821495</v>
      </c>
      <c r="DB77" s="56">
        <v>140</v>
      </c>
      <c r="DC77" s="57">
        <v>8.6119928151374231E-2</v>
      </c>
      <c r="DD77" s="56">
        <v>332</v>
      </c>
      <c r="DE77" s="57">
        <v>0.21419907610518979</v>
      </c>
      <c r="DF77" s="56">
        <v>39</v>
      </c>
      <c r="DG77" s="57">
        <v>0.2078669651423089</v>
      </c>
      <c r="DH77" s="56">
        <v>23</v>
      </c>
      <c r="DI77" s="57">
        <v>0.13940238802351657</v>
      </c>
      <c r="DJ77" s="56">
        <v>21</v>
      </c>
      <c r="DK77" s="57">
        <v>0.15294974508375819</v>
      </c>
      <c r="DL77" s="56">
        <v>135</v>
      </c>
      <c r="DM77" s="57">
        <v>0.22032183307765119</v>
      </c>
      <c r="DN77" s="56">
        <v>25</v>
      </c>
      <c r="DO77" s="57">
        <v>0.21860790486183979</v>
      </c>
      <c r="DP77" s="56">
        <v>257</v>
      </c>
      <c r="DQ77" s="57">
        <v>0.25480106679357151</v>
      </c>
      <c r="DR77" s="56">
        <v>12</v>
      </c>
      <c r="DS77" s="57">
        <v>0.16574585635359115</v>
      </c>
      <c r="DT77" s="56">
        <v>12</v>
      </c>
      <c r="DU77" s="57">
        <v>0.42046250875963564</v>
      </c>
      <c r="DV77" s="56">
        <v>84</v>
      </c>
      <c r="DW77" s="57">
        <v>0.29268292682926828</v>
      </c>
      <c r="DX77" s="56">
        <v>22</v>
      </c>
      <c r="DY77" s="57">
        <v>0.13800890784768835</v>
      </c>
      <c r="DZ77" s="56">
        <v>167</v>
      </c>
      <c r="EA77" s="57">
        <v>0.16083828529052019</v>
      </c>
      <c r="EB77" s="56">
        <v>15</v>
      </c>
      <c r="EC77" s="57">
        <v>0.14602803738317757</v>
      </c>
      <c r="ED77" s="56">
        <v>60</v>
      </c>
      <c r="EE77" s="57">
        <v>0.20406775049316372</v>
      </c>
      <c r="EF77" s="56">
        <v>16</v>
      </c>
      <c r="EG77" s="57">
        <v>7.7718948851216788E-2</v>
      </c>
      <c r="EH77" s="56">
        <v>10</v>
      </c>
      <c r="EI77" s="57">
        <v>0.16705646508519881</v>
      </c>
      <c r="EJ77" s="56">
        <v>29</v>
      </c>
      <c r="EK77" s="57">
        <v>0.10243730130695868</v>
      </c>
      <c r="EL77" s="56">
        <v>25</v>
      </c>
      <c r="EM77" s="57">
        <v>7.428316743425939E-2</v>
      </c>
      <c r="EN77" s="56">
        <v>89</v>
      </c>
      <c r="EO77" s="57">
        <v>0.20704415391057554</v>
      </c>
      <c r="EP77" s="56">
        <v>3</v>
      </c>
      <c r="EQ77" s="57">
        <v>7.6824583866837381E-2</v>
      </c>
      <c r="ER77" s="56">
        <v>200</v>
      </c>
      <c r="ES77" s="57">
        <v>0.12339585389930897</v>
      </c>
      <c r="ET77" s="56">
        <v>73</v>
      </c>
      <c r="EU77" s="57">
        <v>3.696389690617246E-2</v>
      </c>
      <c r="EV77" s="56">
        <v>45</v>
      </c>
      <c r="EW77" s="57">
        <v>0.11436704195999695</v>
      </c>
      <c r="EX77" s="56">
        <v>145</v>
      </c>
      <c r="EY77" s="57">
        <v>6.6783960795512118E-2</v>
      </c>
      <c r="EZ77" s="56">
        <v>155</v>
      </c>
      <c r="FA77" s="57">
        <v>0.17887642524119465</v>
      </c>
      <c r="FB77" s="56">
        <v>758</v>
      </c>
      <c r="FC77" s="57">
        <v>0.50688101001725261</v>
      </c>
      <c r="FD77" s="56">
        <v>4</v>
      </c>
      <c r="FE77" s="57">
        <v>5.9925093632958802E-2</v>
      </c>
      <c r="FF77" s="56">
        <v>8600</v>
      </c>
      <c r="FG77" s="57">
        <v>0.1451079062886392</v>
      </c>
      <c r="FH77" s="59">
        <v>6229.5220673160657</v>
      </c>
      <c r="FI77" s="57">
        <v>0.14105100952758473</v>
      </c>
    </row>
    <row r="78" spans="1:167" s="50" customFormat="1" ht="10.5" x14ac:dyDescent="0.35">
      <c r="A78" s="54">
        <v>72</v>
      </c>
      <c r="B78" s="51"/>
      <c r="C78" s="55" t="s">
        <v>138</v>
      </c>
      <c r="D78" s="56">
        <v>10382</v>
      </c>
      <c r="E78" s="57">
        <v>84.167004458856908</v>
      </c>
      <c r="F78" s="56">
        <v>9696</v>
      </c>
      <c r="G78" s="57">
        <v>83.593413225278042</v>
      </c>
      <c r="H78" s="56">
        <v>89997</v>
      </c>
      <c r="I78" s="57">
        <v>88.50219787784323</v>
      </c>
      <c r="J78" s="56">
        <v>89901</v>
      </c>
      <c r="K78" s="57">
        <v>73.768554759618937</v>
      </c>
      <c r="L78" s="56">
        <v>28847</v>
      </c>
      <c r="M78" s="57">
        <v>87.932085594098638</v>
      </c>
      <c r="N78" s="56">
        <v>43359</v>
      </c>
      <c r="O78" s="57">
        <v>89.442415991088552</v>
      </c>
      <c r="P78" s="56">
        <v>77868</v>
      </c>
      <c r="Q78" s="57">
        <v>80.200222469410448</v>
      </c>
      <c r="R78" s="56">
        <v>12351</v>
      </c>
      <c r="S78" s="57">
        <v>89.093269855009737</v>
      </c>
      <c r="T78" s="56">
        <v>113891</v>
      </c>
      <c r="U78" s="57">
        <v>68.103592613853806</v>
      </c>
      <c r="V78" s="56">
        <v>69303</v>
      </c>
      <c r="W78" s="57">
        <v>35.665285747368962</v>
      </c>
      <c r="X78" s="56">
        <v>5474</v>
      </c>
      <c r="Y78" s="57">
        <v>88.261851015801355</v>
      </c>
      <c r="Z78" s="56">
        <v>33184</v>
      </c>
      <c r="AA78" s="57">
        <v>89.555783451179366</v>
      </c>
      <c r="AB78" s="56">
        <v>78327</v>
      </c>
      <c r="AC78" s="57">
        <v>83.211515988526514</v>
      </c>
      <c r="AD78" s="56">
        <v>177273</v>
      </c>
      <c r="AE78" s="57">
        <v>59.229993050358175</v>
      </c>
      <c r="AF78" s="56">
        <v>11752</v>
      </c>
      <c r="AG78" s="57">
        <v>90.448703147848846</v>
      </c>
      <c r="AH78" s="56">
        <v>18643</v>
      </c>
      <c r="AI78" s="57">
        <v>88.898955700729573</v>
      </c>
      <c r="AJ78" s="56">
        <v>14518</v>
      </c>
      <c r="AK78" s="57">
        <v>90.437924375506142</v>
      </c>
      <c r="AL78" s="56">
        <v>82620</v>
      </c>
      <c r="AM78" s="57">
        <v>56.310573738089722</v>
      </c>
      <c r="AN78" s="56">
        <v>39557</v>
      </c>
      <c r="AO78" s="57">
        <v>87.824426633511692</v>
      </c>
      <c r="AP78" s="56">
        <v>110621</v>
      </c>
      <c r="AQ78" s="57">
        <v>82.464366650763353</v>
      </c>
      <c r="AR78" s="56">
        <v>9583</v>
      </c>
      <c r="AS78" s="57">
        <v>90.851346226772847</v>
      </c>
      <c r="AT78" s="56">
        <v>89940</v>
      </c>
      <c r="AU78" s="57">
        <v>63.843833185448098</v>
      </c>
      <c r="AV78" s="56">
        <v>17549</v>
      </c>
      <c r="AW78" s="57">
        <v>89.737165064430357</v>
      </c>
      <c r="AX78" s="56">
        <v>19930</v>
      </c>
      <c r="AY78" s="57">
        <v>91.898372296767647</v>
      </c>
      <c r="AZ78" s="56">
        <v>97860</v>
      </c>
      <c r="BA78" s="57">
        <v>88.577919785660626</v>
      </c>
      <c r="BB78" s="56">
        <v>45354</v>
      </c>
      <c r="BC78" s="57">
        <v>29.827953594822826</v>
      </c>
      <c r="BD78" s="56">
        <v>194157</v>
      </c>
      <c r="BE78" s="57">
        <v>83.177109662162735</v>
      </c>
      <c r="BF78" s="56">
        <v>49035</v>
      </c>
      <c r="BG78" s="57">
        <v>76.810413696956402</v>
      </c>
      <c r="BH78" s="56">
        <v>13233</v>
      </c>
      <c r="BI78" s="57">
        <v>86.33783519279703</v>
      </c>
      <c r="BJ78" s="56">
        <v>5035</v>
      </c>
      <c r="BK78" s="57">
        <v>87.947598253275103</v>
      </c>
      <c r="BL78" s="56">
        <v>58234</v>
      </c>
      <c r="BM78" s="57">
        <v>65.595818736834985</v>
      </c>
      <c r="BN78" s="56">
        <v>17822</v>
      </c>
      <c r="BO78" s="57">
        <v>90.738760755562339</v>
      </c>
      <c r="BP78" s="56">
        <v>97598</v>
      </c>
      <c r="BQ78" s="57">
        <v>49.447754539559014</v>
      </c>
      <c r="BR78" s="56">
        <v>14470</v>
      </c>
      <c r="BS78" s="57">
        <v>90.703942832069202</v>
      </c>
      <c r="BT78" s="56">
        <v>104408</v>
      </c>
      <c r="BU78" s="57">
        <v>68.966701675815273</v>
      </c>
      <c r="BV78" s="56">
        <v>109485</v>
      </c>
      <c r="BW78" s="57">
        <v>71.043871545464583</v>
      </c>
      <c r="BX78" s="56">
        <v>62594</v>
      </c>
      <c r="BY78" s="57">
        <v>85.444394392344762</v>
      </c>
      <c r="BZ78" s="56">
        <v>6486</v>
      </c>
      <c r="CA78" s="57">
        <v>86.341853035143771</v>
      </c>
      <c r="CB78" s="56">
        <v>41023</v>
      </c>
      <c r="CC78" s="57">
        <v>88.981194282367738</v>
      </c>
      <c r="CD78" s="56">
        <v>62331</v>
      </c>
      <c r="CE78" s="57">
        <v>53.613452606227419</v>
      </c>
      <c r="CF78" s="56">
        <v>7589</v>
      </c>
      <c r="CG78" s="57">
        <v>88.35720107113751</v>
      </c>
      <c r="CH78" s="56">
        <v>42044</v>
      </c>
      <c r="CI78" s="57">
        <v>51.095582426930783</v>
      </c>
      <c r="CJ78" s="56">
        <v>87017</v>
      </c>
      <c r="CK78" s="57">
        <v>78.839741963541471</v>
      </c>
      <c r="CL78" s="56">
        <v>55007</v>
      </c>
      <c r="CM78" s="57">
        <v>40.457032743961634</v>
      </c>
      <c r="CN78" s="56">
        <v>82987</v>
      </c>
      <c r="CO78" s="57">
        <v>61.270792879661549</v>
      </c>
      <c r="CP78" s="56">
        <v>44286</v>
      </c>
      <c r="CQ78" s="57">
        <v>82.196815026541444</v>
      </c>
      <c r="CR78" s="56">
        <v>34686</v>
      </c>
      <c r="CS78" s="57">
        <v>84.773682666927357</v>
      </c>
      <c r="CT78" s="56">
        <v>25554</v>
      </c>
      <c r="CU78" s="57">
        <v>87.790298199807609</v>
      </c>
      <c r="CV78" s="56">
        <v>82942</v>
      </c>
      <c r="CW78" s="57">
        <v>45.418553584825069</v>
      </c>
      <c r="CX78" s="56">
        <v>75216</v>
      </c>
      <c r="CY78" s="57">
        <v>64.466804943689255</v>
      </c>
      <c r="CZ78" s="56">
        <v>28162</v>
      </c>
      <c r="DA78" s="57">
        <v>88.504085480829659</v>
      </c>
      <c r="DB78" s="56">
        <v>91029</v>
      </c>
      <c r="DC78" s="57">
        <v>55.995792426367466</v>
      </c>
      <c r="DD78" s="56">
        <v>137797</v>
      </c>
      <c r="DE78" s="57">
        <v>88.903584608635072</v>
      </c>
      <c r="DF78" s="56">
        <v>15942</v>
      </c>
      <c r="DG78" s="57">
        <v>84.969619443556127</v>
      </c>
      <c r="DH78" s="56">
        <v>14894</v>
      </c>
      <c r="DI78" s="57">
        <v>90.272137705315473</v>
      </c>
      <c r="DJ78" s="56">
        <v>12157</v>
      </c>
      <c r="DK78" s="57">
        <v>88.543335761107073</v>
      </c>
      <c r="DL78" s="56">
        <v>53162</v>
      </c>
      <c r="DM78" s="57">
        <v>86.761105852400689</v>
      </c>
      <c r="DN78" s="56">
        <v>10264</v>
      </c>
      <c r="DO78" s="57">
        <v>89.751661420076942</v>
      </c>
      <c r="DP78" s="56">
        <v>69959</v>
      </c>
      <c r="DQ78" s="57">
        <v>69.36041957903295</v>
      </c>
      <c r="DR78" s="56">
        <v>6124</v>
      </c>
      <c r="DS78" s="57">
        <v>84.585635359116012</v>
      </c>
      <c r="DT78" s="56">
        <v>2537</v>
      </c>
      <c r="DU78" s="57">
        <v>88.892782060266299</v>
      </c>
      <c r="DV78" s="56">
        <v>25512</v>
      </c>
      <c r="DW78" s="57">
        <v>88.891986062717763</v>
      </c>
      <c r="DX78" s="56">
        <v>14602</v>
      </c>
      <c r="DY78" s="57">
        <v>91.600276017815702</v>
      </c>
      <c r="DZ78" s="56">
        <v>72216</v>
      </c>
      <c r="EA78" s="57">
        <v>69.551482697845529</v>
      </c>
      <c r="EB78" s="56">
        <v>9111</v>
      </c>
      <c r="EC78" s="57">
        <v>88.697429906542055</v>
      </c>
      <c r="ED78" s="56">
        <v>26569</v>
      </c>
      <c r="EE78" s="57">
        <v>90.364601047547794</v>
      </c>
      <c r="EF78" s="56">
        <v>15710</v>
      </c>
      <c r="EG78" s="57">
        <v>76.310292903288484</v>
      </c>
      <c r="EH78" s="56">
        <v>5397</v>
      </c>
      <c r="EI78" s="57">
        <v>90.160374206481791</v>
      </c>
      <c r="EJ78" s="56">
        <v>24913</v>
      </c>
      <c r="EK78" s="57">
        <v>88.000706464146944</v>
      </c>
      <c r="EL78" s="56">
        <v>29817</v>
      </c>
      <c r="EM78" s="57">
        <v>88.596048135492495</v>
      </c>
      <c r="EN78" s="56">
        <v>37355</v>
      </c>
      <c r="EO78" s="57">
        <v>86.900386172242122</v>
      </c>
      <c r="EP78" s="56">
        <v>3606</v>
      </c>
      <c r="EQ78" s="57">
        <v>92.343149807938545</v>
      </c>
      <c r="ER78" s="56">
        <v>96245</v>
      </c>
      <c r="ES78" s="57">
        <v>59.381169792694962</v>
      </c>
      <c r="ET78" s="56">
        <v>100995</v>
      </c>
      <c r="EU78" s="57">
        <v>51.139298192313532</v>
      </c>
      <c r="EV78" s="56">
        <v>34577</v>
      </c>
      <c r="EW78" s="57">
        <v>87.877093552240325</v>
      </c>
      <c r="EX78" s="56">
        <v>115332</v>
      </c>
      <c r="EY78" s="57">
        <v>53.119501837710374</v>
      </c>
      <c r="EZ78" s="56">
        <v>59571</v>
      </c>
      <c r="FA78" s="57">
        <v>68.747403406730371</v>
      </c>
      <c r="FB78" s="56">
        <v>131552</v>
      </c>
      <c r="FC78" s="57">
        <v>87.96993486779634</v>
      </c>
      <c r="FD78" s="56">
        <v>5947</v>
      </c>
      <c r="FE78" s="57">
        <v>89.093632958801493</v>
      </c>
      <c r="FF78" s="56">
        <v>4026817</v>
      </c>
      <c r="FG78" s="57">
        <v>67.944533009011536</v>
      </c>
      <c r="FH78" s="59">
        <v>2720898.3365884605</v>
      </c>
      <c r="FI78" s="57">
        <v>61.607528322486374</v>
      </c>
    </row>
    <row r="79" spans="1:167" s="50" customFormat="1" ht="10.5" x14ac:dyDescent="0.35">
      <c r="A79" s="54">
        <v>73</v>
      </c>
      <c r="B79" s="51"/>
      <c r="C79" s="55" t="s">
        <v>157</v>
      </c>
      <c r="D79" s="56">
        <v>18</v>
      </c>
      <c r="E79" s="57">
        <v>0.1459262261856506</v>
      </c>
      <c r="F79" s="56">
        <v>36</v>
      </c>
      <c r="G79" s="57">
        <v>0.31037158375722046</v>
      </c>
      <c r="H79" s="56">
        <v>133</v>
      </c>
      <c r="I79" s="57">
        <v>0.13079094100640187</v>
      </c>
      <c r="J79" s="56">
        <v>179</v>
      </c>
      <c r="K79" s="57">
        <v>0.1468790258392208</v>
      </c>
      <c r="L79" s="56">
        <v>23</v>
      </c>
      <c r="M79" s="57">
        <v>7.010912637932086E-2</v>
      </c>
      <c r="N79" s="56">
        <v>49</v>
      </c>
      <c r="O79" s="57">
        <v>0.10107886214080905</v>
      </c>
      <c r="P79" s="56">
        <v>47</v>
      </c>
      <c r="Q79" s="57">
        <v>4.8407695793680219E-2</v>
      </c>
      <c r="R79" s="56">
        <v>11</v>
      </c>
      <c r="S79" s="57">
        <v>7.9347904493976773E-2</v>
      </c>
      <c r="T79" s="56">
        <v>156</v>
      </c>
      <c r="U79" s="57">
        <v>9.3283582089552231E-2</v>
      </c>
      <c r="V79" s="56">
        <v>2211</v>
      </c>
      <c r="W79" s="57">
        <v>1.1378431927540333</v>
      </c>
      <c r="X79" s="56">
        <v>6</v>
      </c>
      <c r="Y79" s="57">
        <v>9.6742986133505321E-2</v>
      </c>
      <c r="Z79" s="56">
        <v>87</v>
      </c>
      <c r="AA79" s="57">
        <v>0.23479246505100662</v>
      </c>
      <c r="AB79" s="56">
        <v>216</v>
      </c>
      <c r="AC79" s="57">
        <v>0.22946988207797728</v>
      </c>
      <c r="AD79" s="56">
        <v>1770</v>
      </c>
      <c r="AE79" s="57">
        <v>0.59138779001389929</v>
      </c>
      <c r="AF79" s="56">
        <v>26</v>
      </c>
      <c r="AG79" s="57">
        <v>0.20010775032709921</v>
      </c>
      <c r="AH79" s="56">
        <v>32</v>
      </c>
      <c r="AI79" s="57">
        <v>0.15259167421677555</v>
      </c>
      <c r="AJ79" s="56">
        <v>20</v>
      </c>
      <c r="AK79" s="57">
        <v>0.12458730455366597</v>
      </c>
      <c r="AL79" s="56">
        <v>302</v>
      </c>
      <c r="AM79" s="57">
        <v>0.20583143632175133</v>
      </c>
      <c r="AN79" s="56">
        <v>52</v>
      </c>
      <c r="AO79" s="57">
        <v>0.11545036744299637</v>
      </c>
      <c r="AP79" s="56">
        <v>343</v>
      </c>
      <c r="AQ79" s="57">
        <v>0.25569537213740456</v>
      </c>
      <c r="AR79" s="56">
        <v>15</v>
      </c>
      <c r="AS79" s="57">
        <v>0.1422070534698521</v>
      </c>
      <c r="AT79" s="56">
        <v>222</v>
      </c>
      <c r="AU79" s="57">
        <v>0.15758651286601597</v>
      </c>
      <c r="AV79" s="56">
        <v>13</v>
      </c>
      <c r="AW79" s="57">
        <v>6.6475761914501941E-2</v>
      </c>
      <c r="AX79" s="56">
        <v>6</v>
      </c>
      <c r="AY79" s="57">
        <v>2.7666343892654585E-2</v>
      </c>
      <c r="AZ79" s="56">
        <v>136</v>
      </c>
      <c r="BA79" s="57">
        <v>0.12310031770743761</v>
      </c>
      <c r="BB79" s="56">
        <v>695</v>
      </c>
      <c r="BC79" s="57">
        <v>0.45708047246994449</v>
      </c>
      <c r="BD79" s="56">
        <v>426</v>
      </c>
      <c r="BE79" s="57">
        <v>0.18249895041683445</v>
      </c>
      <c r="BF79" s="56">
        <v>140</v>
      </c>
      <c r="BG79" s="57">
        <v>0.2193016807907392</v>
      </c>
      <c r="BH79" s="56">
        <v>3</v>
      </c>
      <c r="BI79" s="57">
        <v>1.9573302016050106E-2</v>
      </c>
      <c r="BJ79" s="56">
        <v>12</v>
      </c>
      <c r="BK79" s="57">
        <v>0.20960698689956331</v>
      </c>
      <c r="BL79" s="56">
        <v>394</v>
      </c>
      <c r="BM79" s="57">
        <v>0.44380864413079962</v>
      </c>
      <c r="BN79" s="56">
        <v>32</v>
      </c>
      <c r="BO79" s="57">
        <v>0.16292449467949696</v>
      </c>
      <c r="BP79" s="56">
        <v>892</v>
      </c>
      <c r="BQ79" s="57">
        <v>0.45192931258106361</v>
      </c>
      <c r="BR79" s="56">
        <v>5</v>
      </c>
      <c r="BS79" s="57">
        <v>3.1342067322760611E-2</v>
      </c>
      <c r="BT79" s="56">
        <v>472</v>
      </c>
      <c r="BU79" s="57">
        <v>0.31177958768470626</v>
      </c>
      <c r="BV79" s="56">
        <v>466</v>
      </c>
      <c r="BW79" s="57">
        <v>0.30238337799868925</v>
      </c>
      <c r="BX79" s="56">
        <v>120</v>
      </c>
      <c r="BY79" s="57">
        <v>0.16380687169826774</v>
      </c>
      <c r="BZ79" s="56">
        <v>35</v>
      </c>
      <c r="CA79" s="57">
        <v>0.4659211927582535</v>
      </c>
      <c r="CB79" s="56">
        <v>26</v>
      </c>
      <c r="CC79" s="57">
        <v>5.6395462334338328E-2</v>
      </c>
      <c r="CD79" s="56">
        <v>103</v>
      </c>
      <c r="CE79" s="57">
        <v>8.8594529502838457E-2</v>
      </c>
      <c r="CF79" s="56">
        <v>0</v>
      </c>
      <c r="CG79" s="57">
        <v>0</v>
      </c>
      <c r="CH79" s="56">
        <v>314</v>
      </c>
      <c r="CI79" s="57">
        <v>0.38160053472686395</v>
      </c>
      <c r="CJ79" s="56">
        <v>181</v>
      </c>
      <c r="CK79" s="57">
        <v>0.16399086724893994</v>
      </c>
      <c r="CL79" s="56">
        <v>361</v>
      </c>
      <c r="CM79" s="57">
        <v>0.2655114589155953</v>
      </c>
      <c r="CN79" s="56">
        <v>1487</v>
      </c>
      <c r="CO79" s="57">
        <v>1.0978788124893868</v>
      </c>
      <c r="CP79" s="56">
        <v>64</v>
      </c>
      <c r="CQ79" s="57">
        <v>0.11878688889713797</v>
      </c>
      <c r="CR79" s="56">
        <v>52</v>
      </c>
      <c r="CS79" s="57">
        <v>0.12708964708182618</v>
      </c>
      <c r="CT79" s="56">
        <v>50</v>
      </c>
      <c r="CU79" s="57">
        <v>0.17177408272639824</v>
      </c>
      <c r="CV79" s="56">
        <v>349</v>
      </c>
      <c r="CW79" s="57">
        <v>0.19111035664806672</v>
      </c>
      <c r="CX79" s="56">
        <v>239</v>
      </c>
      <c r="CY79" s="57">
        <v>0.20484426693179286</v>
      </c>
      <c r="CZ79" s="56">
        <v>22</v>
      </c>
      <c r="DA79" s="57">
        <v>6.913890634820867E-2</v>
      </c>
      <c r="DB79" s="56">
        <v>395</v>
      </c>
      <c r="DC79" s="57">
        <v>0.24298122585566301</v>
      </c>
      <c r="DD79" s="56">
        <v>106</v>
      </c>
      <c r="DE79" s="57">
        <v>6.8388861648042532E-2</v>
      </c>
      <c r="DF79" s="56">
        <v>18</v>
      </c>
      <c r="DG79" s="57">
        <v>9.5938599296450267E-2</v>
      </c>
      <c r="DH79" s="56">
        <v>27</v>
      </c>
      <c r="DI79" s="57">
        <v>0.16364628159282382</v>
      </c>
      <c r="DJ79" s="56">
        <v>4</v>
      </c>
      <c r="DK79" s="57">
        <v>2.9133284777858703E-2</v>
      </c>
      <c r="DL79" s="56">
        <v>21</v>
      </c>
      <c r="DM79" s="57">
        <v>3.4272285145412411E-2</v>
      </c>
      <c r="DN79" s="56">
        <v>17</v>
      </c>
      <c r="DO79" s="57">
        <v>0.14865337530605105</v>
      </c>
      <c r="DP79" s="56">
        <v>135</v>
      </c>
      <c r="DQ79" s="57">
        <v>0.1338449183545998</v>
      </c>
      <c r="DR79" s="56">
        <v>4</v>
      </c>
      <c r="DS79" s="57">
        <v>5.5248618784530391E-2</v>
      </c>
      <c r="DT79" s="56">
        <v>0</v>
      </c>
      <c r="DU79" s="57">
        <v>0</v>
      </c>
      <c r="DV79" s="56">
        <v>16</v>
      </c>
      <c r="DW79" s="57">
        <v>5.5749128919860627E-2</v>
      </c>
      <c r="DX79" s="56">
        <v>22</v>
      </c>
      <c r="DY79" s="57">
        <v>0.13800890784768835</v>
      </c>
      <c r="DZ79" s="56">
        <v>137</v>
      </c>
      <c r="EA79" s="57">
        <v>0.13194518014851056</v>
      </c>
      <c r="EB79" s="56">
        <v>16</v>
      </c>
      <c r="EC79" s="57">
        <v>0.1557632398753894</v>
      </c>
      <c r="ED79" s="56">
        <v>14</v>
      </c>
      <c r="EE79" s="57">
        <v>4.7615808448404871E-2</v>
      </c>
      <c r="EF79" s="56">
        <v>51</v>
      </c>
      <c r="EG79" s="57">
        <v>0.2477291494632535</v>
      </c>
      <c r="EH79" s="56">
        <v>5</v>
      </c>
      <c r="EI79" s="57">
        <v>8.3528232542599404E-2</v>
      </c>
      <c r="EJ79" s="56">
        <v>28</v>
      </c>
      <c r="EK79" s="57">
        <v>9.8904980572235957E-2</v>
      </c>
      <c r="EL79" s="56">
        <v>37</v>
      </c>
      <c r="EM79" s="57">
        <v>0.10993908780270391</v>
      </c>
      <c r="EN79" s="56">
        <v>55</v>
      </c>
      <c r="EO79" s="57">
        <v>0.12794863443911972</v>
      </c>
      <c r="EP79" s="56">
        <v>6</v>
      </c>
      <c r="EQ79" s="57">
        <v>0.15364916773367476</v>
      </c>
      <c r="ER79" s="56">
        <v>355</v>
      </c>
      <c r="ES79" s="57">
        <v>0.21902764067127345</v>
      </c>
      <c r="ET79" s="56">
        <v>898</v>
      </c>
      <c r="EU79" s="57">
        <v>0.4547065674211353</v>
      </c>
      <c r="EV79" s="56">
        <v>68</v>
      </c>
      <c r="EW79" s="57">
        <v>0.17282130785066208</v>
      </c>
      <c r="EX79" s="56">
        <v>2068</v>
      </c>
      <c r="EY79" s="57">
        <v>0.95247745465599354</v>
      </c>
      <c r="EZ79" s="56">
        <v>78</v>
      </c>
      <c r="FA79" s="57">
        <v>9.0015233347181825E-2</v>
      </c>
      <c r="FB79" s="56">
        <v>122</v>
      </c>
      <c r="FC79" s="57">
        <v>8.1582431691431173E-2</v>
      </c>
      <c r="FD79" s="56">
        <v>5</v>
      </c>
      <c r="FE79" s="57">
        <v>7.4906367041198504E-2</v>
      </c>
      <c r="FF79" s="56">
        <v>17775</v>
      </c>
      <c r="FG79" s="57">
        <v>0.29991779468378627</v>
      </c>
      <c r="FH79" s="59">
        <v>15717.141247823922</v>
      </c>
      <c r="FI79" s="57">
        <v>0.35587298928188027</v>
      </c>
    </row>
    <row r="80" spans="1:167" s="50" customFormat="1" ht="10.5" x14ac:dyDescent="0.35">
      <c r="A80" s="54">
        <v>74</v>
      </c>
      <c r="B80" s="51"/>
      <c r="C80" s="55" t="s">
        <v>156</v>
      </c>
      <c r="D80" s="56">
        <v>30</v>
      </c>
      <c r="E80" s="57">
        <v>0.24321037697608433</v>
      </c>
      <c r="F80" s="56">
        <v>3</v>
      </c>
      <c r="G80" s="57">
        <v>2.5864298646435038E-2</v>
      </c>
      <c r="H80" s="56">
        <v>118</v>
      </c>
      <c r="I80" s="57">
        <v>0.11604008299816106</v>
      </c>
      <c r="J80" s="56">
        <v>367</v>
      </c>
      <c r="K80" s="57">
        <v>0.30114303063125158</v>
      </c>
      <c r="L80" s="56">
        <v>52</v>
      </c>
      <c r="M80" s="57">
        <v>0.15850759007498627</v>
      </c>
      <c r="N80" s="56">
        <v>48</v>
      </c>
      <c r="O80" s="57">
        <v>9.9016028219568036E-2</v>
      </c>
      <c r="P80" s="56">
        <v>605</v>
      </c>
      <c r="Q80" s="57">
        <v>0.62312033947184109</v>
      </c>
      <c r="R80" s="56">
        <v>12</v>
      </c>
      <c r="S80" s="57">
        <v>8.6561350357065567E-2</v>
      </c>
      <c r="T80" s="56">
        <v>1032</v>
      </c>
      <c r="U80" s="57">
        <v>0.61710677382319168</v>
      </c>
      <c r="V80" s="56">
        <v>282</v>
      </c>
      <c r="W80" s="57">
        <v>0.14512518333633534</v>
      </c>
      <c r="X80" s="56">
        <v>4</v>
      </c>
      <c r="Y80" s="57">
        <v>6.4495324089003547E-2</v>
      </c>
      <c r="Z80" s="56">
        <v>22</v>
      </c>
      <c r="AA80" s="57">
        <v>5.9372807254277543E-2</v>
      </c>
      <c r="AB80" s="56">
        <v>300</v>
      </c>
      <c r="AC80" s="57">
        <v>0.31870816955274622</v>
      </c>
      <c r="AD80" s="56">
        <v>2088</v>
      </c>
      <c r="AE80" s="57">
        <v>0.6976371217791083</v>
      </c>
      <c r="AF80" s="56">
        <v>4</v>
      </c>
      <c r="AG80" s="57">
        <v>3.0785807742630646E-2</v>
      </c>
      <c r="AH80" s="56">
        <v>22</v>
      </c>
      <c r="AI80" s="57">
        <v>0.1049067760240332</v>
      </c>
      <c r="AJ80" s="56">
        <v>9</v>
      </c>
      <c r="AK80" s="57">
        <v>5.6064287049149689E-2</v>
      </c>
      <c r="AL80" s="56">
        <v>590</v>
      </c>
      <c r="AM80" s="57">
        <v>0.40212101797958039</v>
      </c>
      <c r="AN80" s="56">
        <v>46</v>
      </c>
      <c r="AO80" s="57">
        <v>0.10212917119957372</v>
      </c>
      <c r="AP80" s="56">
        <v>339</v>
      </c>
      <c r="AQ80" s="57">
        <v>0.25271350190839692</v>
      </c>
      <c r="AR80" s="56">
        <v>0</v>
      </c>
      <c r="AS80" s="57">
        <v>0</v>
      </c>
      <c r="AT80" s="56">
        <v>1118</v>
      </c>
      <c r="AU80" s="57">
        <v>0.7936113575865128</v>
      </c>
      <c r="AV80" s="56">
        <v>4</v>
      </c>
      <c r="AW80" s="57">
        <v>2.0454080589077522E-2</v>
      </c>
      <c r="AX80" s="56">
        <v>31</v>
      </c>
      <c r="AY80" s="57">
        <v>0.14294277677871536</v>
      </c>
      <c r="AZ80" s="56">
        <v>84</v>
      </c>
      <c r="BA80" s="57">
        <v>7.6032549172240879E-2</v>
      </c>
      <c r="BB80" s="56">
        <v>948</v>
      </c>
      <c r="BC80" s="57">
        <v>0.62347091784389552</v>
      </c>
      <c r="BD80" s="56">
        <v>371</v>
      </c>
      <c r="BE80" s="57">
        <v>0.15893687935362813</v>
      </c>
      <c r="BF80" s="56">
        <v>65</v>
      </c>
      <c r="BG80" s="57">
        <v>0.10181863750998606</v>
      </c>
      <c r="BH80" s="56">
        <v>36</v>
      </c>
      <c r="BI80" s="57">
        <v>0.23487962419260128</v>
      </c>
      <c r="BJ80" s="56">
        <v>3</v>
      </c>
      <c r="BK80" s="57">
        <v>5.2401746724890827E-2</v>
      </c>
      <c r="BL80" s="56">
        <v>232</v>
      </c>
      <c r="BM80" s="57">
        <v>0.26132894781305965</v>
      </c>
      <c r="BN80" s="56">
        <v>11</v>
      </c>
      <c r="BO80" s="57">
        <v>5.6005295046077083E-2</v>
      </c>
      <c r="BP80" s="56">
        <v>231</v>
      </c>
      <c r="BQ80" s="57">
        <v>0.11703550583657588</v>
      </c>
      <c r="BR80" s="56">
        <v>27</v>
      </c>
      <c r="BS80" s="57">
        <v>0.16924716354290728</v>
      </c>
      <c r="BT80" s="56">
        <v>801</v>
      </c>
      <c r="BU80" s="57">
        <v>0.52910052910052907</v>
      </c>
      <c r="BV80" s="56">
        <v>358</v>
      </c>
      <c r="BW80" s="57">
        <v>0.23230311013633206</v>
      </c>
      <c r="BX80" s="56">
        <v>53</v>
      </c>
      <c r="BY80" s="57">
        <v>7.2348035000068256E-2</v>
      </c>
      <c r="BZ80" s="56">
        <v>10</v>
      </c>
      <c r="CA80" s="57">
        <v>0.13312034078807242</v>
      </c>
      <c r="CB80" s="56">
        <v>91</v>
      </c>
      <c r="CC80" s="57">
        <v>0.19738411817018414</v>
      </c>
      <c r="CD80" s="56">
        <v>209</v>
      </c>
      <c r="CE80" s="57">
        <v>0.17976948219508002</v>
      </c>
      <c r="CF80" s="56">
        <v>23</v>
      </c>
      <c r="CG80" s="57">
        <v>0.26778437536383748</v>
      </c>
      <c r="CH80" s="56">
        <v>250</v>
      </c>
      <c r="CI80" s="57">
        <v>0.30382208178890441</v>
      </c>
      <c r="CJ80" s="56">
        <v>211</v>
      </c>
      <c r="CK80" s="57">
        <v>0.19117167397528359</v>
      </c>
      <c r="CL80" s="56">
        <v>918</v>
      </c>
      <c r="CM80" s="57">
        <v>0.67517872377982402</v>
      </c>
      <c r="CN80" s="56">
        <v>187</v>
      </c>
      <c r="CO80" s="57">
        <v>0.1380654592706895</v>
      </c>
      <c r="CP80" s="56">
        <v>41</v>
      </c>
      <c r="CQ80" s="57">
        <v>7.6097850699729019E-2</v>
      </c>
      <c r="CR80" s="56">
        <v>42</v>
      </c>
      <c r="CS80" s="57">
        <v>0.10264933033532116</v>
      </c>
      <c r="CT80" s="56">
        <v>23</v>
      </c>
      <c r="CU80" s="57">
        <v>7.9016078054143193E-2</v>
      </c>
      <c r="CV80" s="56">
        <v>771</v>
      </c>
      <c r="CW80" s="57">
        <v>0.42219508589014165</v>
      </c>
      <c r="CX80" s="56">
        <v>339</v>
      </c>
      <c r="CY80" s="57">
        <v>0.29055316522961416</v>
      </c>
      <c r="CZ80" s="56">
        <v>40</v>
      </c>
      <c r="DA80" s="57">
        <v>0.12570710245128849</v>
      </c>
      <c r="DB80" s="56">
        <v>580</v>
      </c>
      <c r="DC80" s="57">
        <v>0.35678255948426468</v>
      </c>
      <c r="DD80" s="56">
        <v>384</v>
      </c>
      <c r="DE80" s="57">
        <v>0.24774832898913521</v>
      </c>
      <c r="DF80" s="56">
        <v>45</v>
      </c>
      <c r="DG80" s="57">
        <v>0.23984649824112569</v>
      </c>
      <c r="DH80" s="56">
        <v>30</v>
      </c>
      <c r="DI80" s="57">
        <v>0.18182920176980422</v>
      </c>
      <c r="DJ80" s="56">
        <v>11</v>
      </c>
      <c r="DK80" s="57">
        <v>8.0116533139111434E-2</v>
      </c>
      <c r="DL80" s="56">
        <v>184</v>
      </c>
      <c r="DM80" s="57">
        <v>0.30029049841694683</v>
      </c>
      <c r="DN80" s="56">
        <v>4</v>
      </c>
      <c r="DO80" s="57">
        <v>3.4977264777894368E-2</v>
      </c>
      <c r="DP80" s="56">
        <v>1026</v>
      </c>
      <c r="DQ80" s="57">
        <v>1.0172213794949585</v>
      </c>
      <c r="DR80" s="56">
        <v>8</v>
      </c>
      <c r="DS80" s="57">
        <v>0.11049723756906078</v>
      </c>
      <c r="DT80" s="56">
        <v>0</v>
      </c>
      <c r="DU80" s="57">
        <v>0</v>
      </c>
      <c r="DV80" s="56">
        <v>21</v>
      </c>
      <c r="DW80" s="57">
        <v>7.3170731707317069E-2</v>
      </c>
      <c r="DX80" s="56">
        <v>9</v>
      </c>
      <c r="DY80" s="57">
        <v>5.6458189574054324E-2</v>
      </c>
      <c r="DZ80" s="56">
        <v>845</v>
      </c>
      <c r="EA80" s="57">
        <v>0.81382246149993742</v>
      </c>
      <c r="EB80" s="56">
        <v>13</v>
      </c>
      <c r="EC80" s="57">
        <v>0.12655763239875389</v>
      </c>
      <c r="ED80" s="56">
        <v>81</v>
      </c>
      <c r="EE80" s="57">
        <v>0.27549146316577106</v>
      </c>
      <c r="EF80" s="56">
        <v>31</v>
      </c>
      <c r="EG80" s="57">
        <v>0.15058046339923253</v>
      </c>
      <c r="EH80" s="56">
        <v>6</v>
      </c>
      <c r="EI80" s="57">
        <v>0.10023387905111927</v>
      </c>
      <c r="EJ80" s="56">
        <v>27</v>
      </c>
      <c r="EK80" s="57">
        <v>9.5372659837513238E-2</v>
      </c>
      <c r="EL80" s="56">
        <v>48</v>
      </c>
      <c r="EM80" s="57">
        <v>0.14262368147377805</v>
      </c>
      <c r="EN80" s="56">
        <v>50</v>
      </c>
      <c r="EO80" s="57">
        <v>0.11631694039919974</v>
      </c>
      <c r="EP80" s="56">
        <v>3</v>
      </c>
      <c r="EQ80" s="57">
        <v>7.6824583866837381E-2</v>
      </c>
      <c r="ER80" s="56">
        <v>481</v>
      </c>
      <c r="ES80" s="57">
        <v>0.2967670286278381</v>
      </c>
      <c r="ET80" s="56">
        <v>299</v>
      </c>
      <c r="EU80" s="57">
        <v>0.15140007088966528</v>
      </c>
      <c r="EV80" s="56">
        <v>63</v>
      </c>
      <c r="EW80" s="57">
        <v>0.16011385874399572</v>
      </c>
      <c r="EX80" s="56">
        <v>609</v>
      </c>
      <c r="EY80" s="57">
        <v>0.28049263534115088</v>
      </c>
      <c r="EZ80" s="56">
        <v>627</v>
      </c>
      <c r="FA80" s="57">
        <v>0.72358399113696159</v>
      </c>
      <c r="FB80" s="56">
        <v>303</v>
      </c>
      <c r="FC80" s="57">
        <v>0.20261866231560366</v>
      </c>
      <c r="FD80" s="56">
        <v>3</v>
      </c>
      <c r="FE80" s="57">
        <v>4.49438202247191E-2</v>
      </c>
      <c r="FF80" s="56">
        <v>19310</v>
      </c>
      <c r="FG80" s="57">
        <v>0.32581786865507245</v>
      </c>
      <c r="FH80" s="59">
        <v>17518.7149092525</v>
      </c>
      <c r="FI80" s="57">
        <v>0.39666484794083684</v>
      </c>
    </row>
    <row r="81" spans="1:165" s="50" customFormat="1" ht="10.5" x14ac:dyDescent="0.35">
      <c r="A81" s="54">
        <v>75</v>
      </c>
      <c r="B81" s="51"/>
      <c r="C81" s="55" t="s">
        <v>155</v>
      </c>
      <c r="D81" s="56">
        <v>81</v>
      </c>
      <c r="E81" s="57">
        <v>0.65666801783542772</v>
      </c>
      <c r="F81" s="56">
        <v>23</v>
      </c>
      <c r="G81" s="57">
        <v>0.1982929562893353</v>
      </c>
      <c r="H81" s="56">
        <v>168</v>
      </c>
      <c r="I81" s="57">
        <v>0.16520960969229709</v>
      </c>
      <c r="J81" s="56">
        <v>499</v>
      </c>
      <c r="K81" s="57">
        <v>0.4094560552724647</v>
      </c>
      <c r="L81" s="56">
        <v>108</v>
      </c>
      <c r="M81" s="57">
        <v>0.3292080716942023</v>
      </c>
      <c r="N81" s="56">
        <v>123</v>
      </c>
      <c r="O81" s="57">
        <v>0.25372857231264312</v>
      </c>
      <c r="P81" s="56">
        <v>750</v>
      </c>
      <c r="Q81" s="57">
        <v>0.77246323075021628</v>
      </c>
      <c r="R81" s="56">
        <v>41</v>
      </c>
      <c r="S81" s="57">
        <v>0.29575128038664067</v>
      </c>
      <c r="T81" s="56">
        <v>673</v>
      </c>
      <c r="U81" s="57">
        <v>0.40243494068120933</v>
      </c>
      <c r="V81" s="56">
        <v>466</v>
      </c>
      <c r="W81" s="57">
        <v>0.2398167923217456</v>
      </c>
      <c r="X81" s="56">
        <v>8</v>
      </c>
      <c r="Y81" s="57">
        <v>0.12899064817800709</v>
      </c>
      <c r="Z81" s="56">
        <v>52</v>
      </c>
      <c r="AA81" s="57">
        <v>0.14033572623738327</v>
      </c>
      <c r="AB81" s="56">
        <v>283</v>
      </c>
      <c r="AC81" s="57">
        <v>0.30064803994475725</v>
      </c>
      <c r="AD81" s="56">
        <v>716</v>
      </c>
      <c r="AE81" s="57">
        <v>0.23922805516946435</v>
      </c>
      <c r="AF81" s="56">
        <v>20</v>
      </c>
      <c r="AG81" s="57">
        <v>0.15392903871315325</v>
      </c>
      <c r="AH81" s="56">
        <v>40</v>
      </c>
      <c r="AI81" s="57">
        <v>0.19073959277096944</v>
      </c>
      <c r="AJ81" s="56">
        <v>24</v>
      </c>
      <c r="AK81" s="57">
        <v>0.14950476546439917</v>
      </c>
      <c r="AL81" s="56">
        <v>459</v>
      </c>
      <c r="AM81" s="57">
        <v>0.31283652076716512</v>
      </c>
      <c r="AN81" s="56">
        <v>162</v>
      </c>
      <c r="AO81" s="57">
        <v>0.35967229857241179</v>
      </c>
      <c r="AP81" s="56">
        <v>578</v>
      </c>
      <c r="AQ81" s="57">
        <v>0.43088024809160308</v>
      </c>
      <c r="AR81" s="56">
        <v>7</v>
      </c>
      <c r="AS81" s="57">
        <v>6.6363291619264311E-2</v>
      </c>
      <c r="AT81" s="56">
        <v>651</v>
      </c>
      <c r="AU81" s="57">
        <v>0.46211180124223605</v>
      </c>
      <c r="AV81" s="56">
        <v>32</v>
      </c>
      <c r="AW81" s="57">
        <v>0.16363264471262018</v>
      </c>
      <c r="AX81" s="56">
        <v>45</v>
      </c>
      <c r="AY81" s="57">
        <v>0.20749757919490938</v>
      </c>
      <c r="AZ81" s="56">
        <v>130</v>
      </c>
      <c r="BA81" s="57">
        <v>0.11766942133799184</v>
      </c>
      <c r="BB81" s="56">
        <v>305</v>
      </c>
      <c r="BC81" s="57">
        <v>0.20058927209112673</v>
      </c>
      <c r="BD81" s="56">
        <v>843</v>
      </c>
      <c r="BE81" s="57">
        <v>0.36114228920514424</v>
      </c>
      <c r="BF81" s="56">
        <v>78</v>
      </c>
      <c r="BG81" s="57">
        <v>0.12218236501198326</v>
      </c>
      <c r="BH81" s="56">
        <v>59</v>
      </c>
      <c r="BI81" s="57">
        <v>0.38494160631565211</v>
      </c>
      <c r="BJ81" s="56">
        <v>3</v>
      </c>
      <c r="BK81" s="57">
        <v>5.2401746724890827E-2</v>
      </c>
      <c r="BL81" s="56">
        <v>376</v>
      </c>
      <c r="BM81" s="57">
        <v>0.42353312231771739</v>
      </c>
      <c r="BN81" s="56">
        <v>23</v>
      </c>
      <c r="BO81" s="57">
        <v>0.11710198055088845</v>
      </c>
      <c r="BP81" s="56">
        <v>259</v>
      </c>
      <c r="BQ81" s="57">
        <v>0.13122162775616081</v>
      </c>
      <c r="BR81" s="56">
        <v>53</v>
      </c>
      <c r="BS81" s="57">
        <v>0.33222591362126247</v>
      </c>
      <c r="BT81" s="56">
        <v>643</v>
      </c>
      <c r="BU81" s="57">
        <v>0.42473363322302149</v>
      </c>
      <c r="BV81" s="56">
        <v>1104</v>
      </c>
      <c r="BW81" s="57">
        <v>0.71637607148187321</v>
      </c>
      <c r="BX81" s="56">
        <v>197</v>
      </c>
      <c r="BY81" s="57">
        <v>0.26891628103798954</v>
      </c>
      <c r="BZ81" s="56">
        <v>21</v>
      </c>
      <c r="CA81" s="57">
        <v>0.27955271565495204</v>
      </c>
      <c r="CB81" s="56">
        <v>192</v>
      </c>
      <c r="CC81" s="57">
        <v>0.41645879877665232</v>
      </c>
      <c r="CD81" s="56">
        <v>395</v>
      </c>
      <c r="CE81" s="57">
        <v>0.33975571993806986</v>
      </c>
      <c r="CF81" s="56">
        <v>60</v>
      </c>
      <c r="CG81" s="57">
        <v>0.69856793573174991</v>
      </c>
      <c r="CH81" s="56">
        <v>218</v>
      </c>
      <c r="CI81" s="57">
        <v>0.26493285531992466</v>
      </c>
      <c r="CJ81" s="56">
        <v>513</v>
      </c>
      <c r="CK81" s="57">
        <v>0.46479179502047618</v>
      </c>
      <c r="CL81" s="56">
        <v>567</v>
      </c>
      <c r="CM81" s="57">
        <v>0.41702215292283251</v>
      </c>
      <c r="CN81" s="56">
        <v>224</v>
      </c>
      <c r="CO81" s="57">
        <v>0.16538322393922167</v>
      </c>
      <c r="CP81" s="56">
        <v>57</v>
      </c>
      <c r="CQ81" s="57">
        <v>0.10579457292401351</v>
      </c>
      <c r="CR81" s="56">
        <v>99</v>
      </c>
      <c r="CS81" s="57">
        <v>0.24195913579039985</v>
      </c>
      <c r="CT81" s="56">
        <v>35</v>
      </c>
      <c r="CU81" s="57">
        <v>0.12024185790847877</v>
      </c>
      <c r="CV81" s="56">
        <v>696</v>
      </c>
      <c r="CW81" s="57">
        <v>0.38112552500588665</v>
      </c>
      <c r="CX81" s="56">
        <v>325</v>
      </c>
      <c r="CY81" s="57">
        <v>0.27855391946791919</v>
      </c>
      <c r="CZ81" s="56">
        <v>93</v>
      </c>
      <c r="DA81" s="57">
        <v>0.29226901319924575</v>
      </c>
      <c r="DB81" s="56">
        <v>596</v>
      </c>
      <c r="DC81" s="57">
        <v>0.36662483698727888</v>
      </c>
      <c r="DD81" s="56">
        <v>664</v>
      </c>
      <c r="DE81" s="57">
        <v>0.42839815221037958</v>
      </c>
      <c r="DF81" s="56">
        <v>64</v>
      </c>
      <c r="DG81" s="57">
        <v>0.34111501972071206</v>
      </c>
      <c r="DH81" s="56">
        <v>31</v>
      </c>
      <c r="DI81" s="57">
        <v>0.18789017516213105</v>
      </c>
      <c r="DJ81" s="56">
        <v>36</v>
      </c>
      <c r="DK81" s="57">
        <v>0.26219956300072833</v>
      </c>
      <c r="DL81" s="56">
        <v>296</v>
      </c>
      <c r="DM81" s="57">
        <v>0.48307601919247972</v>
      </c>
      <c r="DN81" s="56">
        <v>15</v>
      </c>
      <c r="DO81" s="57">
        <v>0.13116474291710387</v>
      </c>
      <c r="DP81" s="56">
        <v>708</v>
      </c>
      <c r="DQ81" s="57">
        <v>0.70194223848190118</v>
      </c>
      <c r="DR81" s="56">
        <v>8</v>
      </c>
      <c r="DS81" s="57">
        <v>0.11049723756906078</v>
      </c>
      <c r="DT81" s="56">
        <v>11</v>
      </c>
      <c r="DU81" s="57">
        <v>0.3854239663629993</v>
      </c>
      <c r="DV81" s="56">
        <v>95</v>
      </c>
      <c r="DW81" s="57">
        <v>0.33101045296167247</v>
      </c>
      <c r="DX81" s="56">
        <v>28</v>
      </c>
      <c r="DY81" s="57">
        <v>0.17564770089705792</v>
      </c>
      <c r="DZ81" s="56">
        <v>449</v>
      </c>
      <c r="EA81" s="57">
        <v>0.43243347362541051</v>
      </c>
      <c r="EB81" s="56">
        <v>24</v>
      </c>
      <c r="EC81" s="57">
        <v>0.23364485981308408</v>
      </c>
      <c r="ED81" s="56">
        <v>133</v>
      </c>
      <c r="EE81" s="57">
        <v>0.45235018025984625</v>
      </c>
      <c r="EF81" s="56">
        <v>19</v>
      </c>
      <c r="EG81" s="57">
        <v>9.229125176081994E-2</v>
      </c>
      <c r="EH81" s="56">
        <v>28</v>
      </c>
      <c r="EI81" s="57">
        <v>0.46775810223855668</v>
      </c>
      <c r="EJ81" s="56">
        <v>53</v>
      </c>
      <c r="EK81" s="57">
        <v>0.18721299894030377</v>
      </c>
      <c r="EL81" s="56">
        <v>36</v>
      </c>
      <c r="EM81" s="57">
        <v>0.10696776110533353</v>
      </c>
      <c r="EN81" s="56">
        <v>72</v>
      </c>
      <c r="EO81" s="57">
        <v>0.16749639417484763</v>
      </c>
      <c r="EP81" s="56">
        <v>14</v>
      </c>
      <c r="EQ81" s="57">
        <v>0.35851472471190782</v>
      </c>
      <c r="ER81" s="56">
        <v>631</v>
      </c>
      <c r="ES81" s="57">
        <v>0.38931391905231982</v>
      </c>
      <c r="ET81" s="56">
        <v>234</v>
      </c>
      <c r="EU81" s="57">
        <v>0.11848701200060763</v>
      </c>
      <c r="EV81" s="56">
        <v>172</v>
      </c>
      <c r="EW81" s="57">
        <v>0.43713624926932171</v>
      </c>
      <c r="EX81" s="56">
        <v>347</v>
      </c>
      <c r="EY81" s="57">
        <v>0.15982092686926003</v>
      </c>
      <c r="EZ81" s="56">
        <v>421</v>
      </c>
      <c r="FA81" s="57">
        <v>0.48585145178414813</v>
      </c>
      <c r="FB81" s="56">
        <v>900</v>
      </c>
      <c r="FC81" s="57">
        <v>0.60183761083842668</v>
      </c>
      <c r="FD81" s="56">
        <v>16</v>
      </c>
      <c r="FE81" s="57">
        <v>0.23970037453183521</v>
      </c>
      <c r="FF81" s="56">
        <v>19715</v>
      </c>
      <c r="FG81" s="57">
        <v>0.33265143866052577</v>
      </c>
      <c r="FH81" s="59">
        <v>15950.057300076809</v>
      </c>
      <c r="FI81" s="57">
        <v>0.361146755704158</v>
      </c>
    </row>
    <row r="82" spans="1:165" s="50" customFormat="1" ht="10.5" x14ac:dyDescent="0.35">
      <c r="A82" s="54">
        <v>76</v>
      </c>
      <c r="B82" s="51"/>
      <c r="C82" s="55" t="s">
        <v>141</v>
      </c>
      <c r="D82" s="56">
        <v>28</v>
      </c>
      <c r="E82" s="57">
        <v>0.22699635184434533</v>
      </c>
      <c r="F82" s="56">
        <v>7</v>
      </c>
      <c r="G82" s="57">
        <v>6.0350030175015092E-2</v>
      </c>
      <c r="H82" s="56">
        <v>142</v>
      </c>
      <c r="I82" s="57">
        <v>0.13964145581134635</v>
      </c>
      <c r="J82" s="56">
        <v>2545</v>
      </c>
      <c r="K82" s="57">
        <v>2.0883079372112681</v>
      </c>
      <c r="L82" s="56">
        <v>108</v>
      </c>
      <c r="M82" s="57">
        <v>0.3292080716942023</v>
      </c>
      <c r="N82" s="56">
        <v>71</v>
      </c>
      <c r="O82" s="57">
        <v>0.14646120840811105</v>
      </c>
      <c r="P82" s="56">
        <v>2089</v>
      </c>
      <c r="Q82" s="57">
        <v>2.1515675853829359</v>
      </c>
      <c r="R82" s="56">
        <v>6</v>
      </c>
      <c r="S82" s="57">
        <v>4.3280675178532783E-2</v>
      </c>
      <c r="T82" s="56">
        <v>4753</v>
      </c>
      <c r="U82" s="57">
        <v>2.8421593953310369</v>
      </c>
      <c r="V82" s="56">
        <v>5291</v>
      </c>
      <c r="W82" s="57">
        <v>2.722898386640249</v>
      </c>
      <c r="X82" s="56">
        <v>5</v>
      </c>
      <c r="Y82" s="57">
        <v>8.0619155111254434E-2</v>
      </c>
      <c r="Z82" s="56">
        <v>43</v>
      </c>
      <c r="AA82" s="57">
        <v>0.11604685054245156</v>
      </c>
      <c r="AB82" s="56">
        <v>266</v>
      </c>
      <c r="AC82" s="57">
        <v>0.28258791033676828</v>
      </c>
      <c r="AD82" s="56">
        <v>2468</v>
      </c>
      <c r="AE82" s="57">
        <v>0.82460173206457821</v>
      </c>
      <c r="AF82" s="56">
        <v>20</v>
      </c>
      <c r="AG82" s="57">
        <v>0.15392903871315325</v>
      </c>
      <c r="AH82" s="56">
        <v>49</v>
      </c>
      <c r="AI82" s="57">
        <v>0.23365600114443755</v>
      </c>
      <c r="AJ82" s="56">
        <v>4</v>
      </c>
      <c r="AK82" s="57">
        <v>2.4917460910733196E-2</v>
      </c>
      <c r="AL82" s="56">
        <v>9303</v>
      </c>
      <c r="AM82" s="57">
        <v>6.3405624241763343</v>
      </c>
      <c r="AN82" s="56">
        <v>63</v>
      </c>
      <c r="AO82" s="57">
        <v>0.13987256055593794</v>
      </c>
      <c r="AP82" s="56">
        <v>1156</v>
      </c>
      <c r="AQ82" s="57">
        <v>0.86176049618320616</v>
      </c>
      <c r="AR82" s="56">
        <v>19</v>
      </c>
      <c r="AS82" s="57">
        <v>0.18012893439514599</v>
      </c>
      <c r="AT82" s="56">
        <v>5470</v>
      </c>
      <c r="AU82" s="57">
        <v>3.8828748890860694</v>
      </c>
      <c r="AV82" s="56">
        <v>15</v>
      </c>
      <c r="AW82" s="57">
        <v>7.6702802209040716E-2</v>
      </c>
      <c r="AX82" s="56">
        <v>27</v>
      </c>
      <c r="AY82" s="57">
        <v>0.12449854751694564</v>
      </c>
      <c r="AZ82" s="56">
        <v>146</v>
      </c>
      <c r="BA82" s="57">
        <v>0.13215181165651391</v>
      </c>
      <c r="BB82" s="56">
        <v>3626</v>
      </c>
      <c r="BC82" s="57">
        <v>2.384710493778444</v>
      </c>
      <c r="BD82" s="56">
        <v>935</v>
      </c>
      <c r="BE82" s="57">
        <v>0.40055520807450756</v>
      </c>
      <c r="BF82" s="56">
        <v>216</v>
      </c>
      <c r="BG82" s="57">
        <v>0.33835116464856907</v>
      </c>
      <c r="BH82" s="56">
        <v>52</v>
      </c>
      <c r="BI82" s="57">
        <v>0.33927056827820185</v>
      </c>
      <c r="BJ82" s="56">
        <v>6</v>
      </c>
      <c r="BK82" s="57">
        <v>0.10480349344978165</v>
      </c>
      <c r="BL82" s="56">
        <v>2356</v>
      </c>
      <c r="BM82" s="57">
        <v>2.6538405217567616</v>
      </c>
      <c r="BN82" s="56">
        <v>16</v>
      </c>
      <c r="BO82" s="57">
        <v>8.1462247339748481E-2</v>
      </c>
      <c r="BP82" s="56">
        <v>2812</v>
      </c>
      <c r="BQ82" s="57">
        <v>1.4246919584954605</v>
      </c>
      <c r="BR82" s="56">
        <v>5</v>
      </c>
      <c r="BS82" s="57">
        <v>3.1342067322760611E-2</v>
      </c>
      <c r="BT82" s="56">
        <v>6837</v>
      </c>
      <c r="BU82" s="57">
        <v>4.5161801716108831</v>
      </c>
      <c r="BV82" s="56">
        <v>1802</v>
      </c>
      <c r="BW82" s="57">
        <v>1.1693022471108112</v>
      </c>
      <c r="BX82" s="56">
        <v>353</v>
      </c>
      <c r="BY82" s="57">
        <v>0.48186521424573764</v>
      </c>
      <c r="BZ82" s="56">
        <v>13</v>
      </c>
      <c r="CA82" s="57">
        <v>0.17305644302449413</v>
      </c>
      <c r="CB82" s="56">
        <v>122</v>
      </c>
      <c r="CC82" s="57">
        <v>0.26462486172266447</v>
      </c>
      <c r="CD82" s="56">
        <v>7047</v>
      </c>
      <c r="CE82" s="57">
        <v>6.0614140719077927</v>
      </c>
      <c r="CF82" s="56">
        <v>16</v>
      </c>
      <c r="CG82" s="57">
        <v>0.18628478286179997</v>
      </c>
      <c r="CH82" s="56">
        <v>1777</v>
      </c>
      <c r="CI82" s="57">
        <v>2.1595673573555327</v>
      </c>
      <c r="CJ82" s="56">
        <v>610</v>
      </c>
      <c r="CK82" s="57">
        <v>0.55267640343565394</v>
      </c>
      <c r="CL82" s="56">
        <v>651</v>
      </c>
      <c r="CM82" s="57">
        <v>0.47880321261510406</v>
      </c>
      <c r="CN82" s="56">
        <v>1547</v>
      </c>
      <c r="CO82" s="57">
        <v>1.1421778903302495</v>
      </c>
      <c r="CP82" s="56">
        <v>322</v>
      </c>
      <c r="CQ82" s="57">
        <v>0.59764653476372542</v>
      </c>
      <c r="CR82" s="56">
        <v>124</v>
      </c>
      <c r="CS82" s="57">
        <v>0.30305992765666245</v>
      </c>
      <c r="CT82" s="56">
        <v>18</v>
      </c>
      <c r="CU82" s="57">
        <v>6.1838669781503368E-2</v>
      </c>
      <c r="CV82" s="56">
        <v>10331</v>
      </c>
      <c r="CW82" s="57">
        <v>5.6571951132698484</v>
      </c>
      <c r="CX82" s="56">
        <v>3631</v>
      </c>
      <c r="CY82" s="57">
        <v>3.112090097193891</v>
      </c>
      <c r="CZ82" s="56">
        <v>86</v>
      </c>
      <c r="DA82" s="57">
        <v>0.27027027027027029</v>
      </c>
      <c r="DB82" s="56">
        <v>7426</v>
      </c>
      <c r="DC82" s="57">
        <v>4.5680470460864644</v>
      </c>
      <c r="DD82" s="56">
        <v>1159</v>
      </c>
      <c r="DE82" s="57">
        <v>0.74776123254793669</v>
      </c>
      <c r="DF82" s="56">
        <v>35</v>
      </c>
      <c r="DG82" s="57">
        <v>0.18654727640976443</v>
      </c>
      <c r="DH82" s="56">
        <v>8</v>
      </c>
      <c r="DI82" s="57">
        <v>4.8487787138614458E-2</v>
      </c>
      <c r="DJ82" s="56">
        <v>50</v>
      </c>
      <c r="DK82" s="57">
        <v>0.36416605972323379</v>
      </c>
      <c r="DL82" s="56">
        <v>552</v>
      </c>
      <c r="DM82" s="57">
        <v>0.90087149525084043</v>
      </c>
      <c r="DN82" s="56">
        <v>7</v>
      </c>
      <c r="DO82" s="57">
        <v>6.1210213361315144E-2</v>
      </c>
      <c r="DP82" s="56">
        <v>2650</v>
      </c>
      <c r="DQ82" s="57">
        <v>2.6273261751088111</v>
      </c>
      <c r="DR82" s="56">
        <v>6</v>
      </c>
      <c r="DS82" s="57">
        <v>8.2872928176795577E-2</v>
      </c>
      <c r="DT82" s="56">
        <v>3</v>
      </c>
      <c r="DU82" s="57">
        <v>0.10511562718990891</v>
      </c>
      <c r="DV82" s="56">
        <v>35</v>
      </c>
      <c r="DW82" s="57">
        <v>0.12195121951219512</v>
      </c>
      <c r="DX82" s="56">
        <v>11</v>
      </c>
      <c r="DY82" s="57">
        <v>6.9004453923844175E-2</v>
      </c>
      <c r="DZ82" s="56">
        <v>3519</v>
      </c>
      <c r="EA82" s="57">
        <v>3.3891612331577274</v>
      </c>
      <c r="EB82" s="56">
        <v>12</v>
      </c>
      <c r="EC82" s="57">
        <v>0.11682242990654204</v>
      </c>
      <c r="ED82" s="56">
        <v>73</v>
      </c>
      <c r="EE82" s="57">
        <v>0.24828242976668255</v>
      </c>
      <c r="EF82" s="56">
        <v>68</v>
      </c>
      <c r="EG82" s="57">
        <v>0.33030553261767132</v>
      </c>
      <c r="EH82" s="56">
        <v>0</v>
      </c>
      <c r="EI82" s="57">
        <v>0</v>
      </c>
      <c r="EJ82" s="56">
        <v>40</v>
      </c>
      <c r="EK82" s="57">
        <v>0.1412928293889085</v>
      </c>
      <c r="EL82" s="56">
        <v>32</v>
      </c>
      <c r="EM82" s="57">
        <v>9.5082454315852036E-2</v>
      </c>
      <c r="EN82" s="56">
        <v>46</v>
      </c>
      <c r="EO82" s="57">
        <v>0.10701158516726375</v>
      </c>
      <c r="EP82" s="56">
        <v>4</v>
      </c>
      <c r="EQ82" s="57">
        <v>0.10243277848911651</v>
      </c>
      <c r="ER82" s="56">
        <v>4127</v>
      </c>
      <c r="ES82" s="57">
        <v>2.5462734452122411</v>
      </c>
      <c r="ET82" s="56">
        <v>7298</v>
      </c>
      <c r="EU82" s="57">
        <v>3.6953769811129673</v>
      </c>
      <c r="EV82" s="56">
        <v>33</v>
      </c>
      <c r="EW82" s="57">
        <v>8.3869164103997765E-2</v>
      </c>
      <c r="EX82" s="56">
        <v>1386</v>
      </c>
      <c r="EY82" s="57">
        <v>0.63836254939710213</v>
      </c>
      <c r="EZ82" s="56">
        <v>2285</v>
      </c>
      <c r="FA82" s="57">
        <v>2.6369847204911601</v>
      </c>
      <c r="FB82" s="56">
        <v>349</v>
      </c>
      <c r="FC82" s="57">
        <v>0.2333792513140121</v>
      </c>
      <c r="FD82" s="56">
        <v>12</v>
      </c>
      <c r="FE82" s="57">
        <v>0.1797752808988764</v>
      </c>
      <c r="FF82" s="56">
        <v>110706</v>
      </c>
      <c r="FG82" s="57">
        <v>1.8679437062314059</v>
      </c>
      <c r="FH82" s="59">
        <v>107145.87883732513</v>
      </c>
      <c r="FI82" s="57">
        <v>2.4260343270982752</v>
      </c>
    </row>
    <row r="83" spans="1:165" s="50" customFormat="1" ht="10.5" x14ac:dyDescent="0.35">
      <c r="A83" s="54">
        <v>77</v>
      </c>
      <c r="B83" s="51"/>
      <c r="C83" s="55" t="s">
        <v>166</v>
      </c>
      <c r="D83" s="56">
        <v>9</v>
      </c>
      <c r="E83" s="57">
        <v>7.2963113092825299E-2</v>
      </c>
      <c r="F83" s="56">
        <v>0</v>
      </c>
      <c r="G83" s="57">
        <v>0</v>
      </c>
      <c r="H83" s="56">
        <v>58</v>
      </c>
      <c r="I83" s="57">
        <v>5.7036650965197805E-2</v>
      </c>
      <c r="J83" s="56">
        <v>123</v>
      </c>
      <c r="K83" s="57">
        <v>0.10092804568840312</v>
      </c>
      <c r="L83" s="56">
        <v>8</v>
      </c>
      <c r="M83" s="57">
        <v>2.4385783088459428E-2</v>
      </c>
      <c r="N83" s="56">
        <v>9</v>
      </c>
      <c r="O83" s="57">
        <v>1.8565505291169009E-2</v>
      </c>
      <c r="P83" s="56">
        <v>39</v>
      </c>
      <c r="Q83" s="57">
        <v>4.0168087999011247E-2</v>
      </c>
      <c r="R83" s="56">
        <v>0</v>
      </c>
      <c r="S83" s="57">
        <v>0</v>
      </c>
      <c r="T83" s="56">
        <v>867</v>
      </c>
      <c r="U83" s="57">
        <v>0.51844144661308844</v>
      </c>
      <c r="V83" s="56">
        <v>193</v>
      </c>
      <c r="W83" s="57">
        <v>9.9323263772740145E-2</v>
      </c>
      <c r="X83" s="56">
        <v>0</v>
      </c>
      <c r="Y83" s="57">
        <v>0</v>
      </c>
      <c r="Z83" s="56">
        <v>0</v>
      </c>
      <c r="AA83" s="57">
        <v>0</v>
      </c>
      <c r="AB83" s="56">
        <v>220</v>
      </c>
      <c r="AC83" s="57">
        <v>0.23371932433868056</v>
      </c>
      <c r="AD83" s="56">
        <v>1211</v>
      </c>
      <c r="AE83" s="57">
        <v>0.40461616593606331</v>
      </c>
      <c r="AF83" s="56">
        <v>0</v>
      </c>
      <c r="AG83" s="57">
        <v>0</v>
      </c>
      <c r="AH83" s="56">
        <v>0</v>
      </c>
      <c r="AI83" s="57">
        <v>0</v>
      </c>
      <c r="AJ83" s="56">
        <v>0</v>
      </c>
      <c r="AK83" s="57">
        <v>0</v>
      </c>
      <c r="AL83" s="56">
        <v>386</v>
      </c>
      <c r="AM83" s="57">
        <v>0.26308256430528482</v>
      </c>
      <c r="AN83" s="56">
        <v>9</v>
      </c>
      <c r="AO83" s="57">
        <v>1.9981794365133986E-2</v>
      </c>
      <c r="AP83" s="56">
        <v>69</v>
      </c>
      <c r="AQ83" s="57">
        <v>5.1437261450381681E-2</v>
      </c>
      <c r="AR83" s="56">
        <v>0</v>
      </c>
      <c r="AS83" s="57">
        <v>0</v>
      </c>
      <c r="AT83" s="56">
        <v>1051</v>
      </c>
      <c r="AU83" s="57">
        <v>0.74605146406388645</v>
      </c>
      <c r="AV83" s="56">
        <v>3</v>
      </c>
      <c r="AW83" s="57">
        <v>1.534056044180814E-2</v>
      </c>
      <c r="AX83" s="56">
        <v>0</v>
      </c>
      <c r="AY83" s="57">
        <v>0</v>
      </c>
      <c r="AZ83" s="56">
        <v>44</v>
      </c>
      <c r="BA83" s="57">
        <v>3.9826573375935703E-2</v>
      </c>
      <c r="BB83" s="56">
        <v>580</v>
      </c>
      <c r="BC83" s="57">
        <v>0.38144845184542131</v>
      </c>
      <c r="BD83" s="56">
        <v>183</v>
      </c>
      <c r="BE83" s="57">
        <v>7.8397436446668314E-2</v>
      </c>
      <c r="BF83" s="56">
        <v>104</v>
      </c>
      <c r="BG83" s="57">
        <v>0.1629098200159777</v>
      </c>
      <c r="BH83" s="56">
        <v>4</v>
      </c>
      <c r="BI83" s="57">
        <v>2.6097736021400145E-2</v>
      </c>
      <c r="BJ83" s="56">
        <v>0</v>
      </c>
      <c r="BK83" s="57">
        <v>0</v>
      </c>
      <c r="BL83" s="56">
        <v>162</v>
      </c>
      <c r="BM83" s="57">
        <v>0.18247969631773997</v>
      </c>
      <c r="BN83" s="56">
        <v>12</v>
      </c>
      <c r="BO83" s="57">
        <v>6.1096685504811357E-2</v>
      </c>
      <c r="BP83" s="56">
        <v>328</v>
      </c>
      <c r="BQ83" s="57">
        <v>0.16618028534370946</v>
      </c>
      <c r="BR83" s="56">
        <v>0</v>
      </c>
      <c r="BS83" s="57">
        <v>0</v>
      </c>
      <c r="BT83" s="56">
        <v>323</v>
      </c>
      <c r="BU83" s="57">
        <v>0.21335764157237319</v>
      </c>
      <c r="BV83" s="56">
        <v>664</v>
      </c>
      <c r="BW83" s="57">
        <v>0.43086386907967739</v>
      </c>
      <c r="BX83" s="56">
        <v>35</v>
      </c>
      <c r="BY83" s="57">
        <v>4.7777004245328096E-2</v>
      </c>
      <c r="BZ83" s="56">
        <v>0</v>
      </c>
      <c r="CA83" s="57">
        <v>0</v>
      </c>
      <c r="CB83" s="56">
        <v>0</v>
      </c>
      <c r="CC83" s="57">
        <v>0</v>
      </c>
      <c r="CD83" s="56">
        <v>177</v>
      </c>
      <c r="CE83" s="57">
        <v>0.15224496817478067</v>
      </c>
      <c r="CF83" s="56">
        <v>0</v>
      </c>
      <c r="CG83" s="57">
        <v>0</v>
      </c>
      <c r="CH83" s="56">
        <v>445</v>
      </c>
      <c r="CI83" s="57">
        <v>0.54080330558424983</v>
      </c>
      <c r="CJ83" s="56">
        <v>240</v>
      </c>
      <c r="CK83" s="57">
        <v>0.21744645381074909</v>
      </c>
      <c r="CL83" s="56">
        <v>191</v>
      </c>
      <c r="CM83" s="57">
        <v>0.14047836191933158</v>
      </c>
      <c r="CN83" s="56">
        <v>238</v>
      </c>
      <c r="CO83" s="57">
        <v>0.17571967543542302</v>
      </c>
      <c r="CP83" s="56">
        <v>23</v>
      </c>
      <c r="CQ83" s="57">
        <v>4.2689038197408963E-2</v>
      </c>
      <c r="CR83" s="56">
        <v>5</v>
      </c>
      <c r="CS83" s="57">
        <v>1.2220158373252519E-2</v>
      </c>
      <c r="CT83" s="56">
        <v>19</v>
      </c>
      <c r="CU83" s="57">
        <v>6.5274151436031339E-2</v>
      </c>
      <c r="CV83" s="56">
        <v>870</v>
      </c>
      <c r="CW83" s="57">
        <v>0.47640690625735826</v>
      </c>
      <c r="CX83" s="56">
        <v>250</v>
      </c>
      <c r="CY83" s="57">
        <v>0.2142722457445532</v>
      </c>
      <c r="CZ83" s="56">
        <v>11</v>
      </c>
      <c r="DA83" s="57">
        <v>3.4569453174104335E-2</v>
      </c>
      <c r="DB83" s="56">
        <v>236</v>
      </c>
      <c r="DC83" s="57">
        <v>0.14517359316945941</v>
      </c>
      <c r="DD83" s="56">
        <v>8</v>
      </c>
      <c r="DE83" s="57">
        <v>5.1614235206069838E-3</v>
      </c>
      <c r="DF83" s="56">
        <v>3</v>
      </c>
      <c r="DG83" s="57">
        <v>1.5989766549408379E-2</v>
      </c>
      <c r="DH83" s="56">
        <v>0</v>
      </c>
      <c r="DI83" s="57">
        <v>0</v>
      </c>
      <c r="DJ83" s="56">
        <v>0</v>
      </c>
      <c r="DK83" s="57">
        <v>0</v>
      </c>
      <c r="DL83" s="56">
        <v>14</v>
      </c>
      <c r="DM83" s="57">
        <v>2.2848190096941608E-2</v>
      </c>
      <c r="DN83" s="56">
        <v>0</v>
      </c>
      <c r="DO83" s="57">
        <v>0</v>
      </c>
      <c r="DP83" s="56">
        <v>290</v>
      </c>
      <c r="DQ83" s="57">
        <v>0.28751871350247366</v>
      </c>
      <c r="DR83" s="56">
        <v>0</v>
      </c>
      <c r="DS83" s="57">
        <v>0</v>
      </c>
      <c r="DT83" s="56">
        <v>4</v>
      </c>
      <c r="DU83" s="57">
        <v>0.1401541695865452</v>
      </c>
      <c r="DV83" s="56">
        <v>0</v>
      </c>
      <c r="DW83" s="57">
        <v>0</v>
      </c>
      <c r="DX83" s="56">
        <v>3</v>
      </c>
      <c r="DY83" s="57">
        <v>1.8819396524684773E-2</v>
      </c>
      <c r="DZ83" s="56">
        <v>502</v>
      </c>
      <c r="EA83" s="57">
        <v>0.48347795937629418</v>
      </c>
      <c r="EB83" s="56">
        <v>0</v>
      </c>
      <c r="EC83" s="57">
        <v>0</v>
      </c>
      <c r="ED83" s="56">
        <v>3</v>
      </c>
      <c r="EE83" s="57">
        <v>1.0203387524658186E-2</v>
      </c>
      <c r="EF83" s="56">
        <v>3</v>
      </c>
      <c r="EG83" s="57">
        <v>1.4572302909603147E-2</v>
      </c>
      <c r="EH83" s="56">
        <v>0</v>
      </c>
      <c r="EI83" s="57">
        <v>0</v>
      </c>
      <c r="EJ83" s="56">
        <v>0</v>
      </c>
      <c r="EK83" s="57">
        <v>0</v>
      </c>
      <c r="EL83" s="56">
        <v>7</v>
      </c>
      <c r="EM83" s="57">
        <v>2.0799286881592632E-2</v>
      </c>
      <c r="EN83" s="56">
        <v>14</v>
      </c>
      <c r="EO83" s="57">
        <v>3.2568743311775929E-2</v>
      </c>
      <c r="EP83" s="56">
        <v>0</v>
      </c>
      <c r="EQ83" s="57">
        <v>0</v>
      </c>
      <c r="ER83" s="56">
        <v>637</v>
      </c>
      <c r="ES83" s="57">
        <v>0.39301579466929915</v>
      </c>
      <c r="ET83" s="56">
        <v>791</v>
      </c>
      <c r="EU83" s="57">
        <v>0.40052660894222497</v>
      </c>
      <c r="EV83" s="56">
        <v>42</v>
      </c>
      <c r="EW83" s="57">
        <v>0.10674257249599715</v>
      </c>
      <c r="EX83" s="56">
        <v>3237</v>
      </c>
      <c r="EY83" s="57">
        <v>1.4908943523798119</v>
      </c>
      <c r="EZ83" s="56">
        <v>45</v>
      </c>
      <c r="FA83" s="57">
        <v>5.1931865392604901E-2</v>
      </c>
      <c r="FB83" s="56">
        <v>50</v>
      </c>
      <c r="FC83" s="57">
        <v>3.3435422824357033E-2</v>
      </c>
      <c r="FD83" s="56">
        <v>0</v>
      </c>
      <c r="FE83" s="57">
        <v>0</v>
      </c>
      <c r="FF83" s="56">
        <v>15064</v>
      </c>
      <c r="FG83" s="57">
        <v>0.25417505817814662</v>
      </c>
      <c r="FH83" s="59">
        <v>14441.421669045707</v>
      </c>
      <c r="FI83" s="57">
        <v>0.32698770201323779</v>
      </c>
    </row>
    <row r="84" spans="1:165" s="50" customFormat="1" ht="10.5" x14ac:dyDescent="0.35">
      <c r="A84" s="54">
        <v>78</v>
      </c>
      <c r="B84" s="51"/>
      <c r="C84" s="55" t="s">
        <v>175</v>
      </c>
      <c r="D84" s="56">
        <v>0</v>
      </c>
      <c r="E84" s="57">
        <v>0</v>
      </c>
      <c r="F84" s="56">
        <v>0</v>
      </c>
      <c r="G84" s="57">
        <v>0</v>
      </c>
      <c r="H84" s="56">
        <v>11</v>
      </c>
      <c r="I84" s="57">
        <v>1.081729587270993E-2</v>
      </c>
      <c r="J84" s="56">
        <v>7</v>
      </c>
      <c r="K84" s="57">
        <v>5.74387251885221E-3</v>
      </c>
      <c r="L84" s="56">
        <v>0</v>
      </c>
      <c r="M84" s="57">
        <v>0</v>
      </c>
      <c r="N84" s="56">
        <v>0</v>
      </c>
      <c r="O84" s="57">
        <v>0</v>
      </c>
      <c r="P84" s="56">
        <v>5</v>
      </c>
      <c r="Q84" s="57">
        <v>5.1497548716681087E-3</v>
      </c>
      <c r="R84" s="56">
        <v>0</v>
      </c>
      <c r="S84" s="57">
        <v>0</v>
      </c>
      <c r="T84" s="56">
        <v>6</v>
      </c>
      <c r="U84" s="57">
        <v>3.5878300803673939E-3</v>
      </c>
      <c r="V84" s="56">
        <v>260</v>
      </c>
      <c r="W84" s="57">
        <v>0.13380336052286237</v>
      </c>
      <c r="X84" s="56">
        <v>0</v>
      </c>
      <c r="Y84" s="57">
        <v>0</v>
      </c>
      <c r="Z84" s="56">
        <v>0</v>
      </c>
      <c r="AA84" s="57">
        <v>0</v>
      </c>
      <c r="AB84" s="56">
        <v>48</v>
      </c>
      <c r="AC84" s="57">
        <v>5.0993307128439393E-2</v>
      </c>
      <c r="AD84" s="56">
        <v>3939</v>
      </c>
      <c r="AE84" s="57">
        <v>1.3160884208275418</v>
      </c>
      <c r="AF84" s="56">
        <v>0</v>
      </c>
      <c r="AG84" s="57">
        <v>0</v>
      </c>
      <c r="AH84" s="56">
        <v>40</v>
      </c>
      <c r="AI84" s="57">
        <v>0.19073959277096944</v>
      </c>
      <c r="AJ84" s="56">
        <v>0</v>
      </c>
      <c r="AK84" s="57">
        <v>0</v>
      </c>
      <c r="AL84" s="56">
        <v>27</v>
      </c>
      <c r="AM84" s="57">
        <v>1.8402148280421478E-2</v>
      </c>
      <c r="AN84" s="56">
        <v>0</v>
      </c>
      <c r="AO84" s="57">
        <v>0</v>
      </c>
      <c r="AP84" s="56">
        <v>4</v>
      </c>
      <c r="AQ84" s="57">
        <v>2.9818702290076333E-3</v>
      </c>
      <c r="AR84" s="56">
        <v>0</v>
      </c>
      <c r="AS84" s="57">
        <v>0</v>
      </c>
      <c r="AT84" s="56">
        <v>4</v>
      </c>
      <c r="AU84" s="57">
        <v>2.8393966282165037E-3</v>
      </c>
      <c r="AV84" s="56">
        <v>0</v>
      </c>
      <c r="AW84" s="57">
        <v>0</v>
      </c>
      <c r="AX84" s="56">
        <v>0</v>
      </c>
      <c r="AY84" s="57">
        <v>0</v>
      </c>
      <c r="AZ84" s="56">
        <v>32</v>
      </c>
      <c r="BA84" s="57">
        <v>2.8964780637044142E-2</v>
      </c>
      <c r="BB84" s="56">
        <v>3140</v>
      </c>
      <c r="BC84" s="57">
        <v>2.0650829979217638</v>
      </c>
      <c r="BD84" s="56">
        <v>323</v>
      </c>
      <c r="BE84" s="57">
        <v>0.13837361733482989</v>
      </c>
      <c r="BF84" s="56">
        <v>518</v>
      </c>
      <c r="BG84" s="57">
        <v>0.81141621892573501</v>
      </c>
      <c r="BH84" s="56">
        <v>0</v>
      </c>
      <c r="BI84" s="57">
        <v>0</v>
      </c>
      <c r="BJ84" s="56">
        <v>0</v>
      </c>
      <c r="BK84" s="57">
        <v>0</v>
      </c>
      <c r="BL84" s="56">
        <v>7</v>
      </c>
      <c r="BM84" s="57">
        <v>7.8849251495319728E-3</v>
      </c>
      <c r="BN84" s="56">
        <v>0</v>
      </c>
      <c r="BO84" s="57">
        <v>0</v>
      </c>
      <c r="BP84" s="56">
        <v>154</v>
      </c>
      <c r="BQ84" s="57">
        <v>7.8023670557717251E-2</v>
      </c>
      <c r="BR84" s="56">
        <v>0</v>
      </c>
      <c r="BS84" s="57">
        <v>0</v>
      </c>
      <c r="BT84" s="56">
        <v>0</v>
      </c>
      <c r="BU84" s="57">
        <v>0</v>
      </c>
      <c r="BV84" s="56">
        <v>0</v>
      </c>
      <c r="BW84" s="57">
        <v>0</v>
      </c>
      <c r="BX84" s="56">
        <v>0</v>
      </c>
      <c r="BY84" s="57">
        <v>0</v>
      </c>
      <c r="BZ84" s="56">
        <v>0</v>
      </c>
      <c r="CA84" s="57">
        <v>0</v>
      </c>
      <c r="CB84" s="56">
        <v>0</v>
      </c>
      <c r="CC84" s="57">
        <v>0</v>
      </c>
      <c r="CD84" s="56">
        <v>0</v>
      </c>
      <c r="CE84" s="57">
        <v>0</v>
      </c>
      <c r="CF84" s="56">
        <v>0</v>
      </c>
      <c r="CG84" s="57">
        <v>0</v>
      </c>
      <c r="CH84" s="56">
        <v>63</v>
      </c>
      <c r="CI84" s="57">
        <v>7.656316461080391E-2</v>
      </c>
      <c r="CJ84" s="56">
        <v>4</v>
      </c>
      <c r="CK84" s="57">
        <v>3.6241075635124855E-3</v>
      </c>
      <c r="CL84" s="56">
        <v>12</v>
      </c>
      <c r="CM84" s="57">
        <v>8.8258656703244977E-3</v>
      </c>
      <c r="CN84" s="56">
        <v>9</v>
      </c>
      <c r="CO84" s="57">
        <v>6.6448616761294417E-3</v>
      </c>
      <c r="CP84" s="56">
        <v>256</v>
      </c>
      <c r="CQ84" s="57">
        <v>0.47514755558855187</v>
      </c>
      <c r="CR84" s="56">
        <v>3</v>
      </c>
      <c r="CS84" s="57">
        <v>7.3320950239515112E-3</v>
      </c>
      <c r="CT84" s="56">
        <v>0</v>
      </c>
      <c r="CU84" s="57">
        <v>0</v>
      </c>
      <c r="CV84" s="56">
        <v>17</v>
      </c>
      <c r="CW84" s="57">
        <v>9.3091004670978056E-3</v>
      </c>
      <c r="CX84" s="56">
        <v>3</v>
      </c>
      <c r="CY84" s="57">
        <v>2.5712669489346383E-3</v>
      </c>
      <c r="CZ84" s="56">
        <v>0</v>
      </c>
      <c r="DA84" s="57">
        <v>0</v>
      </c>
      <c r="DB84" s="56">
        <v>14</v>
      </c>
      <c r="DC84" s="57">
        <v>8.6119928151374234E-3</v>
      </c>
      <c r="DD84" s="56">
        <v>0</v>
      </c>
      <c r="DE84" s="57">
        <v>0</v>
      </c>
      <c r="DF84" s="56">
        <v>0</v>
      </c>
      <c r="DG84" s="57">
        <v>0</v>
      </c>
      <c r="DH84" s="56">
        <v>0</v>
      </c>
      <c r="DI84" s="57">
        <v>0</v>
      </c>
      <c r="DJ84" s="56">
        <v>0</v>
      </c>
      <c r="DK84" s="57">
        <v>0</v>
      </c>
      <c r="DL84" s="56">
        <v>0</v>
      </c>
      <c r="DM84" s="57">
        <v>0</v>
      </c>
      <c r="DN84" s="56">
        <v>0</v>
      </c>
      <c r="DO84" s="57">
        <v>0</v>
      </c>
      <c r="DP84" s="56">
        <v>7</v>
      </c>
      <c r="DQ84" s="57">
        <v>6.9401068776459157E-3</v>
      </c>
      <c r="DR84" s="56">
        <v>0</v>
      </c>
      <c r="DS84" s="57">
        <v>0</v>
      </c>
      <c r="DT84" s="56">
        <v>0</v>
      </c>
      <c r="DU84" s="57">
        <v>0</v>
      </c>
      <c r="DV84" s="56">
        <v>0</v>
      </c>
      <c r="DW84" s="57">
        <v>0</v>
      </c>
      <c r="DX84" s="56">
        <v>0</v>
      </c>
      <c r="DY84" s="57">
        <v>0</v>
      </c>
      <c r="DZ84" s="56">
        <v>7</v>
      </c>
      <c r="EA84" s="57">
        <v>6.7417245331355758E-3</v>
      </c>
      <c r="EB84" s="56">
        <v>0</v>
      </c>
      <c r="EC84" s="57">
        <v>0</v>
      </c>
      <c r="ED84" s="56">
        <v>0</v>
      </c>
      <c r="EE84" s="57">
        <v>0</v>
      </c>
      <c r="EF84" s="56">
        <v>107</v>
      </c>
      <c r="EG84" s="57">
        <v>0.51974547044251229</v>
      </c>
      <c r="EH84" s="56">
        <v>0</v>
      </c>
      <c r="EI84" s="57">
        <v>0</v>
      </c>
      <c r="EJ84" s="56">
        <v>0</v>
      </c>
      <c r="EK84" s="57">
        <v>0</v>
      </c>
      <c r="EL84" s="56">
        <v>0</v>
      </c>
      <c r="EM84" s="57">
        <v>0</v>
      </c>
      <c r="EN84" s="56">
        <v>0</v>
      </c>
      <c r="EO84" s="57">
        <v>0</v>
      </c>
      <c r="EP84" s="56">
        <v>0</v>
      </c>
      <c r="EQ84" s="57">
        <v>0</v>
      </c>
      <c r="ER84" s="56">
        <v>3</v>
      </c>
      <c r="ES84" s="57">
        <v>1.8509378084896346E-3</v>
      </c>
      <c r="ET84" s="56">
        <v>31</v>
      </c>
      <c r="EU84" s="57">
        <v>1.5696997316319815E-2</v>
      </c>
      <c r="EV84" s="56">
        <v>4</v>
      </c>
      <c r="EW84" s="57">
        <v>1.0165959285333061E-2</v>
      </c>
      <c r="EX84" s="56">
        <v>3</v>
      </c>
      <c r="EY84" s="57">
        <v>1.3817371199071472E-3</v>
      </c>
      <c r="EZ84" s="56">
        <v>9</v>
      </c>
      <c r="FA84" s="57">
        <v>1.038637307852098E-2</v>
      </c>
      <c r="FB84" s="56">
        <v>0</v>
      </c>
      <c r="FC84" s="57">
        <v>0</v>
      </c>
      <c r="FD84" s="56">
        <v>0</v>
      </c>
      <c r="FE84" s="57">
        <v>0</v>
      </c>
      <c r="FF84" s="56">
        <v>9061</v>
      </c>
      <c r="FG84" s="57">
        <v>0.15288636498620461</v>
      </c>
      <c r="FH84" s="59">
        <v>7783.1751344163431</v>
      </c>
      <c r="FI84" s="57">
        <v>0.17622936369377182</v>
      </c>
    </row>
    <row r="85" spans="1:165" s="50" customFormat="1" ht="10.5" x14ac:dyDescent="0.35">
      <c r="A85" s="54">
        <v>79</v>
      </c>
      <c r="B85" s="51"/>
      <c r="C85" s="55" t="s">
        <v>146</v>
      </c>
      <c r="D85" s="56">
        <v>10</v>
      </c>
      <c r="E85" s="57">
        <v>8.1070125658694772E-2</v>
      </c>
      <c r="F85" s="56">
        <v>21</v>
      </c>
      <c r="G85" s="57">
        <v>0.18105009052504525</v>
      </c>
      <c r="H85" s="56">
        <v>224</v>
      </c>
      <c r="I85" s="57">
        <v>0.22027947958972949</v>
      </c>
      <c r="J85" s="56">
        <v>667</v>
      </c>
      <c r="K85" s="57">
        <v>0.54730899572491776</v>
      </c>
      <c r="L85" s="56">
        <v>27</v>
      </c>
      <c r="M85" s="57">
        <v>8.2302017923550574E-2</v>
      </c>
      <c r="N85" s="56">
        <v>20</v>
      </c>
      <c r="O85" s="57">
        <v>4.1256678424820017E-2</v>
      </c>
      <c r="P85" s="56">
        <v>272</v>
      </c>
      <c r="Q85" s="57">
        <v>0.28014666501874508</v>
      </c>
      <c r="R85" s="56">
        <v>11</v>
      </c>
      <c r="S85" s="57">
        <v>7.9347904493976773E-2</v>
      </c>
      <c r="T85" s="56">
        <v>1397</v>
      </c>
      <c r="U85" s="57">
        <v>0.83536643704554148</v>
      </c>
      <c r="V85" s="56">
        <v>2399</v>
      </c>
      <c r="W85" s="57">
        <v>1.2345933149782571</v>
      </c>
      <c r="X85" s="56">
        <v>4</v>
      </c>
      <c r="Y85" s="57">
        <v>6.4495324089003547E-2</v>
      </c>
      <c r="Z85" s="56">
        <v>17</v>
      </c>
      <c r="AA85" s="57">
        <v>4.5878987423759919E-2</v>
      </c>
      <c r="AB85" s="56">
        <v>407</v>
      </c>
      <c r="AC85" s="57">
        <v>0.43238075002655901</v>
      </c>
      <c r="AD85" s="56">
        <v>4720</v>
      </c>
      <c r="AE85" s="57">
        <v>1.5770341067037315</v>
      </c>
      <c r="AF85" s="56">
        <v>11</v>
      </c>
      <c r="AG85" s="57">
        <v>8.466097129223428E-2</v>
      </c>
      <c r="AH85" s="56">
        <v>11</v>
      </c>
      <c r="AI85" s="57">
        <v>5.24533880120166E-2</v>
      </c>
      <c r="AJ85" s="56">
        <v>10</v>
      </c>
      <c r="AK85" s="57">
        <v>6.2293652276832985E-2</v>
      </c>
      <c r="AL85" s="56">
        <v>1591</v>
      </c>
      <c r="AM85" s="57">
        <v>1.0843636264500212</v>
      </c>
      <c r="AN85" s="56">
        <v>37</v>
      </c>
      <c r="AO85" s="57">
        <v>8.2147376834439734E-2</v>
      </c>
      <c r="AP85" s="56">
        <v>509</v>
      </c>
      <c r="AQ85" s="57">
        <v>0.37944298664122139</v>
      </c>
      <c r="AR85" s="56">
        <v>4</v>
      </c>
      <c r="AS85" s="57">
        <v>3.7921880925293895E-2</v>
      </c>
      <c r="AT85" s="56">
        <v>1812</v>
      </c>
      <c r="AU85" s="57">
        <v>1.2862466725820763</v>
      </c>
      <c r="AV85" s="56">
        <v>12</v>
      </c>
      <c r="AW85" s="57">
        <v>6.136224176723256E-2</v>
      </c>
      <c r="AX85" s="56">
        <v>4</v>
      </c>
      <c r="AY85" s="57">
        <v>1.8444229261769723E-2</v>
      </c>
      <c r="AZ85" s="56">
        <v>184</v>
      </c>
      <c r="BA85" s="57">
        <v>0.16654748866300384</v>
      </c>
      <c r="BB85" s="56">
        <v>2525</v>
      </c>
      <c r="BC85" s="57">
        <v>1.660616105016705</v>
      </c>
      <c r="BD85" s="56">
        <v>547</v>
      </c>
      <c r="BE85" s="57">
        <v>0.23433550675588838</v>
      </c>
      <c r="BF85" s="56">
        <v>124</v>
      </c>
      <c r="BG85" s="57">
        <v>0.19423863155751186</v>
      </c>
      <c r="BH85" s="56">
        <v>5</v>
      </c>
      <c r="BI85" s="57">
        <v>3.2622170026750177E-2</v>
      </c>
      <c r="BJ85" s="56">
        <v>0</v>
      </c>
      <c r="BK85" s="57">
        <v>0</v>
      </c>
      <c r="BL85" s="56">
        <v>835</v>
      </c>
      <c r="BM85" s="57">
        <v>0.94055892855131396</v>
      </c>
      <c r="BN85" s="56">
        <v>23</v>
      </c>
      <c r="BO85" s="57">
        <v>0.11710198055088845</v>
      </c>
      <c r="BP85" s="56">
        <v>2691</v>
      </c>
      <c r="BQ85" s="57">
        <v>1.363387645914397</v>
      </c>
      <c r="BR85" s="56">
        <v>4</v>
      </c>
      <c r="BS85" s="57">
        <v>2.5073653858208485E-2</v>
      </c>
      <c r="BT85" s="56">
        <v>1322</v>
      </c>
      <c r="BU85" s="57">
        <v>0.87324706550674092</v>
      </c>
      <c r="BV85" s="56">
        <v>1349</v>
      </c>
      <c r="BW85" s="57">
        <v>0.87535445691036862</v>
      </c>
      <c r="BX85" s="56">
        <v>88</v>
      </c>
      <c r="BY85" s="57">
        <v>0.12012503924539635</v>
      </c>
      <c r="BZ85" s="56">
        <v>7</v>
      </c>
      <c r="CA85" s="57">
        <v>9.31842385516507E-2</v>
      </c>
      <c r="CB85" s="56">
        <v>26</v>
      </c>
      <c r="CC85" s="57">
        <v>5.6395462334338328E-2</v>
      </c>
      <c r="CD85" s="56">
        <v>761</v>
      </c>
      <c r="CE85" s="57">
        <v>0.65456734904524339</v>
      </c>
      <c r="CF85" s="56">
        <v>5</v>
      </c>
      <c r="CG85" s="57">
        <v>5.821399464431249E-2</v>
      </c>
      <c r="CH85" s="56">
        <v>873</v>
      </c>
      <c r="CI85" s="57">
        <v>1.0609467096068543</v>
      </c>
      <c r="CJ85" s="56">
        <v>629</v>
      </c>
      <c r="CK85" s="57">
        <v>0.5698909143623383</v>
      </c>
      <c r="CL85" s="56">
        <v>2287</v>
      </c>
      <c r="CM85" s="57">
        <v>1.6820628990026774</v>
      </c>
      <c r="CN85" s="56">
        <v>1918</v>
      </c>
      <c r="CO85" s="57">
        <v>1.4160938549795854</v>
      </c>
      <c r="CP85" s="56">
        <v>49</v>
      </c>
      <c r="CQ85" s="57">
        <v>9.0946211811871264E-2</v>
      </c>
      <c r="CR85" s="56">
        <v>103</v>
      </c>
      <c r="CS85" s="57">
        <v>0.25173526248900185</v>
      </c>
      <c r="CT85" s="56">
        <v>14</v>
      </c>
      <c r="CU85" s="57">
        <v>4.8096743163391506E-2</v>
      </c>
      <c r="CV85" s="56">
        <v>3108</v>
      </c>
      <c r="CW85" s="57">
        <v>1.7019226030435282</v>
      </c>
      <c r="CX85" s="56">
        <v>898</v>
      </c>
      <c r="CY85" s="57">
        <v>0.76966590671443502</v>
      </c>
      <c r="CZ85" s="56">
        <v>45</v>
      </c>
      <c r="DA85" s="57">
        <v>0.14142049025769957</v>
      </c>
      <c r="DB85" s="56">
        <v>1256</v>
      </c>
      <c r="DC85" s="57">
        <v>0.77261878398661454</v>
      </c>
      <c r="DD85" s="56">
        <v>44</v>
      </c>
      <c r="DE85" s="57">
        <v>2.8387829363338411E-2</v>
      </c>
      <c r="DF85" s="56">
        <v>10</v>
      </c>
      <c r="DG85" s="57">
        <v>5.3299221831361265E-2</v>
      </c>
      <c r="DH85" s="56">
        <v>4</v>
      </c>
      <c r="DI85" s="57">
        <v>2.4243893569307229E-2</v>
      </c>
      <c r="DJ85" s="56">
        <v>0</v>
      </c>
      <c r="DK85" s="57">
        <v>0</v>
      </c>
      <c r="DL85" s="56">
        <v>98</v>
      </c>
      <c r="DM85" s="57">
        <v>0.15993733067859126</v>
      </c>
      <c r="DN85" s="56">
        <v>0</v>
      </c>
      <c r="DO85" s="57">
        <v>0</v>
      </c>
      <c r="DP85" s="56">
        <v>747</v>
      </c>
      <c r="DQ85" s="57">
        <v>0.74060854822878563</v>
      </c>
      <c r="DR85" s="56">
        <v>0</v>
      </c>
      <c r="DS85" s="57">
        <v>0</v>
      </c>
      <c r="DT85" s="56">
        <v>0</v>
      </c>
      <c r="DU85" s="57">
        <v>0</v>
      </c>
      <c r="DV85" s="56">
        <v>7</v>
      </c>
      <c r="DW85" s="57">
        <v>2.4390243902439025E-2</v>
      </c>
      <c r="DX85" s="56">
        <v>10</v>
      </c>
      <c r="DY85" s="57">
        <v>6.2731321748949243E-2</v>
      </c>
      <c r="DZ85" s="56">
        <v>874</v>
      </c>
      <c r="EA85" s="57">
        <v>0.84175246313721341</v>
      </c>
      <c r="EB85" s="56">
        <v>8</v>
      </c>
      <c r="EC85" s="57">
        <v>7.7881619937694699E-2</v>
      </c>
      <c r="ED85" s="56">
        <v>17</v>
      </c>
      <c r="EE85" s="57">
        <v>5.7819195973063064E-2</v>
      </c>
      <c r="EF85" s="56">
        <v>26</v>
      </c>
      <c r="EG85" s="57">
        <v>0.1262932918832273</v>
      </c>
      <c r="EH85" s="56">
        <v>0</v>
      </c>
      <c r="EI85" s="57">
        <v>0</v>
      </c>
      <c r="EJ85" s="56">
        <v>14</v>
      </c>
      <c r="EK85" s="57">
        <v>4.9452490286117978E-2</v>
      </c>
      <c r="EL85" s="56">
        <v>38</v>
      </c>
      <c r="EM85" s="57">
        <v>0.11291041450007429</v>
      </c>
      <c r="EN85" s="56">
        <v>48</v>
      </c>
      <c r="EO85" s="57">
        <v>0.11166426278323176</v>
      </c>
      <c r="EP85" s="56">
        <v>0</v>
      </c>
      <c r="EQ85" s="57">
        <v>0</v>
      </c>
      <c r="ER85" s="56">
        <v>1779</v>
      </c>
      <c r="ES85" s="57">
        <v>1.0976061204343535</v>
      </c>
      <c r="ET85" s="56">
        <v>3497</v>
      </c>
      <c r="EU85" s="57">
        <v>1.7707225682313028</v>
      </c>
      <c r="EV85" s="56">
        <v>72</v>
      </c>
      <c r="EW85" s="57">
        <v>0.18298726713599511</v>
      </c>
      <c r="EX85" s="56">
        <v>7675</v>
      </c>
      <c r="EY85" s="57">
        <v>3.5349441317624519</v>
      </c>
      <c r="EZ85" s="56">
        <v>183</v>
      </c>
      <c r="FA85" s="57">
        <v>0.21118958592992662</v>
      </c>
      <c r="FB85" s="56">
        <v>205</v>
      </c>
      <c r="FC85" s="57">
        <v>0.13708523357986385</v>
      </c>
      <c r="FD85" s="56">
        <v>12</v>
      </c>
      <c r="FE85" s="57">
        <v>0.1797752808988764</v>
      </c>
      <c r="FF85" s="56">
        <v>51236</v>
      </c>
      <c r="FG85" s="57">
        <v>0.86450566123310679</v>
      </c>
      <c r="FH85" s="59">
        <v>49340.772176000697</v>
      </c>
      <c r="FI85" s="57">
        <v>1.1171909580045727</v>
      </c>
    </row>
    <row r="86" spans="1:165" s="50" customFormat="1" ht="10.5" x14ac:dyDescent="0.35">
      <c r="A86" s="54">
        <v>80</v>
      </c>
      <c r="B86" s="51"/>
      <c r="C86" s="55" t="s">
        <v>162</v>
      </c>
      <c r="D86" s="56">
        <v>0</v>
      </c>
      <c r="E86" s="57">
        <v>0</v>
      </c>
      <c r="F86" s="56">
        <v>5</v>
      </c>
      <c r="G86" s="57">
        <v>4.3107164410725061E-2</v>
      </c>
      <c r="H86" s="56">
        <v>39</v>
      </c>
      <c r="I86" s="57">
        <v>3.8352230821426116E-2</v>
      </c>
      <c r="J86" s="56">
        <v>172</v>
      </c>
      <c r="K86" s="57">
        <v>0.14113515332036861</v>
      </c>
      <c r="L86" s="56">
        <v>12</v>
      </c>
      <c r="M86" s="57">
        <v>3.6578674632689143E-2</v>
      </c>
      <c r="N86" s="56">
        <v>13</v>
      </c>
      <c r="O86" s="57">
        <v>2.6816840976133013E-2</v>
      </c>
      <c r="P86" s="56">
        <v>75</v>
      </c>
      <c r="Q86" s="57">
        <v>7.7246323075021633E-2</v>
      </c>
      <c r="R86" s="56">
        <v>3</v>
      </c>
      <c r="S86" s="57">
        <v>2.1640337589266392E-2</v>
      </c>
      <c r="T86" s="56">
        <v>700</v>
      </c>
      <c r="U86" s="57">
        <v>0.41858017604286257</v>
      </c>
      <c r="V86" s="56">
        <v>324</v>
      </c>
      <c r="W86" s="57">
        <v>0.16673957234387463</v>
      </c>
      <c r="X86" s="56">
        <v>4</v>
      </c>
      <c r="Y86" s="57">
        <v>6.4495324089003547E-2</v>
      </c>
      <c r="Z86" s="56">
        <v>7</v>
      </c>
      <c r="AA86" s="57">
        <v>1.8891347762724671E-2</v>
      </c>
      <c r="AB86" s="56">
        <v>111</v>
      </c>
      <c r="AC86" s="57">
        <v>0.11792202273451609</v>
      </c>
      <c r="AD86" s="56">
        <v>934</v>
      </c>
      <c r="AE86" s="57">
        <v>0.31206564738586551</v>
      </c>
      <c r="AF86" s="56">
        <v>5</v>
      </c>
      <c r="AG86" s="57">
        <v>3.8482259678288312E-2</v>
      </c>
      <c r="AH86" s="56">
        <v>13</v>
      </c>
      <c r="AI86" s="57">
        <v>6.1990367650565065E-2</v>
      </c>
      <c r="AJ86" s="56">
        <v>11</v>
      </c>
      <c r="AK86" s="57">
        <v>6.8523017504516295E-2</v>
      </c>
      <c r="AL86" s="56">
        <v>297</v>
      </c>
      <c r="AM86" s="57">
        <v>0.20242363108463626</v>
      </c>
      <c r="AN86" s="56">
        <v>5</v>
      </c>
      <c r="AO86" s="57">
        <v>1.1100996869518882E-2</v>
      </c>
      <c r="AP86" s="56">
        <v>142</v>
      </c>
      <c r="AQ86" s="57">
        <v>0.10585639312977099</v>
      </c>
      <c r="AR86" s="56">
        <v>5</v>
      </c>
      <c r="AS86" s="57">
        <v>4.7402351156617367E-2</v>
      </c>
      <c r="AT86" s="56">
        <v>422</v>
      </c>
      <c r="AU86" s="57">
        <v>0.29955634427684119</v>
      </c>
      <c r="AV86" s="56">
        <v>14</v>
      </c>
      <c r="AW86" s="57">
        <v>7.1589282061771314E-2</v>
      </c>
      <c r="AX86" s="56">
        <v>4</v>
      </c>
      <c r="AY86" s="57">
        <v>1.8444229261769723E-2</v>
      </c>
      <c r="AZ86" s="56">
        <v>80</v>
      </c>
      <c r="BA86" s="57">
        <v>7.2411951592610352E-2</v>
      </c>
      <c r="BB86" s="56">
        <v>553</v>
      </c>
      <c r="BC86" s="57">
        <v>0.36369136874227237</v>
      </c>
      <c r="BD86" s="56">
        <v>236</v>
      </c>
      <c r="BE86" s="57">
        <v>0.10110270492575806</v>
      </c>
      <c r="BF86" s="56">
        <v>24</v>
      </c>
      <c r="BG86" s="57">
        <v>3.7594573849841009E-2</v>
      </c>
      <c r="BH86" s="56">
        <v>7</v>
      </c>
      <c r="BI86" s="57">
        <v>4.5671038037450248E-2</v>
      </c>
      <c r="BJ86" s="56">
        <v>0</v>
      </c>
      <c r="BK86" s="57">
        <v>0</v>
      </c>
      <c r="BL86" s="56">
        <v>303</v>
      </c>
      <c r="BM86" s="57">
        <v>0.34130461718688399</v>
      </c>
      <c r="BN86" s="56">
        <v>5</v>
      </c>
      <c r="BO86" s="57">
        <v>2.5456952293671401E-2</v>
      </c>
      <c r="BP86" s="56">
        <v>258</v>
      </c>
      <c r="BQ86" s="57">
        <v>0.13071498054474706</v>
      </c>
      <c r="BR86" s="56">
        <v>9</v>
      </c>
      <c r="BS86" s="57">
        <v>5.6415721180969103E-2</v>
      </c>
      <c r="BT86" s="56">
        <v>271</v>
      </c>
      <c r="BU86" s="57">
        <v>0.1790090429291428</v>
      </c>
      <c r="BV86" s="56">
        <v>578</v>
      </c>
      <c r="BW86" s="57">
        <v>0.37505921133743003</v>
      </c>
      <c r="BX86" s="56">
        <v>30</v>
      </c>
      <c r="BY86" s="57">
        <v>4.0951717924566935E-2</v>
      </c>
      <c r="BZ86" s="56">
        <v>0</v>
      </c>
      <c r="CA86" s="57">
        <v>0</v>
      </c>
      <c r="CB86" s="56">
        <v>8</v>
      </c>
      <c r="CC86" s="57">
        <v>1.7352449949027179E-2</v>
      </c>
      <c r="CD86" s="56">
        <v>418</v>
      </c>
      <c r="CE86" s="57">
        <v>0.35953896439016003</v>
      </c>
      <c r="CF86" s="56">
        <v>3</v>
      </c>
      <c r="CG86" s="57">
        <v>3.4928396786587497E-2</v>
      </c>
      <c r="CH86" s="56">
        <v>289</v>
      </c>
      <c r="CI86" s="57">
        <v>0.35121832654797347</v>
      </c>
      <c r="CJ86" s="56">
        <v>215</v>
      </c>
      <c r="CK86" s="57">
        <v>0.19479578153879606</v>
      </c>
      <c r="CL86" s="56">
        <v>2930</v>
      </c>
      <c r="CM86" s="57">
        <v>2.1549822011708981</v>
      </c>
      <c r="CN86" s="56">
        <v>279</v>
      </c>
      <c r="CO86" s="57">
        <v>0.20599071196001267</v>
      </c>
      <c r="CP86" s="56">
        <v>9</v>
      </c>
      <c r="CQ86" s="57">
        <v>1.6704406251160028E-2</v>
      </c>
      <c r="CR86" s="56">
        <v>18</v>
      </c>
      <c r="CS86" s="57">
        <v>4.399257014370906E-2</v>
      </c>
      <c r="CT86" s="56">
        <v>9</v>
      </c>
      <c r="CU86" s="57">
        <v>3.0919334890751684E-2</v>
      </c>
      <c r="CV86" s="56">
        <v>1747</v>
      </c>
      <c r="CW86" s="57">
        <v>0.95664697153058031</v>
      </c>
      <c r="CX86" s="56">
        <v>189</v>
      </c>
      <c r="CY86" s="57">
        <v>0.16198981778288221</v>
      </c>
      <c r="CZ86" s="56">
        <v>3</v>
      </c>
      <c r="DA86" s="57">
        <v>9.4280326838466384E-3</v>
      </c>
      <c r="DB86" s="56">
        <v>642</v>
      </c>
      <c r="DC86" s="57">
        <v>0.39492138480844463</v>
      </c>
      <c r="DD86" s="56">
        <v>102</v>
      </c>
      <c r="DE86" s="57">
        <v>6.5808149887739031E-2</v>
      </c>
      <c r="DF86" s="56">
        <v>11</v>
      </c>
      <c r="DG86" s="57">
        <v>5.862914401449739E-2</v>
      </c>
      <c r="DH86" s="56">
        <v>5</v>
      </c>
      <c r="DI86" s="57">
        <v>3.030486696163404E-2</v>
      </c>
      <c r="DJ86" s="56">
        <v>5</v>
      </c>
      <c r="DK86" s="57">
        <v>3.6416605972323379E-2</v>
      </c>
      <c r="DL86" s="56">
        <v>54</v>
      </c>
      <c r="DM86" s="57">
        <v>8.8128733231060477E-2</v>
      </c>
      <c r="DN86" s="56">
        <v>3</v>
      </c>
      <c r="DO86" s="57">
        <v>2.6232948583420776E-2</v>
      </c>
      <c r="DP86" s="56">
        <v>370</v>
      </c>
      <c r="DQ86" s="57">
        <v>0.36683422067556981</v>
      </c>
      <c r="DR86" s="56">
        <v>0</v>
      </c>
      <c r="DS86" s="57">
        <v>0</v>
      </c>
      <c r="DT86" s="56">
        <v>0</v>
      </c>
      <c r="DU86" s="57">
        <v>0</v>
      </c>
      <c r="DV86" s="56">
        <v>9</v>
      </c>
      <c r="DW86" s="57">
        <v>3.1358885017421602E-2</v>
      </c>
      <c r="DX86" s="56">
        <v>5</v>
      </c>
      <c r="DY86" s="57">
        <v>3.1365660874474621E-2</v>
      </c>
      <c r="DZ86" s="56">
        <v>494</v>
      </c>
      <c r="EA86" s="57">
        <v>0.47577313133842491</v>
      </c>
      <c r="EB86" s="56">
        <v>0</v>
      </c>
      <c r="EC86" s="57">
        <v>0</v>
      </c>
      <c r="ED86" s="56">
        <v>28</v>
      </c>
      <c r="EE86" s="57">
        <v>9.5231616896809743E-2</v>
      </c>
      <c r="EF86" s="56">
        <v>52</v>
      </c>
      <c r="EG86" s="57">
        <v>0.2525865837664546</v>
      </c>
      <c r="EH86" s="56">
        <v>0</v>
      </c>
      <c r="EI86" s="57">
        <v>0</v>
      </c>
      <c r="EJ86" s="56">
        <v>11</v>
      </c>
      <c r="EK86" s="57">
        <v>3.8855528081949843E-2</v>
      </c>
      <c r="EL86" s="56">
        <v>32</v>
      </c>
      <c r="EM86" s="57">
        <v>9.5082454315852036E-2</v>
      </c>
      <c r="EN86" s="56">
        <v>16</v>
      </c>
      <c r="EO86" s="57">
        <v>3.7221420927743915E-2</v>
      </c>
      <c r="EP86" s="56">
        <v>3</v>
      </c>
      <c r="EQ86" s="57">
        <v>7.6824583866837381E-2</v>
      </c>
      <c r="ER86" s="56">
        <v>915</v>
      </c>
      <c r="ES86" s="57">
        <v>0.56453603158933863</v>
      </c>
      <c r="ET86" s="56">
        <v>403</v>
      </c>
      <c r="EU86" s="57">
        <v>0.20406096511215754</v>
      </c>
      <c r="EV86" s="56">
        <v>12</v>
      </c>
      <c r="EW86" s="57">
        <v>3.0497877855999188E-2</v>
      </c>
      <c r="EX86" s="56">
        <v>1539</v>
      </c>
      <c r="EY86" s="57">
        <v>0.70883114251236656</v>
      </c>
      <c r="EZ86" s="56">
        <v>181</v>
      </c>
      <c r="FA86" s="57">
        <v>0.20888150302358863</v>
      </c>
      <c r="FB86" s="56">
        <v>95</v>
      </c>
      <c r="FC86" s="57">
        <v>6.3527303366278376E-2</v>
      </c>
      <c r="FD86" s="56">
        <v>0</v>
      </c>
      <c r="FE86" s="57">
        <v>0</v>
      </c>
      <c r="FF86" s="56">
        <v>16781</v>
      </c>
      <c r="FG86" s="57">
        <v>0.28314602039879705</v>
      </c>
      <c r="FH86" s="59">
        <v>16008.250324584427</v>
      </c>
      <c r="FI86" s="57">
        <v>0.36246438244431006</v>
      </c>
    </row>
    <row r="87" spans="1:165" s="50" customFormat="1" ht="10.5" x14ac:dyDescent="0.35">
      <c r="A87" s="54">
        <v>81</v>
      </c>
      <c r="B87" s="51"/>
      <c r="C87" s="55" t="s">
        <v>140</v>
      </c>
      <c r="D87" s="56">
        <v>442</v>
      </c>
      <c r="E87" s="57">
        <v>3.5832995541143089</v>
      </c>
      <c r="F87" s="56">
        <v>23</v>
      </c>
      <c r="G87" s="57">
        <v>0.1982929562893353</v>
      </c>
      <c r="H87" s="56">
        <v>222</v>
      </c>
      <c r="I87" s="57">
        <v>0.21831269852196403</v>
      </c>
      <c r="J87" s="56">
        <v>3614</v>
      </c>
      <c r="K87" s="57">
        <v>2.9654793261616983</v>
      </c>
      <c r="L87" s="56">
        <v>277</v>
      </c>
      <c r="M87" s="57">
        <v>0.84435773943790771</v>
      </c>
      <c r="N87" s="56">
        <v>276</v>
      </c>
      <c r="O87" s="57">
        <v>0.56934216226251622</v>
      </c>
      <c r="P87" s="56">
        <v>1256</v>
      </c>
      <c r="Q87" s="57">
        <v>1.2936184237630288</v>
      </c>
      <c r="R87" s="56">
        <v>33</v>
      </c>
      <c r="S87" s="57">
        <v>0.23804371348193032</v>
      </c>
      <c r="T87" s="56">
        <v>2779</v>
      </c>
      <c r="U87" s="57">
        <v>1.6617632988901645</v>
      </c>
      <c r="V87" s="56">
        <v>4905</v>
      </c>
      <c r="W87" s="57">
        <v>2.5242518590947687</v>
      </c>
      <c r="X87" s="56">
        <v>7</v>
      </c>
      <c r="Y87" s="57">
        <v>0.11286681715575619</v>
      </c>
      <c r="Z87" s="56">
        <v>208</v>
      </c>
      <c r="AA87" s="57">
        <v>0.56134290494953309</v>
      </c>
      <c r="AB87" s="56">
        <v>549</v>
      </c>
      <c r="AC87" s="57">
        <v>0.58323595028152553</v>
      </c>
      <c r="AD87" s="56">
        <v>2616</v>
      </c>
      <c r="AE87" s="57">
        <v>0.87405110659681384</v>
      </c>
      <c r="AF87" s="56">
        <v>16</v>
      </c>
      <c r="AG87" s="57">
        <v>0.12314323097052259</v>
      </c>
      <c r="AH87" s="56">
        <v>66</v>
      </c>
      <c r="AI87" s="57">
        <v>0.3147203280720996</v>
      </c>
      <c r="AJ87" s="56">
        <v>12</v>
      </c>
      <c r="AK87" s="57">
        <v>7.4752382732199585E-2</v>
      </c>
      <c r="AL87" s="56">
        <v>9708</v>
      </c>
      <c r="AM87" s="57">
        <v>6.6165946483826552</v>
      </c>
      <c r="AN87" s="56">
        <v>223</v>
      </c>
      <c r="AO87" s="57">
        <v>0.49510446038054212</v>
      </c>
      <c r="AP87" s="56">
        <v>846</v>
      </c>
      <c r="AQ87" s="57">
        <v>0.63066555343511455</v>
      </c>
      <c r="AR87" s="56">
        <v>9</v>
      </c>
      <c r="AS87" s="57">
        <v>8.5324232081911269E-2</v>
      </c>
      <c r="AT87" s="56">
        <v>1773</v>
      </c>
      <c r="AU87" s="57">
        <v>1.2585625554569653</v>
      </c>
      <c r="AV87" s="56">
        <v>14</v>
      </c>
      <c r="AW87" s="57">
        <v>7.1589282061771314E-2</v>
      </c>
      <c r="AX87" s="56">
        <v>73</v>
      </c>
      <c r="AY87" s="57">
        <v>0.33660718402729745</v>
      </c>
      <c r="AZ87" s="56">
        <v>199</v>
      </c>
      <c r="BA87" s="57">
        <v>0.18012472958661827</v>
      </c>
      <c r="BB87" s="56">
        <v>2350</v>
      </c>
      <c r="BC87" s="57">
        <v>1.5455238997185174</v>
      </c>
      <c r="BD87" s="56">
        <v>2405</v>
      </c>
      <c r="BE87" s="57">
        <v>1.0303051074002039</v>
      </c>
      <c r="BF87" s="56">
        <v>1324</v>
      </c>
      <c r="BG87" s="57">
        <v>2.073967324049562</v>
      </c>
      <c r="BH87" s="56">
        <v>69</v>
      </c>
      <c r="BI87" s="57">
        <v>0.45018594636915249</v>
      </c>
      <c r="BJ87" s="56">
        <v>7</v>
      </c>
      <c r="BK87" s="57">
        <v>0.12227074235807861</v>
      </c>
      <c r="BL87" s="56">
        <v>2379</v>
      </c>
      <c r="BM87" s="57">
        <v>2.6797481329623665</v>
      </c>
      <c r="BN87" s="56">
        <v>84</v>
      </c>
      <c r="BO87" s="57">
        <v>0.42767679853367957</v>
      </c>
      <c r="BP87" s="56">
        <v>5697</v>
      </c>
      <c r="BQ87" s="57">
        <v>2.8863691634241246</v>
      </c>
      <c r="BR87" s="56">
        <v>38</v>
      </c>
      <c r="BS87" s="57">
        <v>0.23819971165298065</v>
      </c>
      <c r="BT87" s="56">
        <v>2329</v>
      </c>
      <c r="BU87" s="57">
        <v>1.538420889232375</v>
      </c>
      <c r="BV87" s="56">
        <v>1805</v>
      </c>
      <c r="BW87" s="57">
        <v>1.171248921218099</v>
      </c>
      <c r="BX87" s="56">
        <v>837</v>
      </c>
      <c r="BY87" s="57">
        <v>1.1425529300954176</v>
      </c>
      <c r="BZ87" s="56">
        <v>11</v>
      </c>
      <c r="CA87" s="57">
        <v>0.14643237486687966</v>
      </c>
      <c r="CB87" s="56">
        <v>346</v>
      </c>
      <c r="CC87" s="57">
        <v>0.75049346029542552</v>
      </c>
      <c r="CD87" s="56">
        <v>4893</v>
      </c>
      <c r="CE87" s="57">
        <v>4.2086702219163943</v>
      </c>
      <c r="CF87" s="56">
        <v>15</v>
      </c>
      <c r="CG87" s="57">
        <v>0.17464198393293748</v>
      </c>
      <c r="CH87" s="56">
        <v>1460</v>
      </c>
      <c r="CI87" s="57">
        <v>1.7743209576472019</v>
      </c>
      <c r="CJ87" s="56">
        <v>824</v>
      </c>
      <c r="CK87" s="57">
        <v>0.74656615808357196</v>
      </c>
      <c r="CL87" s="56">
        <v>1718</v>
      </c>
      <c r="CM87" s="57">
        <v>1.2635697684681237</v>
      </c>
      <c r="CN87" s="56">
        <v>1993</v>
      </c>
      <c r="CO87" s="57">
        <v>1.4714677022806644</v>
      </c>
      <c r="CP87" s="56">
        <v>1033</v>
      </c>
      <c r="CQ87" s="57">
        <v>1.9172946286053678</v>
      </c>
      <c r="CR87" s="56">
        <v>391</v>
      </c>
      <c r="CS87" s="57">
        <v>0.95561638478834676</v>
      </c>
      <c r="CT87" s="56">
        <v>321</v>
      </c>
      <c r="CU87" s="57">
        <v>1.1027896111034767</v>
      </c>
      <c r="CV87" s="56">
        <v>3848</v>
      </c>
      <c r="CW87" s="57">
        <v>2.1071422704348444</v>
      </c>
      <c r="CX87" s="56">
        <v>7916</v>
      </c>
      <c r="CY87" s="57">
        <v>6.7847163892555322</v>
      </c>
      <c r="CZ87" s="56">
        <v>152</v>
      </c>
      <c r="DA87" s="57">
        <v>0.47768698931489634</v>
      </c>
      <c r="DB87" s="56">
        <v>12797</v>
      </c>
      <c r="DC87" s="57">
        <v>7.8719765753795423</v>
      </c>
      <c r="DD87" s="56">
        <v>1546</v>
      </c>
      <c r="DE87" s="57">
        <v>0.99744509535729964</v>
      </c>
      <c r="DF87" s="56">
        <v>49</v>
      </c>
      <c r="DG87" s="57">
        <v>0.26116618697367017</v>
      </c>
      <c r="DH87" s="56">
        <v>18</v>
      </c>
      <c r="DI87" s="57">
        <v>0.10909752106188254</v>
      </c>
      <c r="DJ87" s="56">
        <v>48</v>
      </c>
      <c r="DK87" s="57">
        <v>0.34959941733430444</v>
      </c>
      <c r="DL87" s="56">
        <v>1060</v>
      </c>
      <c r="DM87" s="57">
        <v>1.7299343930541504</v>
      </c>
      <c r="DN87" s="56">
        <v>9</v>
      </c>
      <c r="DO87" s="57">
        <v>7.8698845750262328E-2</v>
      </c>
      <c r="DP87" s="56">
        <v>1437</v>
      </c>
      <c r="DQ87" s="57">
        <v>1.4247047975967402</v>
      </c>
      <c r="DR87" s="56">
        <v>6</v>
      </c>
      <c r="DS87" s="57">
        <v>8.2872928176795577E-2</v>
      </c>
      <c r="DT87" s="56">
        <v>6</v>
      </c>
      <c r="DU87" s="57">
        <v>0.21023125437981782</v>
      </c>
      <c r="DV87" s="56">
        <v>246</v>
      </c>
      <c r="DW87" s="57">
        <v>0.85714285714285721</v>
      </c>
      <c r="DX87" s="56">
        <v>8</v>
      </c>
      <c r="DY87" s="57">
        <v>5.0185057399159405E-2</v>
      </c>
      <c r="DZ87" s="56">
        <v>1200</v>
      </c>
      <c r="EA87" s="57">
        <v>1.1557242056803845</v>
      </c>
      <c r="EB87" s="56">
        <v>40</v>
      </c>
      <c r="EC87" s="57">
        <v>0.38940809968847351</v>
      </c>
      <c r="ED87" s="56">
        <v>136</v>
      </c>
      <c r="EE87" s="57">
        <v>0.46255356778450452</v>
      </c>
      <c r="EF87" s="56">
        <v>393</v>
      </c>
      <c r="EG87" s="57">
        <v>1.9089716811580122</v>
      </c>
      <c r="EH87" s="56">
        <v>12</v>
      </c>
      <c r="EI87" s="57">
        <v>0.20046775810223855</v>
      </c>
      <c r="EJ87" s="56">
        <v>550</v>
      </c>
      <c r="EK87" s="57">
        <v>1.9427764040974922</v>
      </c>
      <c r="EL87" s="56">
        <v>40</v>
      </c>
      <c r="EM87" s="57">
        <v>0.11885306789481505</v>
      </c>
      <c r="EN87" s="56">
        <v>120</v>
      </c>
      <c r="EO87" s="57">
        <v>0.2791606569580794</v>
      </c>
      <c r="EP87" s="56">
        <v>3</v>
      </c>
      <c r="EQ87" s="57">
        <v>7.6824583866837381E-2</v>
      </c>
      <c r="ER87" s="56">
        <v>2233</v>
      </c>
      <c r="ES87" s="57">
        <v>1.3777147087857848</v>
      </c>
      <c r="ET87" s="56">
        <v>9820</v>
      </c>
      <c r="EU87" s="57">
        <v>4.9724036660084057</v>
      </c>
      <c r="EV87" s="56">
        <v>119</v>
      </c>
      <c r="EW87" s="57">
        <v>0.30243728873865861</v>
      </c>
      <c r="EX87" s="56">
        <v>2938</v>
      </c>
      <c r="EY87" s="57">
        <v>1.3531812194290662</v>
      </c>
      <c r="EZ87" s="56">
        <v>1567</v>
      </c>
      <c r="FA87" s="57">
        <v>1.8083829571158196</v>
      </c>
      <c r="FB87" s="56">
        <v>1374</v>
      </c>
      <c r="FC87" s="57">
        <v>0.91880541921333136</v>
      </c>
      <c r="FD87" s="56">
        <v>15</v>
      </c>
      <c r="FE87" s="57">
        <v>0.22471910112359553</v>
      </c>
      <c r="FF87" s="56">
        <v>112270</v>
      </c>
      <c r="FG87" s="57">
        <v>1.8943330975611072</v>
      </c>
      <c r="FH87" s="59">
        <v>101252.08627475373</v>
      </c>
      <c r="FI87" s="57">
        <v>2.2925850220129758</v>
      </c>
    </row>
    <row r="88" spans="1:165" s="50" customFormat="1" ht="10.5" x14ac:dyDescent="0.35">
      <c r="A88" s="54">
        <v>82</v>
      </c>
      <c r="B88" s="51"/>
      <c r="C88" s="55" t="s">
        <v>172</v>
      </c>
      <c r="D88" s="56">
        <v>16</v>
      </c>
      <c r="E88" s="57">
        <v>0.12971220105391165</v>
      </c>
      <c r="F88" s="56">
        <v>0</v>
      </c>
      <c r="G88" s="57">
        <v>0</v>
      </c>
      <c r="H88" s="56">
        <v>142</v>
      </c>
      <c r="I88" s="57">
        <v>0.13964145581134635</v>
      </c>
      <c r="J88" s="56">
        <v>369</v>
      </c>
      <c r="K88" s="57">
        <v>0.30278413706520935</v>
      </c>
      <c r="L88" s="56">
        <v>24</v>
      </c>
      <c r="M88" s="57">
        <v>7.3157349265378285E-2</v>
      </c>
      <c r="N88" s="56">
        <v>38</v>
      </c>
      <c r="O88" s="57">
        <v>7.8387689007158035E-2</v>
      </c>
      <c r="P88" s="56">
        <v>393</v>
      </c>
      <c r="Q88" s="57">
        <v>0.40477073291311333</v>
      </c>
      <c r="R88" s="56">
        <v>0</v>
      </c>
      <c r="S88" s="57">
        <v>0</v>
      </c>
      <c r="T88" s="56">
        <v>549</v>
      </c>
      <c r="U88" s="57">
        <v>0.32828645235361653</v>
      </c>
      <c r="V88" s="56">
        <v>124</v>
      </c>
      <c r="W88" s="57">
        <v>6.3813910403211285E-2</v>
      </c>
      <c r="X88" s="56">
        <v>0</v>
      </c>
      <c r="Y88" s="57">
        <v>0</v>
      </c>
      <c r="Z88" s="56">
        <v>5</v>
      </c>
      <c r="AA88" s="57">
        <v>1.3493819830517624E-2</v>
      </c>
      <c r="AB88" s="56">
        <v>74</v>
      </c>
      <c r="AC88" s="57">
        <v>7.8614681823010735E-2</v>
      </c>
      <c r="AD88" s="56">
        <v>201</v>
      </c>
      <c r="AE88" s="57">
        <v>6.7157596493103822E-2</v>
      </c>
      <c r="AF88" s="56">
        <v>0</v>
      </c>
      <c r="AG88" s="57">
        <v>0</v>
      </c>
      <c r="AH88" s="56">
        <v>20</v>
      </c>
      <c r="AI88" s="57">
        <v>9.536979638548472E-2</v>
      </c>
      <c r="AJ88" s="56">
        <v>0</v>
      </c>
      <c r="AK88" s="57">
        <v>0</v>
      </c>
      <c r="AL88" s="56">
        <v>410</v>
      </c>
      <c r="AM88" s="57">
        <v>0.27944002944343727</v>
      </c>
      <c r="AN88" s="56">
        <v>13</v>
      </c>
      <c r="AO88" s="57">
        <v>2.8862591860749093E-2</v>
      </c>
      <c r="AP88" s="56">
        <v>141</v>
      </c>
      <c r="AQ88" s="57">
        <v>0.10511092557251908</v>
      </c>
      <c r="AR88" s="56">
        <v>0</v>
      </c>
      <c r="AS88" s="57">
        <v>0</v>
      </c>
      <c r="AT88" s="56">
        <v>891</v>
      </c>
      <c r="AU88" s="57">
        <v>0.63247559893522631</v>
      </c>
      <c r="AV88" s="56">
        <v>3</v>
      </c>
      <c r="AW88" s="57">
        <v>1.534056044180814E-2</v>
      </c>
      <c r="AX88" s="56">
        <v>12</v>
      </c>
      <c r="AY88" s="57">
        <v>5.533268778530917E-2</v>
      </c>
      <c r="AZ88" s="56">
        <v>45</v>
      </c>
      <c r="BA88" s="57">
        <v>4.0731722770843332E-2</v>
      </c>
      <c r="BB88" s="56">
        <v>166</v>
      </c>
      <c r="BC88" s="57">
        <v>0.10917317759713782</v>
      </c>
      <c r="BD88" s="56">
        <v>256</v>
      </c>
      <c r="BE88" s="57">
        <v>0.10967073076692399</v>
      </c>
      <c r="BF88" s="56">
        <v>34</v>
      </c>
      <c r="BG88" s="57">
        <v>5.3258979620608098E-2</v>
      </c>
      <c r="BH88" s="56">
        <v>10</v>
      </c>
      <c r="BI88" s="57">
        <v>6.5244340053500355E-2</v>
      </c>
      <c r="BJ88" s="56">
        <v>0</v>
      </c>
      <c r="BK88" s="57">
        <v>0</v>
      </c>
      <c r="BL88" s="56">
        <v>186</v>
      </c>
      <c r="BM88" s="57">
        <v>0.20951372540184959</v>
      </c>
      <c r="BN88" s="56">
        <v>13</v>
      </c>
      <c r="BO88" s="57">
        <v>6.6188075963545645E-2</v>
      </c>
      <c r="BP88" s="56">
        <v>101</v>
      </c>
      <c r="BQ88" s="57">
        <v>5.1171368352788592E-2</v>
      </c>
      <c r="BR88" s="56">
        <v>15</v>
      </c>
      <c r="BS88" s="57">
        <v>9.4026201968281833E-2</v>
      </c>
      <c r="BT88" s="56">
        <v>495</v>
      </c>
      <c r="BU88" s="57">
        <v>0.32697223708459666</v>
      </c>
      <c r="BV88" s="56">
        <v>202</v>
      </c>
      <c r="BW88" s="57">
        <v>0.13107605655737173</v>
      </c>
      <c r="BX88" s="56">
        <v>33</v>
      </c>
      <c r="BY88" s="57">
        <v>4.5046889717023628E-2</v>
      </c>
      <c r="BZ88" s="56">
        <v>0</v>
      </c>
      <c r="CA88" s="57">
        <v>0</v>
      </c>
      <c r="CB88" s="56">
        <v>31</v>
      </c>
      <c r="CC88" s="57">
        <v>6.7240743552480317E-2</v>
      </c>
      <c r="CD88" s="56">
        <v>274</v>
      </c>
      <c r="CE88" s="57">
        <v>0.23567865129881299</v>
      </c>
      <c r="CF88" s="56">
        <v>16</v>
      </c>
      <c r="CG88" s="57">
        <v>0.18628478286179997</v>
      </c>
      <c r="CH88" s="56">
        <v>229</v>
      </c>
      <c r="CI88" s="57">
        <v>0.27830102691863645</v>
      </c>
      <c r="CJ88" s="56">
        <v>155</v>
      </c>
      <c r="CK88" s="57">
        <v>0.14043416808610878</v>
      </c>
      <c r="CL88" s="56">
        <v>1069</v>
      </c>
      <c r="CM88" s="57">
        <v>0.78623753346474068</v>
      </c>
      <c r="CN88" s="56">
        <v>102</v>
      </c>
      <c r="CO88" s="57">
        <v>7.5308432329467018E-2</v>
      </c>
      <c r="CP88" s="56">
        <v>48</v>
      </c>
      <c r="CQ88" s="57">
        <v>8.909016667285348E-2</v>
      </c>
      <c r="CR88" s="56">
        <v>39</v>
      </c>
      <c r="CS88" s="57">
        <v>9.5317235311369639E-2</v>
      </c>
      <c r="CT88" s="56">
        <v>8</v>
      </c>
      <c r="CU88" s="57">
        <v>2.748385323622372E-2</v>
      </c>
      <c r="CV88" s="56">
        <v>893</v>
      </c>
      <c r="CW88" s="57">
        <v>0.48900157159519653</v>
      </c>
      <c r="CX88" s="56">
        <v>274</v>
      </c>
      <c r="CY88" s="57">
        <v>0.23484238133603033</v>
      </c>
      <c r="CZ88" s="56">
        <v>13</v>
      </c>
      <c r="DA88" s="57">
        <v>4.0854808296668758E-2</v>
      </c>
      <c r="DB88" s="56">
        <v>445</v>
      </c>
      <c r="DC88" s="57">
        <v>0.27373834305258238</v>
      </c>
      <c r="DD88" s="56">
        <v>138</v>
      </c>
      <c r="DE88" s="57">
        <v>8.9034555730470463E-2</v>
      </c>
      <c r="DF88" s="56">
        <v>25</v>
      </c>
      <c r="DG88" s="57">
        <v>0.13324805457840316</v>
      </c>
      <c r="DH88" s="56">
        <v>10</v>
      </c>
      <c r="DI88" s="57">
        <v>6.0609733923268079E-2</v>
      </c>
      <c r="DJ88" s="56">
        <v>3</v>
      </c>
      <c r="DK88" s="57">
        <v>2.1849963583394028E-2</v>
      </c>
      <c r="DL88" s="56">
        <v>104</v>
      </c>
      <c r="DM88" s="57">
        <v>0.16972941214870907</v>
      </c>
      <c r="DN88" s="56">
        <v>8</v>
      </c>
      <c r="DO88" s="57">
        <v>6.9954529555788736E-2</v>
      </c>
      <c r="DP88" s="56">
        <v>388</v>
      </c>
      <c r="DQ88" s="57">
        <v>0.3846802097895165</v>
      </c>
      <c r="DR88" s="56">
        <v>7</v>
      </c>
      <c r="DS88" s="57">
        <v>9.668508287292818E-2</v>
      </c>
      <c r="DT88" s="56">
        <v>4</v>
      </c>
      <c r="DU88" s="57">
        <v>0.1401541695865452</v>
      </c>
      <c r="DV88" s="56">
        <v>14</v>
      </c>
      <c r="DW88" s="57">
        <v>4.878048780487805E-2</v>
      </c>
      <c r="DX88" s="56">
        <v>3</v>
      </c>
      <c r="DY88" s="57">
        <v>1.8819396524684773E-2</v>
      </c>
      <c r="DZ88" s="56">
        <v>468</v>
      </c>
      <c r="EA88" s="57">
        <v>0.45073244021534997</v>
      </c>
      <c r="EB88" s="56">
        <v>6</v>
      </c>
      <c r="EC88" s="57">
        <v>5.8411214953271021E-2</v>
      </c>
      <c r="ED88" s="56">
        <v>36</v>
      </c>
      <c r="EE88" s="57">
        <v>0.12244065029589823</v>
      </c>
      <c r="EF88" s="56">
        <v>9</v>
      </c>
      <c r="EG88" s="57">
        <v>4.3716908728809442E-2</v>
      </c>
      <c r="EH88" s="56">
        <v>4</v>
      </c>
      <c r="EI88" s="57">
        <v>6.682258603407952E-2</v>
      </c>
      <c r="EJ88" s="56">
        <v>18</v>
      </c>
      <c r="EK88" s="57">
        <v>6.3581773225008825E-2</v>
      </c>
      <c r="EL88" s="56">
        <v>50</v>
      </c>
      <c r="EM88" s="57">
        <v>0.14856633486851878</v>
      </c>
      <c r="EN88" s="56">
        <v>19</v>
      </c>
      <c r="EO88" s="57">
        <v>4.4200437351695904E-2</v>
      </c>
      <c r="EP88" s="56">
        <v>0</v>
      </c>
      <c r="EQ88" s="57">
        <v>0</v>
      </c>
      <c r="ER88" s="56">
        <v>578</v>
      </c>
      <c r="ES88" s="57">
        <v>0.35661401776900298</v>
      </c>
      <c r="ET88" s="56">
        <v>172</v>
      </c>
      <c r="EU88" s="57">
        <v>8.7093017367967998E-2</v>
      </c>
      <c r="EV88" s="56">
        <v>23</v>
      </c>
      <c r="EW88" s="57">
        <v>5.8454265890665109E-2</v>
      </c>
      <c r="EX88" s="56">
        <v>336</v>
      </c>
      <c r="EY88" s="57">
        <v>0.15475455742960048</v>
      </c>
      <c r="EZ88" s="56">
        <v>277</v>
      </c>
      <c r="FA88" s="57">
        <v>0.31966948252781241</v>
      </c>
      <c r="FB88" s="56">
        <v>197</v>
      </c>
      <c r="FC88" s="57">
        <v>0.13173556592796673</v>
      </c>
      <c r="FD88" s="56">
        <v>0</v>
      </c>
      <c r="FE88" s="57">
        <v>0</v>
      </c>
      <c r="FF88" s="56">
        <v>11483</v>
      </c>
      <c r="FG88" s="57">
        <v>0.19375280092005162</v>
      </c>
      <c r="FH88" s="59">
        <v>10404.532624072102</v>
      </c>
      <c r="FI88" s="57">
        <v>0.23558305347176492</v>
      </c>
    </row>
    <row r="89" spans="1:165" s="50" customFormat="1" ht="10.5" x14ac:dyDescent="0.35">
      <c r="A89" s="54">
        <v>83</v>
      </c>
      <c r="B89" s="51"/>
      <c r="C89" s="55" t="s">
        <v>167</v>
      </c>
      <c r="D89" s="56">
        <v>0</v>
      </c>
      <c r="E89" s="57">
        <v>0</v>
      </c>
      <c r="F89" s="56">
        <v>0</v>
      </c>
      <c r="G89" s="57">
        <v>0</v>
      </c>
      <c r="H89" s="56">
        <v>13</v>
      </c>
      <c r="I89" s="57">
        <v>1.2784076940475371E-2</v>
      </c>
      <c r="J89" s="56">
        <v>18</v>
      </c>
      <c r="K89" s="57">
        <v>1.4769957905619968E-2</v>
      </c>
      <c r="L89" s="56">
        <v>5</v>
      </c>
      <c r="M89" s="57">
        <v>1.5241114430287145E-2</v>
      </c>
      <c r="N89" s="56">
        <v>7</v>
      </c>
      <c r="O89" s="57">
        <v>1.4439837448687006E-2</v>
      </c>
      <c r="P89" s="56">
        <v>44</v>
      </c>
      <c r="Q89" s="57">
        <v>4.5317842870679359E-2</v>
      </c>
      <c r="R89" s="56">
        <v>4</v>
      </c>
      <c r="S89" s="57">
        <v>2.8853783452355189E-2</v>
      </c>
      <c r="T89" s="56">
        <v>44</v>
      </c>
      <c r="U89" s="57">
        <v>2.6310753922694222E-2</v>
      </c>
      <c r="V89" s="56">
        <v>65</v>
      </c>
      <c r="W89" s="57">
        <v>3.3450840130715594E-2</v>
      </c>
      <c r="X89" s="56">
        <v>0</v>
      </c>
      <c r="Y89" s="57">
        <v>0</v>
      </c>
      <c r="Z89" s="56">
        <v>0</v>
      </c>
      <c r="AA89" s="57">
        <v>0</v>
      </c>
      <c r="AB89" s="56">
        <v>112</v>
      </c>
      <c r="AC89" s="57">
        <v>0.11898438329969191</v>
      </c>
      <c r="AD89" s="56">
        <v>2370</v>
      </c>
      <c r="AE89" s="57">
        <v>0.79185822730674649</v>
      </c>
      <c r="AF89" s="56">
        <v>0</v>
      </c>
      <c r="AG89" s="57">
        <v>0</v>
      </c>
      <c r="AH89" s="56">
        <v>3</v>
      </c>
      <c r="AI89" s="57">
        <v>1.4305469457822706E-2</v>
      </c>
      <c r="AJ89" s="56">
        <v>0</v>
      </c>
      <c r="AK89" s="57">
        <v>0</v>
      </c>
      <c r="AL89" s="56">
        <v>68</v>
      </c>
      <c r="AM89" s="57">
        <v>4.6346151224765202E-2</v>
      </c>
      <c r="AN89" s="56">
        <v>0</v>
      </c>
      <c r="AO89" s="57">
        <v>0</v>
      </c>
      <c r="AP89" s="56">
        <v>134</v>
      </c>
      <c r="AQ89" s="57">
        <v>9.9892652671755719E-2</v>
      </c>
      <c r="AR89" s="56">
        <v>0</v>
      </c>
      <c r="AS89" s="57">
        <v>0</v>
      </c>
      <c r="AT89" s="56">
        <v>62</v>
      </c>
      <c r="AU89" s="57">
        <v>4.4010647737355808E-2</v>
      </c>
      <c r="AV89" s="56">
        <v>0</v>
      </c>
      <c r="AW89" s="57">
        <v>0</v>
      </c>
      <c r="AX89" s="56">
        <v>0</v>
      </c>
      <c r="AY89" s="57">
        <v>0</v>
      </c>
      <c r="AZ89" s="56">
        <v>9</v>
      </c>
      <c r="BA89" s="57">
        <v>8.1463445541686656E-3</v>
      </c>
      <c r="BB89" s="56">
        <v>7974</v>
      </c>
      <c r="BC89" s="57">
        <v>5.2442585431299813</v>
      </c>
      <c r="BD89" s="56">
        <v>42</v>
      </c>
      <c r="BE89" s="57">
        <v>1.7992854266448467E-2</v>
      </c>
      <c r="BF89" s="56">
        <v>6</v>
      </c>
      <c r="BG89" s="57">
        <v>9.3986434624602523E-3</v>
      </c>
      <c r="BH89" s="56">
        <v>0</v>
      </c>
      <c r="BI89" s="57">
        <v>0</v>
      </c>
      <c r="BJ89" s="56">
        <v>0</v>
      </c>
      <c r="BK89" s="57">
        <v>0</v>
      </c>
      <c r="BL89" s="56">
        <v>126</v>
      </c>
      <c r="BM89" s="57">
        <v>0.14192865269157554</v>
      </c>
      <c r="BN89" s="56">
        <v>3</v>
      </c>
      <c r="BO89" s="57">
        <v>1.5274171376202839E-2</v>
      </c>
      <c r="BP89" s="56">
        <v>56</v>
      </c>
      <c r="BQ89" s="57">
        <v>2.8372243839169912E-2</v>
      </c>
      <c r="BR89" s="56">
        <v>0</v>
      </c>
      <c r="BS89" s="57">
        <v>0</v>
      </c>
      <c r="BT89" s="56">
        <v>922</v>
      </c>
      <c r="BU89" s="57">
        <v>0.60902707594343053</v>
      </c>
      <c r="BV89" s="56">
        <v>422</v>
      </c>
      <c r="BW89" s="57">
        <v>0.27383215775846964</v>
      </c>
      <c r="BX89" s="56">
        <v>23</v>
      </c>
      <c r="BY89" s="57">
        <v>3.1396317075501314E-2</v>
      </c>
      <c r="BZ89" s="56">
        <v>0</v>
      </c>
      <c r="CA89" s="57">
        <v>0</v>
      </c>
      <c r="CB89" s="56">
        <v>12</v>
      </c>
      <c r="CC89" s="57">
        <v>2.602867492354077E-2</v>
      </c>
      <c r="CD89" s="56">
        <v>29</v>
      </c>
      <c r="CE89" s="57">
        <v>2.4944090830896267E-2</v>
      </c>
      <c r="CF89" s="56">
        <v>0</v>
      </c>
      <c r="CG89" s="57">
        <v>0</v>
      </c>
      <c r="CH89" s="56">
        <v>41</v>
      </c>
      <c r="CI89" s="57">
        <v>4.9826821413380323E-2</v>
      </c>
      <c r="CJ89" s="56">
        <v>211</v>
      </c>
      <c r="CK89" s="57">
        <v>0.19117167397528359</v>
      </c>
      <c r="CL89" s="56">
        <v>138</v>
      </c>
      <c r="CM89" s="57">
        <v>0.10149745520873171</v>
      </c>
      <c r="CN89" s="56">
        <v>51</v>
      </c>
      <c r="CO89" s="57">
        <v>3.7654216164733509E-2</v>
      </c>
      <c r="CP89" s="56">
        <v>51</v>
      </c>
      <c r="CQ89" s="57">
        <v>9.4658302089906832E-2</v>
      </c>
      <c r="CR89" s="56">
        <v>20</v>
      </c>
      <c r="CS89" s="57">
        <v>4.8880633493010077E-2</v>
      </c>
      <c r="CT89" s="56">
        <v>13</v>
      </c>
      <c r="CU89" s="57">
        <v>4.4661261508863542E-2</v>
      </c>
      <c r="CV89" s="56">
        <v>319</v>
      </c>
      <c r="CW89" s="57">
        <v>0.1746825322943647</v>
      </c>
      <c r="CX89" s="56">
        <v>27</v>
      </c>
      <c r="CY89" s="57">
        <v>2.3141402540411745E-2</v>
      </c>
      <c r="CZ89" s="56">
        <v>0</v>
      </c>
      <c r="DA89" s="57">
        <v>0</v>
      </c>
      <c r="DB89" s="56">
        <v>47</v>
      </c>
      <c r="DC89" s="57">
        <v>2.8911690165104205E-2</v>
      </c>
      <c r="DD89" s="56">
        <v>47</v>
      </c>
      <c r="DE89" s="57">
        <v>3.0323363183566026E-2</v>
      </c>
      <c r="DF89" s="56">
        <v>0</v>
      </c>
      <c r="DG89" s="57">
        <v>0</v>
      </c>
      <c r="DH89" s="56">
        <v>0</v>
      </c>
      <c r="DI89" s="57">
        <v>0</v>
      </c>
      <c r="DJ89" s="56">
        <v>13</v>
      </c>
      <c r="DK89" s="57">
        <v>9.4683175528040786E-2</v>
      </c>
      <c r="DL89" s="56">
        <v>15</v>
      </c>
      <c r="DM89" s="57">
        <v>2.4480203675294576E-2</v>
      </c>
      <c r="DN89" s="56">
        <v>0</v>
      </c>
      <c r="DO89" s="57">
        <v>0</v>
      </c>
      <c r="DP89" s="56">
        <v>19</v>
      </c>
      <c r="DQ89" s="57">
        <v>1.8837432953610341E-2</v>
      </c>
      <c r="DR89" s="56">
        <v>6</v>
      </c>
      <c r="DS89" s="57">
        <v>8.2872928176795577E-2</v>
      </c>
      <c r="DT89" s="56">
        <v>0</v>
      </c>
      <c r="DU89" s="57">
        <v>0</v>
      </c>
      <c r="DV89" s="56">
        <v>6</v>
      </c>
      <c r="DW89" s="57">
        <v>2.0905923344947737E-2</v>
      </c>
      <c r="DX89" s="56">
        <v>9</v>
      </c>
      <c r="DY89" s="57">
        <v>5.6458189574054324E-2</v>
      </c>
      <c r="DZ89" s="56">
        <v>36</v>
      </c>
      <c r="EA89" s="57">
        <v>3.4671726170411532E-2</v>
      </c>
      <c r="EB89" s="56">
        <v>0</v>
      </c>
      <c r="EC89" s="57">
        <v>0</v>
      </c>
      <c r="ED89" s="56">
        <v>0</v>
      </c>
      <c r="EE89" s="57">
        <v>0</v>
      </c>
      <c r="EF89" s="56">
        <v>60</v>
      </c>
      <c r="EG89" s="57">
        <v>0.29144605819206293</v>
      </c>
      <c r="EH89" s="56">
        <v>0</v>
      </c>
      <c r="EI89" s="57">
        <v>0</v>
      </c>
      <c r="EJ89" s="56">
        <v>0</v>
      </c>
      <c r="EK89" s="57">
        <v>0</v>
      </c>
      <c r="EL89" s="56">
        <v>6</v>
      </c>
      <c r="EM89" s="57">
        <v>1.7827960184222256E-2</v>
      </c>
      <c r="EN89" s="56">
        <v>19</v>
      </c>
      <c r="EO89" s="57">
        <v>4.4200437351695904E-2</v>
      </c>
      <c r="EP89" s="56">
        <v>0</v>
      </c>
      <c r="EQ89" s="57">
        <v>0</v>
      </c>
      <c r="ER89" s="56">
        <v>242</v>
      </c>
      <c r="ES89" s="57">
        <v>0.14930898321816385</v>
      </c>
      <c r="ET89" s="56">
        <v>440</v>
      </c>
      <c r="EU89" s="57">
        <v>0.22279609094131347</v>
      </c>
      <c r="EV89" s="56">
        <v>3</v>
      </c>
      <c r="EW89" s="57">
        <v>7.624469463999797E-3</v>
      </c>
      <c r="EX89" s="56">
        <v>215</v>
      </c>
      <c r="EY89" s="57">
        <v>9.9024493593345544E-2</v>
      </c>
      <c r="EZ89" s="56">
        <v>29</v>
      </c>
      <c r="FA89" s="57">
        <v>3.3467202141900937E-2</v>
      </c>
      <c r="FB89" s="56">
        <v>48</v>
      </c>
      <c r="FC89" s="57">
        <v>3.2098005911382753E-2</v>
      </c>
      <c r="FD89" s="56">
        <v>0</v>
      </c>
      <c r="FE89" s="57">
        <v>0</v>
      </c>
      <c r="FF89" s="56">
        <v>14723</v>
      </c>
      <c r="FG89" s="57">
        <v>0.24842136096367851</v>
      </c>
      <c r="FH89" s="59">
        <v>14372.58221306518</v>
      </c>
      <c r="FI89" s="57">
        <v>0.32542901506158106</v>
      </c>
    </row>
    <row r="90" spans="1:165" s="50" customFormat="1" ht="10.5" x14ac:dyDescent="0.35">
      <c r="A90" s="54">
        <v>84</v>
      </c>
      <c r="B90" s="51"/>
      <c r="C90" s="55" t="s">
        <v>164</v>
      </c>
      <c r="D90" s="56">
        <v>7</v>
      </c>
      <c r="E90" s="57">
        <v>5.6749087961086332E-2</v>
      </c>
      <c r="F90" s="56">
        <v>4</v>
      </c>
      <c r="G90" s="57">
        <v>3.4485731528580053E-2</v>
      </c>
      <c r="H90" s="56">
        <v>40</v>
      </c>
      <c r="I90" s="57">
        <v>3.9335621355308832E-2</v>
      </c>
      <c r="J90" s="56">
        <v>229</v>
      </c>
      <c r="K90" s="57">
        <v>0.18790668668816515</v>
      </c>
      <c r="L90" s="56">
        <v>7</v>
      </c>
      <c r="M90" s="57">
        <v>2.1337560202402E-2</v>
      </c>
      <c r="N90" s="56">
        <v>7</v>
      </c>
      <c r="O90" s="57">
        <v>1.4439837448687006E-2</v>
      </c>
      <c r="P90" s="56">
        <v>91</v>
      </c>
      <c r="Q90" s="57">
        <v>9.3725538664359578E-2</v>
      </c>
      <c r="R90" s="56">
        <v>0</v>
      </c>
      <c r="S90" s="57">
        <v>0</v>
      </c>
      <c r="T90" s="56">
        <v>714</v>
      </c>
      <c r="U90" s="57">
        <v>0.42695177956371988</v>
      </c>
      <c r="V90" s="56">
        <v>146</v>
      </c>
      <c r="W90" s="57">
        <v>7.513573321668425E-2</v>
      </c>
      <c r="X90" s="56">
        <v>0</v>
      </c>
      <c r="Y90" s="57">
        <v>0</v>
      </c>
      <c r="Z90" s="56">
        <v>29</v>
      </c>
      <c r="AA90" s="57">
        <v>7.8264155017002207E-2</v>
      </c>
      <c r="AB90" s="56">
        <v>62</v>
      </c>
      <c r="AC90" s="57">
        <v>6.5866355040900881E-2</v>
      </c>
      <c r="AD90" s="56">
        <v>512</v>
      </c>
      <c r="AE90" s="57">
        <v>0.17106810648989629</v>
      </c>
      <c r="AF90" s="56">
        <v>0</v>
      </c>
      <c r="AG90" s="57">
        <v>0</v>
      </c>
      <c r="AH90" s="56">
        <v>7</v>
      </c>
      <c r="AI90" s="57">
        <v>3.3379428734919649E-2</v>
      </c>
      <c r="AJ90" s="56">
        <v>0</v>
      </c>
      <c r="AK90" s="57">
        <v>0</v>
      </c>
      <c r="AL90" s="56">
        <v>172</v>
      </c>
      <c r="AM90" s="57">
        <v>0.11722850015675904</v>
      </c>
      <c r="AN90" s="56">
        <v>8</v>
      </c>
      <c r="AO90" s="57">
        <v>1.7761594991230215E-2</v>
      </c>
      <c r="AP90" s="56">
        <v>74</v>
      </c>
      <c r="AQ90" s="57">
        <v>5.5164599236641229E-2</v>
      </c>
      <c r="AR90" s="56">
        <v>0</v>
      </c>
      <c r="AS90" s="57">
        <v>0</v>
      </c>
      <c r="AT90" s="56">
        <v>763</v>
      </c>
      <c r="AU90" s="57">
        <v>0.54161490683229818</v>
      </c>
      <c r="AV90" s="56">
        <v>0</v>
      </c>
      <c r="AW90" s="57">
        <v>0</v>
      </c>
      <c r="AX90" s="56">
        <v>5</v>
      </c>
      <c r="AY90" s="57">
        <v>2.3055286577212154E-2</v>
      </c>
      <c r="AZ90" s="56">
        <v>60</v>
      </c>
      <c r="BA90" s="57">
        <v>5.4308963694457764E-2</v>
      </c>
      <c r="BB90" s="56">
        <v>415</v>
      </c>
      <c r="BC90" s="57">
        <v>0.27293294399284457</v>
      </c>
      <c r="BD90" s="56">
        <v>149</v>
      </c>
      <c r="BE90" s="57">
        <v>6.3831792516686234E-2</v>
      </c>
      <c r="BF90" s="56">
        <v>30</v>
      </c>
      <c r="BG90" s="57">
        <v>4.6993217312301258E-2</v>
      </c>
      <c r="BH90" s="56">
        <v>4</v>
      </c>
      <c r="BI90" s="57">
        <v>2.6097736021400145E-2</v>
      </c>
      <c r="BJ90" s="56">
        <v>0</v>
      </c>
      <c r="BK90" s="57">
        <v>0</v>
      </c>
      <c r="BL90" s="56">
        <v>69</v>
      </c>
      <c r="BM90" s="57">
        <v>7.772283361681516E-2</v>
      </c>
      <c r="BN90" s="56">
        <v>4</v>
      </c>
      <c r="BO90" s="57">
        <v>2.036556183493712E-2</v>
      </c>
      <c r="BP90" s="56">
        <v>92</v>
      </c>
      <c r="BQ90" s="57">
        <v>4.6611543450064852E-2</v>
      </c>
      <c r="BR90" s="56">
        <v>0</v>
      </c>
      <c r="BS90" s="57">
        <v>0</v>
      </c>
      <c r="BT90" s="56">
        <v>319</v>
      </c>
      <c r="BU90" s="57">
        <v>0.21071544167674006</v>
      </c>
      <c r="BV90" s="56">
        <v>715</v>
      </c>
      <c r="BW90" s="57">
        <v>0.46395732890356828</v>
      </c>
      <c r="BX90" s="56">
        <v>26</v>
      </c>
      <c r="BY90" s="57">
        <v>3.5491488867958013E-2</v>
      </c>
      <c r="BZ90" s="56">
        <v>0</v>
      </c>
      <c r="CA90" s="57">
        <v>0</v>
      </c>
      <c r="CB90" s="56">
        <v>3</v>
      </c>
      <c r="CC90" s="57">
        <v>6.5071687308851925E-3</v>
      </c>
      <c r="CD90" s="56">
        <v>906</v>
      </c>
      <c r="CE90" s="57">
        <v>0.77928780319972468</v>
      </c>
      <c r="CF90" s="56">
        <v>0</v>
      </c>
      <c r="CG90" s="57">
        <v>0</v>
      </c>
      <c r="CH90" s="56">
        <v>207</v>
      </c>
      <c r="CI90" s="57">
        <v>0.25156468372121282</v>
      </c>
      <c r="CJ90" s="56">
        <v>284</v>
      </c>
      <c r="CK90" s="57">
        <v>0.25731163700938642</v>
      </c>
      <c r="CL90" s="56">
        <v>2861</v>
      </c>
      <c r="CM90" s="57">
        <v>2.1042334735665325</v>
      </c>
      <c r="CN90" s="56">
        <v>171</v>
      </c>
      <c r="CO90" s="57">
        <v>0.1262523718464594</v>
      </c>
      <c r="CP90" s="56">
        <v>56</v>
      </c>
      <c r="CQ90" s="57">
        <v>0.10393852778499574</v>
      </c>
      <c r="CR90" s="56">
        <v>14</v>
      </c>
      <c r="CS90" s="57">
        <v>3.4216443445107048E-2</v>
      </c>
      <c r="CT90" s="56">
        <v>0</v>
      </c>
      <c r="CU90" s="57">
        <v>0</v>
      </c>
      <c r="CV90" s="56">
        <v>2361</v>
      </c>
      <c r="CW90" s="57">
        <v>1.2928697766363482</v>
      </c>
      <c r="CX90" s="56">
        <v>263</v>
      </c>
      <c r="CY90" s="57">
        <v>0.22541440252326997</v>
      </c>
      <c r="CZ90" s="56">
        <v>0</v>
      </c>
      <c r="DA90" s="57">
        <v>0</v>
      </c>
      <c r="DB90" s="56">
        <v>283</v>
      </c>
      <c r="DC90" s="57">
        <v>0.17408528333456361</v>
      </c>
      <c r="DD90" s="56">
        <v>28</v>
      </c>
      <c r="DE90" s="57">
        <v>1.8064982322124442E-2</v>
      </c>
      <c r="DF90" s="56">
        <v>0</v>
      </c>
      <c r="DG90" s="57">
        <v>0</v>
      </c>
      <c r="DH90" s="56">
        <v>0</v>
      </c>
      <c r="DI90" s="57">
        <v>0</v>
      </c>
      <c r="DJ90" s="56">
        <v>0</v>
      </c>
      <c r="DK90" s="57">
        <v>0</v>
      </c>
      <c r="DL90" s="56">
        <v>18</v>
      </c>
      <c r="DM90" s="57">
        <v>2.9376244410353497E-2</v>
      </c>
      <c r="DN90" s="56">
        <v>7</v>
      </c>
      <c r="DO90" s="57">
        <v>6.1210213361315144E-2</v>
      </c>
      <c r="DP90" s="56">
        <v>232</v>
      </c>
      <c r="DQ90" s="57">
        <v>0.23001497080197891</v>
      </c>
      <c r="DR90" s="56">
        <v>0</v>
      </c>
      <c r="DS90" s="57">
        <v>0</v>
      </c>
      <c r="DT90" s="56">
        <v>0</v>
      </c>
      <c r="DU90" s="57">
        <v>0</v>
      </c>
      <c r="DV90" s="56">
        <v>14</v>
      </c>
      <c r="DW90" s="57">
        <v>4.878048780487805E-2</v>
      </c>
      <c r="DX90" s="56">
        <v>6</v>
      </c>
      <c r="DY90" s="57">
        <v>3.7638793049369547E-2</v>
      </c>
      <c r="DZ90" s="56">
        <v>316</v>
      </c>
      <c r="EA90" s="57">
        <v>0.30434070749583458</v>
      </c>
      <c r="EB90" s="56">
        <v>15</v>
      </c>
      <c r="EC90" s="57">
        <v>0.14602803738317757</v>
      </c>
      <c r="ED90" s="56">
        <v>6</v>
      </c>
      <c r="EE90" s="57">
        <v>2.0406775049316372E-2</v>
      </c>
      <c r="EF90" s="56">
        <v>20</v>
      </c>
      <c r="EG90" s="57">
        <v>9.7148686064020981E-2</v>
      </c>
      <c r="EH90" s="56">
        <v>0</v>
      </c>
      <c r="EI90" s="57">
        <v>0</v>
      </c>
      <c r="EJ90" s="56">
        <v>0</v>
      </c>
      <c r="EK90" s="57">
        <v>0</v>
      </c>
      <c r="EL90" s="56">
        <v>83</v>
      </c>
      <c r="EM90" s="57">
        <v>0.24662011588174118</v>
      </c>
      <c r="EN90" s="56">
        <v>8</v>
      </c>
      <c r="EO90" s="57">
        <v>1.8610710463871957E-2</v>
      </c>
      <c r="EP90" s="56">
        <v>0</v>
      </c>
      <c r="EQ90" s="57">
        <v>0</v>
      </c>
      <c r="ER90" s="56">
        <v>1232</v>
      </c>
      <c r="ES90" s="57">
        <v>0.76011846001974326</v>
      </c>
      <c r="ET90" s="56">
        <v>239</v>
      </c>
      <c r="EU90" s="57">
        <v>0.12101878576130437</v>
      </c>
      <c r="EV90" s="56">
        <v>19</v>
      </c>
      <c r="EW90" s="57">
        <v>4.8288306605332044E-2</v>
      </c>
      <c r="EX90" s="56">
        <v>847</v>
      </c>
      <c r="EY90" s="57">
        <v>0.3901104468537846</v>
      </c>
      <c r="EZ90" s="56">
        <v>147</v>
      </c>
      <c r="FA90" s="57">
        <v>0.16964409361584268</v>
      </c>
      <c r="FB90" s="56">
        <v>60</v>
      </c>
      <c r="FC90" s="57">
        <v>4.0122507389228443E-2</v>
      </c>
      <c r="FD90" s="56">
        <v>0</v>
      </c>
      <c r="FE90" s="57">
        <v>0</v>
      </c>
      <c r="FF90" s="56">
        <v>15519</v>
      </c>
      <c r="FG90" s="57">
        <v>0.2618522788015572</v>
      </c>
      <c r="FH90" s="59">
        <v>14834.103471431039</v>
      </c>
      <c r="FI90" s="57">
        <v>0.33587894022558207</v>
      </c>
    </row>
    <row r="91" spans="1:165" s="50" customFormat="1" ht="10.5" x14ac:dyDescent="0.35">
      <c r="A91" s="54">
        <v>85</v>
      </c>
      <c r="B91" s="51"/>
      <c r="C91" s="55" t="s">
        <v>150</v>
      </c>
      <c r="D91" s="56">
        <v>0</v>
      </c>
      <c r="E91" s="57">
        <v>0</v>
      </c>
      <c r="F91" s="56">
        <v>0</v>
      </c>
      <c r="G91" s="57">
        <v>0</v>
      </c>
      <c r="H91" s="56">
        <v>18</v>
      </c>
      <c r="I91" s="57">
        <v>1.7701029609888976E-2</v>
      </c>
      <c r="J91" s="56">
        <v>855</v>
      </c>
      <c r="K91" s="57">
        <v>0.70157300051694849</v>
      </c>
      <c r="L91" s="56">
        <v>8</v>
      </c>
      <c r="M91" s="57">
        <v>2.4385783088459428E-2</v>
      </c>
      <c r="N91" s="56">
        <v>4</v>
      </c>
      <c r="O91" s="57">
        <v>8.2513356849640042E-3</v>
      </c>
      <c r="P91" s="56">
        <v>47</v>
      </c>
      <c r="Q91" s="57">
        <v>4.8407695793680219E-2</v>
      </c>
      <c r="R91" s="56">
        <v>0</v>
      </c>
      <c r="S91" s="57">
        <v>0</v>
      </c>
      <c r="T91" s="56">
        <v>239</v>
      </c>
      <c r="U91" s="57">
        <v>0.14291523153463451</v>
      </c>
      <c r="V91" s="56">
        <v>4631</v>
      </c>
      <c r="W91" s="57">
        <v>2.3832437022360602</v>
      </c>
      <c r="X91" s="56">
        <v>0</v>
      </c>
      <c r="Y91" s="57">
        <v>0</v>
      </c>
      <c r="Z91" s="56">
        <v>7</v>
      </c>
      <c r="AA91" s="57">
        <v>1.8891347762724671E-2</v>
      </c>
      <c r="AB91" s="56">
        <v>31</v>
      </c>
      <c r="AC91" s="57">
        <v>3.2933177520450441E-2</v>
      </c>
      <c r="AD91" s="56">
        <v>419</v>
      </c>
      <c r="AE91" s="57">
        <v>0.13999518870950498</v>
      </c>
      <c r="AF91" s="56">
        <v>0</v>
      </c>
      <c r="AG91" s="57">
        <v>0</v>
      </c>
      <c r="AH91" s="56">
        <v>3</v>
      </c>
      <c r="AI91" s="57">
        <v>1.4305469457822706E-2</v>
      </c>
      <c r="AJ91" s="56">
        <v>3</v>
      </c>
      <c r="AK91" s="57">
        <v>1.8688095683049896E-2</v>
      </c>
      <c r="AL91" s="56">
        <v>2169</v>
      </c>
      <c r="AM91" s="57">
        <v>1.4783059118605253</v>
      </c>
      <c r="AN91" s="56">
        <v>3</v>
      </c>
      <c r="AO91" s="57">
        <v>6.6605981217113305E-3</v>
      </c>
      <c r="AP91" s="56">
        <v>51</v>
      </c>
      <c r="AQ91" s="57">
        <v>3.8018845419847326E-2</v>
      </c>
      <c r="AR91" s="56">
        <v>4</v>
      </c>
      <c r="AS91" s="57">
        <v>3.7921880925293895E-2</v>
      </c>
      <c r="AT91" s="56">
        <v>93</v>
      </c>
      <c r="AU91" s="57">
        <v>6.6015971606033716E-2</v>
      </c>
      <c r="AV91" s="56">
        <v>0</v>
      </c>
      <c r="AW91" s="57">
        <v>0</v>
      </c>
      <c r="AX91" s="56">
        <v>11</v>
      </c>
      <c r="AY91" s="57">
        <v>5.0721630469866746E-2</v>
      </c>
      <c r="AZ91" s="56">
        <v>10</v>
      </c>
      <c r="BA91" s="57">
        <v>9.051493949076294E-3</v>
      </c>
      <c r="BB91" s="56">
        <v>341</v>
      </c>
      <c r="BC91" s="57">
        <v>0.22426538289532527</v>
      </c>
      <c r="BD91" s="56">
        <v>1043</v>
      </c>
      <c r="BE91" s="57">
        <v>0.44682254761680357</v>
      </c>
      <c r="BF91" s="56">
        <v>211</v>
      </c>
      <c r="BG91" s="57">
        <v>0.33051896176318551</v>
      </c>
      <c r="BH91" s="56">
        <v>15</v>
      </c>
      <c r="BI91" s="57">
        <v>9.7866510080250532E-2</v>
      </c>
      <c r="BJ91" s="56">
        <v>0</v>
      </c>
      <c r="BK91" s="57">
        <v>0</v>
      </c>
      <c r="BL91" s="56">
        <v>1077</v>
      </c>
      <c r="BM91" s="57">
        <v>1.2131520551494195</v>
      </c>
      <c r="BN91" s="56">
        <v>0</v>
      </c>
      <c r="BO91" s="57">
        <v>0</v>
      </c>
      <c r="BP91" s="56">
        <v>671</v>
      </c>
      <c r="BQ91" s="57">
        <v>0.33996027885862518</v>
      </c>
      <c r="BR91" s="56">
        <v>0</v>
      </c>
      <c r="BS91" s="57">
        <v>0</v>
      </c>
      <c r="BT91" s="56">
        <v>116</v>
      </c>
      <c r="BU91" s="57">
        <v>7.6623796973360025E-2</v>
      </c>
      <c r="BV91" s="56">
        <v>118</v>
      </c>
      <c r="BW91" s="57">
        <v>7.6569181553316157E-2</v>
      </c>
      <c r="BX91" s="56">
        <v>6</v>
      </c>
      <c r="BY91" s="57">
        <v>8.1903435849133878E-3</v>
      </c>
      <c r="BZ91" s="56">
        <v>0</v>
      </c>
      <c r="CA91" s="57">
        <v>0</v>
      </c>
      <c r="CB91" s="56">
        <v>31</v>
      </c>
      <c r="CC91" s="57">
        <v>6.7240743552480317E-2</v>
      </c>
      <c r="CD91" s="56">
        <v>542</v>
      </c>
      <c r="CE91" s="57">
        <v>0.46619645621881989</v>
      </c>
      <c r="CF91" s="56">
        <v>0</v>
      </c>
      <c r="CG91" s="57">
        <v>0</v>
      </c>
      <c r="CH91" s="56">
        <v>717</v>
      </c>
      <c r="CI91" s="57">
        <v>0.87136173057057786</v>
      </c>
      <c r="CJ91" s="56">
        <v>70</v>
      </c>
      <c r="CK91" s="57">
        <v>6.3421882361468493E-2</v>
      </c>
      <c r="CL91" s="56">
        <v>154</v>
      </c>
      <c r="CM91" s="57">
        <v>0.11326527610249773</v>
      </c>
      <c r="CN91" s="56">
        <v>2316</v>
      </c>
      <c r="CO91" s="57">
        <v>1.7099444046573098</v>
      </c>
      <c r="CP91" s="56">
        <v>4</v>
      </c>
      <c r="CQ91" s="57">
        <v>7.424180556071123E-3</v>
      </c>
      <c r="CR91" s="56">
        <v>102</v>
      </c>
      <c r="CS91" s="57">
        <v>0.24929123081435137</v>
      </c>
      <c r="CT91" s="56">
        <v>6</v>
      </c>
      <c r="CU91" s="57">
        <v>2.0612889927167789E-2</v>
      </c>
      <c r="CV91" s="56">
        <v>202</v>
      </c>
      <c r="CW91" s="57">
        <v>0.11061401731492686</v>
      </c>
      <c r="CX91" s="56">
        <v>486</v>
      </c>
      <c r="CY91" s="57">
        <v>0.41654524572741147</v>
      </c>
      <c r="CZ91" s="56">
        <v>30</v>
      </c>
      <c r="DA91" s="57">
        <v>9.4280326838466377E-2</v>
      </c>
      <c r="DB91" s="56">
        <v>266</v>
      </c>
      <c r="DC91" s="57">
        <v>0.16362786348761105</v>
      </c>
      <c r="DD91" s="56">
        <v>72</v>
      </c>
      <c r="DE91" s="57">
        <v>4.645281168546285E-2</v>
      </c>
      <c r="DF91" s="56">
        <v>8</v>
      </c>
      <c r="DG91" s="57">
        <v>4.2639377465089008E-2</v>
      </c>
      <c r="DH91" s="56">
        <v>0</v>
      </c>
      <c r="DI91" s="57">
        <v>0</v>
      </c>
      <c r="DJ91" s="56">
        <v>15</v>
      </c>
      <c r="DK91" s="57">
        <v>0.10924981791697014</v>
      </c>
      <c r="DL91" s="56">
        <v>280</v>
      </c>
      <c r="DM91" s="57">
        <v>0.45696380193883218</v>
      </c>
      <c r="DN91" s="56">
        <v>0</v>
      </c>
      <c r="DO91" s="57">
        <v>0</v>
      </c>
      <c r="DP91" s="56">
        <v>119</v>
      </c>
      <c r="DQ91" s="57">
        <v>0.11798181691998057</v>
      </c>
      <c r="DR91" s="56">
        <v>0</v>
      </c>
      <c r="DS91" s="57">
        <v>0</v>
      </c>
      <c r="DT91" s="56">
        <v>0</v>
      </c>
      <c r="DU91" s="57">
        <v>0</v>
      </c>
      <c r="DV91" s="56">
        <v>0</v>
      </c>
      <c r="DW91" s="57">
        <v>0</v>
      </c>
      <c r="DX91" s="56">
        <v>0</v>
      </c>
      <c r="DY91" s="57">
        <v>0</v>
      </c>
      <c r="DZ91" s="56">
        <v>62</v>
      </c>
      <c r="EA91" s="57">
        <v>5.971241729348653E-2</v>
      </c>
      <c r="EB91" s="56">
        <v>9</v>
      </c>
      <c r="EC91" s="57">
        <v>8.7616822429906538E-2</v>
      </c>
      <c r="ED91" s="56">
        <v>26</v>
      </c>
      <c r="EE91" s="57">
        <v>8.8429358547037609E-2</v>
      </c>
      <c r="EF91" s="56">
        <v>0</v>
      </c>
      <c r="EG91" s="57">
        <v>0</v>
      </c>
      <c r="EH91" s="56">
        <v>0</v>
      </c>
      <c r="EI91" s="57">
        <v>0</v>
      </c>
      <c r="EJ91" s="56">
        <v>0</v>
      </c>
      <c r="EK91" s="57">
        <v>0</v>
      </c>
      <c r="EL91" s="56">
        <v>0</v>
      </c>
      <c r="EM91" s="57">
        <v>0</v>
      </c>
      <c r="EN91" s="56">
        <v>11</v>
      </c>
      <c r="EO91" s="57">
        <v>2.5589726887823943E-2</v>
      </c>
      <c r="EP91" s="56">
        <v>0</v>
      </c>
      <c r="EQ91" s="57">
        <v>0</v>
      </c>
      <c r="ER91" s="56">
        <v>169</v>
      </c>
      <c r="ES91" s="57">
        <v>0.1042694965449161</v>
      </c>
      <c r="ET91" s="56">
        <v>10119</v>
      </c>
      <c r="EU91" s="57">
        <v>5.1238037368980711</v>
      </c>
      <c r="EV91" s="56">
        <v>4</v>
      </c>
      <c r="EW91" s="57">
        <v>1.0165959285333061E-2</v>
      </c>
      <c r="EX91" s="56">
        <v>1226</v>
      </c>
      <c r="EY91" s="57">
        <v>0.56466990300205411</v>
      </c>
      <c r="EZ91" s="56">
        <v>165</v>
      </c>
      <c r="FA91" s="57">
        <v>0.19041683977288465</v>
      </c>
      <c r="FB91" s="56">
        <v>54</v>
      </c>
      <c r="FC91" s="57">
        <v>3.6110256650305594E-2</v>
      </c>
      <c r="FD91" s="56">
        <v>0</v>
      </c>
      <c r="FE91" s="57">
        <v>0</v>
      </c>
      <c r="FF91" s="56">
        <v>29487</v>
      </c>
      <c r="FG91" s="57">
        <v>0.49753451543408189</v>
      </c>
      <c r="FH91" s="59">
        <v>27879.434119215184</v>
      </c>
      <c r="FI91" s="57">
        <v>0.63125586282212831</v>
      </c>
    </row>
    <row r="92" spans="1:165" s="50" customFormat="1" ht="10.5" x14ac:dyDescent="0.35">
      <c r="A92" s="54">
        <v>86</v>
      </c>
      <c r="B92" s="51"/>
      <c r="C92" s="55" t="s">
        <v>160</v>
      </c>
      <c r="D92" s="56">
        <v>6</v>
      </c>
      <c r="E92" s="57">
        <v>4.8642075395216866E-2</v>
      </c>
      <c r="F92" s="56">
        <v>3</v>
      </c>
      <c r="G92" s="57">
        <v>2.5864298646435038E-2</v>
      </c>
      <c r="H92" s="56">
        <v>233</v>
      </c>
      <c r="I92" s="57">
        <v>0.22912999439467394</v>
      </c>
      <c r="J92" s="56">
        <v>410</v>
      </c>
      <c r="K92" s="57">
        <v>0.33642681896134374</v>
      </c>
      <c r="L92" s="56">
        <v>42</v>
      </c>
      <c r="M92" s="57">
        <v>0.12802536121441199</v>
      </c>
      <c r="N92" s="56">
        <v>20</v>
      </c>
      <c r="O92" s="57">
        <v>4.1256678424820017E-2</v>
      </c>
      <c r="P92" s="56">
        <v>20</v>
      </c>
      <c r="Q92" s="57">
        <v>2.0599019486672435E-2</v>
      </c>
      <c r="R92" s="56">
        <v>15</v>
      </c>
      <c r="S92" s="57">
        <v>0.10820168794633195</v>
      </c>
      <c r="T92" s="56">
        <v>246</v>
      </c>
      <c r="U92" s="57">
        <v>0.14710103329506316</v>
      </c>
      <c r="V92" s="56">
        <v>469</v>
      </c>
      <c r="W92" s="57">
        <v>0.24136067725085558</v>
      </c>
      <c r="X92" s="56">
        <v>36</v>
      </c>
      <c r="Y92" s="57">
        <v>0.58045791680103187</v>
      </c>
      <c r="Z92" s="56">
        <v>26</v>
      </c>
      <c r="AA92" s="57">
        <v>7.0167863118691637E-2</v>
      </c>
      <c r="AB92" s="56">
        <v>126</v>
      </c>
      <c r="AC92" s="57">
        <v>0.1338574312121534</v>
      </c>
      <c r="AD92" s="56">
        <v>3093</v>
      </c>
      <c r="AE92" s="57">
        <v>1.0334251042446274</v>
      </c>
      <c r="AF92" s="56">
        <v>6</v>
      </c>
      <c r="AG92" s="57">
        <v>4.6178711613945975E-2</v>
      </c>
      <c r="AH92" s="56">
        <v>23</v>
      </c>
      <c r="AI92" s="57">
        <v>0.10967526584330742</v>
      </c>
      <c r="AJ92" s="56">
        <v>4</v>
      </c>
      <c r="AK92" s="57">
        <v>2.4917460910733196E-2</v>
      </c>
      <c r="AL92" s="56">
        <v>258</v>
      </c>
      <c r="AM92" s="57">
        <v>0.17584275023513857</v>
      </c>
      <c r="AN92" s="56">
        <v>24</v>
      </c>
      <c r="AO92" s="57">
        <v>5.3284784973690644E-2</v>
      </c>
      <c r="AP92" s="56">
        <v>685</v>
      </c>
      <c r="AQ92" s="57">
        <v>0.51064527671755722</v>
      </c>
      <c r="AR92" s="56">
        <v>21</v>
      </c>
      <c r="AS92" s="57">
        <v>0.19908987485779292</v>
      </c>
      <c r="AT92" s="56">
        <v>278</v>
      </c>
      <c r="AU92" s="57">
        <v>0.19733806566104703</v>
      </c>
      <c r="AV92" s="56">
        <v>14</v>
      </c>
      <c r="AW92" s="57">
        <v>7.1589282061771314E-2</v>
      </c>
      <c r="AX92" s="56">
        <v>3</v>
      </c>
      <c r="AY92" s="57">
        <v>1.3833171946327293E-2</v>
      </c>
      <c r="AZ92" s="56">
        <v>197</v>
      </c>
      <c r="BA92" s="57">
        <v>0.17831443079680301</v>
      </c>
      <c r="BB92" s="56">
        <v>1130</v>
      </c>
      <c r="BC92" s="57">
        <v>0.74316681135401053</v>
      </c>
      <c r="BD92" s="56">
        <v>374</v>
      </c>
      <c r="BE92" s="57">
        <v>0.16022208322980303</v>
      </c>
      <c r="BF92" s="56">
        <v>273</v>
      </c>
      <c r="BG92" s="57">
        <v>0.4276382775419415</v>
      </c>
      <c r="BH92" s="56">
        <v>9</v>
      </c>
      <c r="BI92" s="57">
        <v>5.8719906048150319E-2</v>
      </c>
      <c r="BJ92" s="56">
        <v>28</v>
      </c>
      <c r="BK92" s="57">
        <v>0.48908296943231444</v>
      </c>
      <c r="BL92" s="56">
        <v>108</v>
      </c>
      <c r="BM92" s="57">
        <v>0.1216531308784933</v>
      </c>
      <c r="BN92" s="56">
        <v>77</v>
      </c>
      <c r="BO92" s="57">
        <v>0.39203706532253957</v>
      </c>
      <c r="BP92" s="56">
        <v>1005</v>
      </c>
      <c r="BQ92" s="57">
        <v>0.50918044747081714</v>
      </c>
      <c r="BR92" s="56">
        <v>4</v>
      </c>
      <c r="BS92" s="57">
        <v>2.5073653858208485E-2</v>
      </c>
      <c r="BT92" s="56">
        <v>432</v>
      </c>
      <c r="BU92" s="57">
        <v>0.28535758872837524</v>
      </c>
      <c r="BV92" s="56">
        <v>468</v>
      </c>
      <c r="BW92" s="57">
        <v>0.30368116073688106</v>
      </c>
      <c r="BX92" s="56">
        <v>83</v>
      </c>
      <c r="BY92" s="57">
        <v>0.11329975292463521</v>
      </c>
      <c r="BZ92" s="56">
        <v>8</v>
      </c>
      <c r="CA92" s="57">
        <v>0.10649627263045794</v>
      </c>
      <c r="CB92" s="56">
        <v>8</v>
      </c>
      <c r="CC92" s="57">
        <v>1.7352449949027179E-2</v>
      </c>
      <c r="CD92" s="56">
        <v>136</v>
      </c>
      <c r="CE92" s="57">
        <v>0.11697918458627216</v>
      </c>
      <c r="CF92" s="56">
        <v>4</v>
      </c>
      <c r="CG92" s="57">
        <v>4.6571195715449994E-2</v>
      </c>
      <c r="CH92" s="56">
        <v>89</v>
      </c>
      <c r="CI92" s="57">
        <v>0.10816066111684997</v>
      </c>
      <c r="CJ92" s="56">
        <v>255</v>
      </c>
      <c r="CK92" s="57">
        <v>0.23103685717392092</v>
      </c>
      <c r="CL92" s="56">
        <v>372</v>
      </c>
      <c r="CM92" s="57">
        <v>0.27360183578005948</v>
      </c>
      <c r="CN92" s="56">
        <v>363</v>
      </c>
      <c r="CO92" s="57">
        <v>0.26800942093722085</v>
      </c>
      <c r="CP92" s="56">
        <v>85</v>
      </c>
      <c r="CQ92" s="57">
        <v>0.15776383681651138</v>
      </c>
      <c r="CR92" s="56">
        <v>25</v>
      </c>
      <c r="CS92" s="57">
        <v>6.1100791866262591E-2</v>
      </c>
      <c r="CT92" s="56">
        <v>19</v>
      </c>
      <c r="CU92" s="57">
        <v>6.5274151436031339E-2</v>
      </c>
      <c r="CV92" s="56">
        <v>863</v>
      </c>
      <c r="CW92" s="57">
        <v>0.47257374724149448</v>
      </c>
      <c r="CX92" s="56">
        <v>183</v>
      </c>
      <c r="CY92" s="57">
        <v>0.15684728388501293</v>
      </c>
      <c r="CZ92" s="56">
        <v>5</v>
      </c>
      <c r="DA92" s="57">
        <v>1.5713387806411062E-2</v>
      </c>
      <c r="DB92" s="56">
        <v>530</v>
      </c>
      <c r="DC92" s="57">
        <v>0.32602544228734531</v>
      </c>
      <c r="DD92" s="56">
        <v>98</v>
      </c>
      <c r="DE92" s="57">
        <v>6.3227438127435545E-2</v>
      </c>
      <c r="DF92" s="56">
        <v>0</v>
      </c>
      <c r="DG92" s="57">
        <v>0</v>
      </c>
      <c r="DH92" s="56">
        <v>0</v>
      </c>
      <c r="DI92" s="57">
        <v>0</v>
      </c>
      <c r="DJ92" s="56">
        <v>16</v>
      </c>
      <c r="DK92" s="57">
        <v>0.11653313911143481</v>
      </c>
      <c r="DL92" s="56">
        <v>24</v>
      </c>
      <c r="DM92" s="57">
        <v>3.9168325880471325E-2</v>
      </c>
      <c r="DN92" s="56">
        <v>15</v>
      </c>
      <c r="DO92" s="57">
        <v>0.13116474291710387</v>
      </c>
      <c r="DP92" s="56">
        <v>42</v>
      </c>
      <c r="DQ92" s="57">
        <v>4.1640641265875494E-2</v>
      </c>
      <c r="DR92" s="56">
        <v>3</v>
      </c>
      <c r="DS92" s="57">
        <v>4.1436464088397788E-2</v>
      </c>
      <c r="DT92" s="56">
        <v>0</v>
      </c>
      <c r="DU92" s="57">
        <v>0</v>
      </c>
      <c r="DV92" s="56">
        <v>68</v>
      </c>
      <c r="DW92" s="57">
        <v>0.23693379790940766</v>
      </c>
      <c r="DX92" s="56">
        <v>33</v>
      </c>
      <c r="DY92" s="57">
        <v>0.20701336177153251</v>
      </c>
      <c r="DZ92" s="56">
        <v>147</v>
      </c>
      <c r="EA92" s="57">
        <v>0.14157621519584712</v>
      </c>
      <c r="EB92" s="56">
        <v>10</v>
      </c>
      <c r="EC92" s="57">
        <v>9.7352024922118377E-2</v>
      </c>
      <c r="ED92" s="56">
        <v>3</v>
      </c>
      <c r="EE92" s="57">
        <v>1.0203387524658186E-2</v>
      </c>
      <c r="EF92" s="56">
        <v>46</v>
      </c>
      <c r="EG92" s="57">
        <v>0.22344197794724827</v>
      </c>
      <c r="EH92" s="56">
        <v>12</v>
      </c>
      <c r="EI92" s="57">
        <v>0.20046775810223855</v>
      </c>
      <c r="EJ92" s="56">
        <v>6</v>
      </c>
      <c r="EK92" s="57">
        <v>2.1193924408336277E-2</v>
      </c>
      <c r="EL92" s="56">
        <v>13</v>
      </c>
      <c r="EM92" s="57">
        <v>3.8627247065814885E-2</v>
      </c>
      <c r="EN92" s="56">
        <v>49</v>
      </c>
      <c r="EO92" s="57">
        <v>0.11399060159121574</v>
      </c>
      <c r="EP92" s="56">
        <v>7</v>
      </c>
      <c r="EQ92" s="57">
        <v>0.17925736235595391</v>
      </c>
      <c r="ER92" s="56">
        <v>359</v>
      </c>
      <c r="ES92" s="57">
        <v>0.22149555774925961</v>
      </c>
      <c r="ET92" s="56">
        <v>1565</v>
      </c>
      <c r="EU92" s="57">
        <v>0.79244518709808087</v>
      </c>
      <c r="EV92" s="56">
        <v>40</v>
      </c>
      <c r="EW92" s="57">
        <v>0.10165959285333062</v>
      </c>
      <c r="EX92" s="56">
        <v>1075</v>
      </c>
      <c r="EY92" s="57">
        <v>0.49512246796672776</v>
      </c>
      <c r="EZ92" s="56">
        <v>44</v>
      </c>
      <c r="FA92" s="57">
        <v>5.0777823939435904E-2</v>
      </c>
      <c r="FB92" s="56">
        <v>77</v>
      </c>
      <c r="FC92" s="57">
        <v>5.1490551149509844E-2</v>
      </c>
      <c r="FD92" s="56">
        <v>20</v>
      </c>
      <c r="FE92" s="57">
        <v>0.29962546816479402</v>
      </c>
      <c r="FF92" s="56">
        <v>16952</v>
      </c>
      <c r="FG92" s="57">
        <v>0.28603130551221068</v>
      </c>
      <c r="FH92" s="59">
        <v>14952.745110446491</v>
      </c>
      <c r="FI92" s="57">
        <v>0.33856526556070471</v>
      </c>
    </row>
    <row r="93" spans="1:165" s="50" customFormat="1" ht="10.5" x14ac:dyDescent="0.35">
      <c r="A93" s="54">
        <v>87</v>
      </c>
      <c r="B93" s="51"/>
      <c r="C93" s="55" t="s">
        <v>161</v>
      </c>
      <c r="D93" s="56">
        <v>3</v>
      </c>
      <c r="E93" s="57">
        <v>2.4321037697608433E-2</v>
      </c>
      <c r="F93" s="56">
        <v>5</v>
      </c>
      <c r="G93" s="57">
        <v>4.3107164410725061E-2</v>
      </c>
      <c r="H93" s="56">
        <v>52</v>
      </c>
      <c r="I93" s="57">
        <v>5.1136307761901485E-2</v>
      </c>
      <c r="J93" s="56">
        <v>110</v>
      </c>
      <c r="K93" s="57">
        <v>9.0260853867677585E-2</v>
      </c>
      <c r="L93" s="56">
        <v>33</v>
      </c>
      <c r="M93" s="57">
        <v>0.10059135523989514</v>
      </c>
      <c r="N93" s="56">
        <v>27</v>
      </c>
      <c r="O93" s="57">
        <v>5.5696515873507019E-2</v>
      </c>
      <c r="P93" s="56">
        <v>35</v>
      </c>
      <c r="Q93" s="57">
        <v>3.6048284101676757E-2</v>
      </c>
      <c r="R93" s="56">
        <v>0</v>
      </c>
      <c r="S93" s="57">
        <v>0</v>
      </c>
      <c r="T93" s="56">
        <v>59</v>
      </c>
      <c r="U93" s="57">
        <v>3.528032912361271E-2</v>
      </c>
      <c r="V93" s="56">
        <v>5056</v>
      </c>
      <c r="W93" s="57">
        <v>2.6019607338599697</v>
      </c>
      <c r="X93" s="56">
        <v>0</v>
      </c>
      <c r="Y93" s="57">
        <v>0</v>
      </c>
      <c r="Z93" s="56">
        <v>8</v>
      </c>
      <c r="AA93" s="57">
        <v>2.1590111728828194E-2</v>
      </c>
      <c r="AB93" s="56">
        <v>60</v>
      </c>
      <c r="AC93" s="57">
        <v>6.3741633910549239E-2</v>
      </c>
      <c r="AD93" s="56">
        <v>285</v>
      </c>
      <c r="AE93" s="57">
        <v>9.5223457714102427E-2</v>
      </c>
      <c r="AF93" s="56">
        <v>8</v>
      </c>
      <c r="AG93" s="57">
        <v>6.1571615485261293E-2</v>
      </c>
      <c r="AH93" s="56">
        <v>13</v>
      </c>
      <c r="AI93" s="57">
        <v>6.1990367650565065E-2</v>
      </c>
      <c r="AJ93" s="56">
        <v>10</v>
      </c>
      <c r="AK93" s="57">
        <v>6.2293652276832985E-2</v>
      </c>
      <c r="AL93" s="56">
        <v>269</v>
      </c>
      <c r="AM93" s="57">
        <v>0.18333992175679176</v>
      </c>
      <c r="AN93" s="56">
        <v>12</v>
      </c>
      <c r="AO93" s="57">
        <v>2.6642392486845322E-2</v>
      </c>
      <c r="AP93" s="56">
        <v>58</v>
      </c>
      <c r="AQ93" s="57">
        <v>4.3237118320610689E-2</v>
      </c>
      <c r="AR93" s="56">
        <v>0</v>
      </c>
      <c r="AS93" s="57">
        <v>0</v>
      </c>
      <c r="AT93" s="56">
        <v>49</v>
      </c>
      <c r="AU93" s="57">
        <v>3.4782608695652174E-2</v>
      </c>
      <c r="AV93" s="56">
        <v>13</v>
      </c>
      <c r="AW93" s="57">
        <v>6.6475761914501941E-2</v>
      </c>
      <c r="AX93" s="56">
        <v>24</v>
      </c>
      <c r="AY93" s="57">
        <v>0.11066537557061834</v>
      </c>
      <c r="AZ93" s="56">
        <v>30</v>
      </c>
      <c r="BA93" s="57">
        <v>2.7154481847228882E-2</v>
      </c>
      <c r="BB93" s="56">
        <v>232</v>
      </c>
      <c r="BC93" s="57">
        <v>0.15257938073816854</v>
      </c>
      <c r="BD93" s="56">
        <v>225</v>
      </c>
      <c r="BE93" s="57">
        <v>9.6390290713116791E-2</v>
      </c>
      <c r="BF93" s="56">
        <v>6</v>
      </c>
      <c r="BG93" s="57">
        <v>9.3986434624602523E-3</v>
      </c>
      <c r="BH93" s="56">
        <v>24</v>
      </c>
      <c r="BI93" s="57">
        <v>0.15658641612840085</v>
      </c>
      <c r="BJ93" s="56">
        <v>0</v>
      </c>
      <c r="BK93" s="57">
        <v>0</v>
      </c>
      <c r="BL93" s="56">
        <v>1232</v>
      </c>
      <c r="BM93" s="57">
        <v>1.3877468263176274</v>
      </c>
      <c r="BN93" s="56">
        <v>4</v>
      </c>
      <c r="BO93" s="57">
        <v>2.036556183493712E-2</v>
      </c>
      <c r="BP93" s="56">
        <v>1041</v>
      </c>
      <c r="BQ93" s="57">
        <v>0.52741974708171213</v>
      </c>
      <c r="BR93" s="56">
        <v>3</v>
      </c>
      <c r="BS93" s="57">
        <v>1.8805240393656365E-2</v>
      </c>
      <c r="BT93" s="56">
        <v>96</v>
      </c>
      <c r="BU93" s="57">
        <v>6.3412797495194503E-2</v>
      </c>
      <c r="BV93" s="56">
        <v>86</v>
      </c>
      <c r="BW93" s="57">
        <v>5.5804657742247375E-2</v>
      </c>
      <c r="BX93" s="56">
        <v>219</v>
      </c>
      <c r="BY93" s="57">
        <v>0.29894754084933861</v>
      </c>
      <c r="BZ93" s="56">
        <v>9</v>
      </c>
      <c r="CA93" s="57">
        <v>0.11980830670926518</v>
      </c>
      <c r="CB93" s="56">
        <v>123</v>
      </c>
      <c r="CC93" s="57">
        <v>0.26679391796629287</v>
      </c>
      <c r="CD93" s="56">
        <v>130</v>
      </c>
      <c r="CE93" s="57">
        <v>0.11181833820746603</v>
      </c>
      <c r="CF93" s="56">
        <v>4</v>
      </c>
      <c r="CG93" s="57">
        <v>4.6571195715449994E-2</v>
      </c>
      <c r="CH93" s="56">
        <v>168</v>
      </c>
      <c r="CI93" s="57">
        <v>0.20416843896214376</v>
      </c>
      <c r="CJ93" s="56">
        <v>53</v>
      </c>
      <c r="CK93" s="57">
        <v>4.8019425216540429E-2</v>
      </c>
      <c r="CL93" s="56">
        <v>93</v>
      </c>
      <c r="CM93" s="57">
        <v>6.8400458945014869E-2</v>
      </c>
      <c r="CN93" s="56">
        <v>2532</v>
      </c>
      <c r="CO93" s="57">
        <v>1.8694210848844164</v>
      </c>
      <c r="CP93" s="56">
        <v>3</v>
      </c>
      <c r="CQ93" s="57">
        <v>5.5681354170533425E-3</v>
      </c>
      <c r="CR93" s="56">
        <v>119</v>
      </c>
      <c r="CS93" s="57">
        <v>0.29083976928340993</v>
      </c>
      <c r="CT93" s="56">
        <v>9</v>
      </c>
      <c r="CU93" s="57">
        <v>3.0919334890751684E-2</v>
      </c>
      <c r="CV93" s="56">
        <v>86</v>
      </c>
      <c r="CW93" s="57">
        <v>4.7093096480612433E-2</v>
      </c>
      <c r="CX93" s="56">
        <v>645</v>
      </c>
      <c r="CY93" s="57">
        <v>0.55282239402094724</v>
      </c>
      <c r="CZ93" s="56">
        <v>142</v>
      </c>
      <c r="DA93" s="57">
        <v>0.44626021370207414</v>
      </c>
      <c r="DB93" s="56">
        <v>753</v>
      </c>
      <c r="DC93" s="57">
        <v>0.46320218498560572</v>
      </c>
      <c r="DD93" s="56">
        <v>106</v>
      </c>
      <c r="DE93" s="57">
        <v>6.8388861648042532E-2</v>
      </c>
      <c r="DF93" s="56">
        <v>4</v>
      </c>
      <c r="DG93" s="57">
        <v>2.1319688732544504E-2</v>
      </c>
      <c r="DH93" s="56">
        <v>0</v>
      </c>
      <c r="DI93" s="57">
        <v>0</v>
      </c>
      <c r="DJ93" s="56">
        <v>3</v>
      </c>
      <c r="DK93" s="57">
        <v>2.1849963583394028E-2</v>
      </c>
      <c r="DL93" s="56">
        <v>71</v>
      </c>
      <c r="DM93" s="57">
        <v>0.115872964063061</v>
      </c>
      <c r="DN93" s="56">
        <v>3</v>
      </c>
      <c r="DO93" s="57">
        <v>2.6232948583420776E-2</v>
      </c>
      <c r="DP93" s="56">
        <v>60</v>
      </c>
      <c r="DQ93" s="57">
        <v>5.9486630379822138E-2</v>
      </c>
      <c r="DR93" s="56">
        <v>5</v>
      </c>
      <c r="DS93" s="57">
        <v>6.9060773480662974E-2</v>
      </c>
      <c r="DT93" s="56">
        <v>0</v>
      </c>
      <c r="DU93" s="57">
        <v>0</v>
      </c>
      <c r="DV93" s="56">
        <v>11</v>
      </c>
      <c r="DW93" s="57">
        <v>3.8327526132404179E-2</v>
      </c>
      <c r="DX93" s="56">
        <v>4</v>
      </c>
      <c r="DY93" s="57">
        <v>2.5092528699579703E-2</v>
      </c>
      <c r="DZ93" s="56">
        <v>31</v>
      </c>
      <c r="EA93" s="57">
        <v>2.9856208646743265E-2</v>
      </c>
      <c r="EB93" s="56">
        <v>0</v>
      </c>
      <c r="EC93" s="57">
        <v>0</v>
      </c>
      <c r="ED93" s="56">
        <v>22</v>
      </c>
      <c r="EE93" s="57">
        <v>7.482484184749337E-2</v>
      </c>
      <c r="EF93" s="56">
        <v>3</v>
      </c>
      <c r="EG93" s="57">
        <v>1.4572302909603147E-2</v>
      </c>
      <c r="EH93" s="56">
        <v>0</v>
      </c>
      <c r="EI93" s="57">
        <v>0</v>
      </c>
      <c r="EJ93" s="56">
        <v>4</v>
      </c>
      <c r="EK93" s="57">
        <v>1.4129282938890852E-2</v>
      </c>
      <c r="EL93" s="56">
        <v>9</v>
      </c>
      <c r="EM93" s="57">
        <v>2.6741940276333382E-2</v>
      </c>
      <c r="EN93" s="56">
        <v>8</v>
      </c>
      <c r="EO93" s="57">
        <v>1.8610710463871957E-2</v>
      </c>
      <c r="EP93" s="56">
        <v>0</v>
      </c>
      <c r="EQ93" s="57">
        <v>0</v>
      </c>
      <c r="ER93" s="56">
        <v>74</v>
      </c>
      <c r="ES93" s="57">
        <v>4.565646594274432E-2</v>
      </c>
      <c r="ET93" s="56">
        <v>905</v>
      </c>
      <c r="EU93" s="57">
        <v>0.45825105068611066</v>
      </c>
      <c r="EV93" s="56">
        <v>5</v>
      </c>
      <c r="EW93" s="57">
        <v>1.2707449106666328E-2</v>
      </c>
      <c r="EX93" s="56">
        <v>1210</v>
      </c>
      <c r="EY93" s="57">
        <v>0.55730063836254939</v>
      </c>
      <c r="EZ93" s="56">
        <v>55</v>
      </c>
      <c r="FA93" s="57">
        <v>6.3472279924294883E-2</v>
      </c>
      <c r="FB93" s="56">
        <v>39</v>
      </c>
      <c r="FC93" s="57">
        <v>2.6079629802998491E-2</v>
      </c>
      <c r="FD93" s="56">
        <v>5</v>
      </c>
      <c r="FE93" s="57">
        <v>7.4906367041198504E-2</v>
      </c>
      <c r="FF93" s="56">
        <v>16895</v>
      </c>
      <c r="FG93" s="57">
        <v>0.28506954380773947</v>
      </c>
      <c r="FH93" s="59">
        <v>15680.659747749347</v>
      </c>
      <c r="FI93" s="57">
        <v>0.3550469624440275</v>
      </c>
    </row>
    <row r="94" spans="1:165" s="50" customFormat="1" ht="10.5" x14ac:dyDescent="0.35">
      <c r="A94" s="54">
        <v>88</v>
      </c>
      <c r="B94" s="51"/>
      <c r="C94" s="55" t="s">
        <v>139</v>
      </c>
      <c r="D94" s="56">
        <v>35</v>
      </c>
      <c r="E94" s="57">
        <v>0.28374543980543171</v>
      </c>
      <c r="F94" s="56">
        <v>65</v>
      </c>
      <c r="G94" s="57">
        <v>0.56039313733942575</v>
      </c>
      <c r="H94" s="56">
        <v>854</v>
      </c>
      <c r="I94" s="57">
        <v>0.83981551593584358</v>
      </c>
      <c r="J94" s="56">
        <v>4186</v>
      </c>
      <c r="K94" s="57">
        <v>3.4348357662736215</v>
      </c>
      <c r="L94" s="56">
        <v>93</v>
      </c>
      <c r="M94" s="57">
        <v>0.28348472840334082</v>
      </c>
      <c r="N94" s="56">
        <v>148</v>
      </c>
      <c r="O94" s="57">
        <v>0.30529942034366814</v>
      </c>
      <c r="P94" s="56">
        <v>1993</v>
      </c>
      <c r="Q94" s="57">
        <v>2.0526922918469079</v>
      </c>
      <c r="R94" s="56">
        <v>30</v>
      </c>
      <c r="S94" s="57">
        <v>0.2164033758926639</v>
      </c>
      <c r="T94" s="56">
        <v>13700</v>
      </c>
      <c r="U94" s="57">
        <v>8.1922120168388837</v>
      </c>
      <c r="V94" s="56">
        <v>2885</v>
      </c>
      <c r="W94" s="57">
        <v>1.4847026734940689</v>
      </c>
      <c r="X94" s="56">
        <v>15</v>
      </c>
      <c r="Y94" s="57">
        <v>0.24185746533376329</v>
      </c>
      <c r="Z94" s="56">
        <v>58</v>
      </c>
      <c r="AA94" s="57">
        <v>0.15652831003400441</v>
      </c>
      <c r="AB94" s="56">
        <v>416</v>
      </c>
      <c r="AC94" s="57">
        <v>0.44194199511314142</v>
      </c>
      <c r="AD94" s="56">
        <v>5826</v>
      </c>
      <c r="AE94" s="57">
        <v>1.9465679461135466</v>
      </c>
      <c r="AF94" s="56">
        <v>24</v>
      </c>
      <c r="AG94" s="57">
        <v>0.1847148464557839</v>
      </c>
      <c r="AH94" s="56">
        <v>81</v>
      </c>
      <c r="AI94" s="57">
        <v>0.38624767536121313</v>
      </c>
      <c r="AJ94" s="56">
        <v>19</v>
      </c>
      <c r="AK94" s="57">
        <v>0.11835793932598268</v>
      </c>
      <c r="AL94" s="56">
        <v>5346</v>
      </c>
      <c r="AM94" s="57">
        <v>3.6436253595234525</v>
      </c>
      <c r="AN94" s="56">
        <v>135</v>
      </c>
      <c r="AO94" s="57">
        <v>0.29972691547700986</v>
      </c>
      <c r="AP94" s="56">
        <v>1089</v>
      </c>
      <c r="AQ94" s="57">
        <v>0.81181416984732835</v>
      </c>
      <c r="AR94" s="56">
        <v>3</v>
      </c>
      <c r="AS94" s="57">
        <v>2.844141069397042E-2</v>
      </c>
      <c r="AT94" s="56">
        <v>7790</v>
      </c>
      <c r="AU94" s="57">
        <v>5.5297249334516412</v>
      </c>
      <c r="AV94" s="56">
        <v>17</v>
      </c>
      <c r="AW94" s="57">
        <v>8.6929842503579463E-2</v>
      </c>
      <c r="AX94" s="56">
        <v>14</v>
      </c>
      <c r="AY94" s="57">
        <v>6.4554802416194032E-2</v>
      </c>
      <c r="AZ94" s="56">
        <v>482</v>
      </c>
      <c r="BA94" s="57">
        <v>0.43628200834547742</v>
      </c>
      <c r="BB94" s="56">
        <v>5423</v>
      </c>
      <c r="BC94" s="57">
        <v>3.5665430247546892</v>
      </c>
      <c r="BD94" s="56">
        <v>1795</v>
      </c>
      <c r="BE94" s="57">
        <v>0.76898031924464294</v>
      </c>
      <c r="BF94" s="56">
        <v>437</v>
      </c>
      <c r="BG94" s="57">
        <v>0.68453453218252169</v>
      </c>
      <c r="BH94" s="56">
        <v>42</v>
      </c>
      <c r="BI94" s="57">
        <v>0.27402622822470152</v>
      </c>
      <c r="BJ94" s="56">
        <v>10</v>
      </c>
      <c r="BK94" s="57">
        <v>0.17467248908296942</v>
      </c>
      <c r="BL94" s="56">
        <v>1289</v>
      </c>
      <c r="BM94" s="57">
        <v>1.4519526453923877</v>
      </c>
      <c r="BN94" s="56">
        <v>55</v>
      </c>
      <c r="BO94" s="57">
        <v>0.28002647523038537</v>
      </c>
      <c r="BP94" s="56">
        <v>1047</v>
      </c>
      <c r="BQ94" s="57">
        <v>0.53045963035019461</v>
      </c>
      <c r="BR94" s="56">
        <v>7</v>
      </c>
      <c r="BS94" s="57">
        <v>4.3878894251864857E-2</v>
      </c>
      <c r="BT94" s="56">
        <v>4578</v>
      </c>
      <c r="BU94" s="57">
        <v>3.0239977805520879</v>
      </c>
      <c r="BV94" s="56">
        <v>8067</v>
      </c>
      <c r="BW94" s="57">
        <v>5.2346066744966224</v>
      </c>
      <c r="BX94" s="56">
        <v>301</v>
      </c>
      <c r="BY94" s="57">
        <v>0.41088223650982164</v>
      </c>
      <c r="BZ94" s="56">
        <v>14</v>
      </c>
      <c r="CA94" s="57">
        <v>0.1863684771033014</v>
      </c>
      <c r="CB94" s="56">
        <v>158</v>
      </c>
      <c r="CC94" s="57">
        <v>0.34271088649328679</v>
      </c>
      <c r="CD94" s="56">
        <v>12470</v>
      </c>
      <c r="CE94" s="57">
        <v>10.725959057285394</v>
      </c>
      <c r="CF94" s="56">
        <v>57</v>
      </c>
      <c r="CG94" s="57">
        <v>0.66363953894516248</v>
      </c>
      <c r="CH94" s="56">
        <v>2627</v>
      </c>
      <c r="CI94" s="57">
        <v>3.1925624354378077</v>
      </c>
      <c r="CJ94" s="56">
        <v>3603</v>
      </c>
      <c r="CK94" s="57">
        <v>3.2644148878338712</v>
      </c>
      <c r="CL94" s="56">
        <v>25405</v>
      </c>
      <c r="CM94" s="57">
        <v>18.685093112882821</v>
      </c>
      <c r="CN94" s="56">
        <v>1182</v>
      </c>
      <c r="CO94" s="57">
        <v>0.87269183346500001</v>
      </c>
      <c r="CP94" s="56">
        <v>326</v>
      </c>
      <c r="CQ94" s="57">
        <v>0.6050707153197965</v>
      </c>
      <c r="CR94" s="56">
        <v>188</v>
      </c>
      <c r="CS94" s="57">
        <v>0.45947795483429466</v>
      </c>
      <c r="CT94" s="56">
        <v>68</v>
      </c>
      <c r="CU94" s="57">
        <v>0.23361275250790162</v>
      </c>
      <c r="CV94" s="56">
        <v>26823</v>
      </c>
      <c r="CW94" s="57">
        <v>14.688117754644967</v>
      </c>
      <c r="CX94" s="56">
        <v>2078</v>
      </c>
      <c r="CY94" s="57">
        <v>1.781030906628726</v>
      </c>
      <c r="CZ94" s="56">
        <v>51</v>
      </c>
      <c r="DA94" s="57">
        <v>0.16027655562539284</v>
      </c>
      <c r="DB94" s="56">
        <v>3167</v>
      </c>
      <c r="DC94" s="57">
        <v>1.9481558032528725</v>
      </c>
      <c r="DD94" s="56">
        <v>427</v>
      </c>
      <c r="DE94" s="57">
        <v>0.27549098041239772</v>
      </c>
      <c r="DF94" s="56">
        <v>76</v>
      </c>
      <c r="DG94" s="57">
        <v>0.40507408591834559</v>
      </c>
      <c r="DH94" s="56">
        <v>38</v>
      </c>
      <c r="DI94" s="57">
        <v>0.23031698890841867</v>
      </c>
      <c r="DJ94" s="56">
        <v>25</v>
      </c>
      <c r="DK94" s="57">
        <v>0.1820830298616169</v>
      </c>
      <c r="DL94" s="56">
        <v>536</v>
      </c>
      <c r="DM94" s="57">
        <v>0.87475927799719289</v>
      </c>
      <c r="DN94" s="56">
        <v>50</v>
      </c>
      <c r="DO94" s="57">
        <v>0.43721580972367957</v>
      </c>
      <c r="DP94" s="56">
        <v>2215</v>
      </c>
      <c r="DQ94" s="57">
        <v>2.1960481048551004</v>
      </c>
      <c r="DR94" s="56">
        <v>7</v>
      </c>
      <c r="DS94" s="57">
        <v>9.668508287292818E-2</v>
      </c>
      <c r="DT94" s="56">
        <v>7</v>
      </c>
      <c r="DU94" s="57">
        <v>0.24526979677645411</v>
      </c>
      <c r="DV94" s="56">
        <v>41</v>
      </c>
      <c r="DW94" s="57">
        <v>0.14285714285714285</v>
      </c>
      <c r="DX94" s="56">
        <v>34</v>
      </c>
      <c r="DY94" s="57">
        <v>0.21328649394642746</v>
      </c>
      <c r="DZ94" s="56">
        <v>5036</v>
      </c>
      <c r="EA94" s="57">
        <v>4.8501892498386798</v>
      </c>
      <c r="EB94" s="56">
        <v>24</v>
      </c>
      <c r="EC94" s="57">
        <v>0.23364485981308408</v>
      </c>
      <c r="ED94" s="56">
        <v>28</v>
      </c>
      <c r="EE94" s="57">
        <v>9.5231616896809743E-2</v>
      </c>
      <c r="EF94" s="56">
        <v>181</v>
      </c>
      <c r="EG94" s="57">
        <v>0.87919560887938997</v>
      </c>
      <c r="EH94" s="56">
        <v>0</v>
      </c>
      <c r="EI94" s="57">
        <v>0</v>
      </c>
      <c r="EJ94" s="56">
        <v>50</v>
      </c>
      <c r="EK94" s="57">
        <v>0.17661603673613563</v>
      </c>
      <c r="EL94" s="56">
        <v>333</v>
      </c>
      <c r="EM94" s="57">
        <v>0.98945179022433516</v>
      </c>
      <c r="EN94" s="56">
        <v>117</v>
      </c>
      <c r="EO94" s="57">
        <v>0.27218164053412736</v>
      </c>
      <c r="EP94" s="56">
        <v>0</v>
      </c>
      <c r="EQ94" s="57">
        <v>0</v>
      </c>
      <c r="ER94" s="56">
        <v>20966</v>
      </c>
      <c r="ES94" s="57">
        <v>12.935587364264562</v>
      </c>
      <c r="ET94" s="56">
        <v>4572</v>
      </c>
      <c r="EU94" s="57">
        <v>2.3150539267811028</v>
      </c>
      <c r="EV94" s="56">
        <v>101</v>
      </c>
      <c r="EW94" s="57">
        <v>0.25669047195465983</v>
      </c>
      <c r="EX94" s="56">
        <v>7335</v>
      </c>
      <c r="EY94" s="57">
        <v>3.3783472581729748</v>
      </c>
      <c r="EZ94" s="56">
        <v>1906</v>
      </c>
      <c r="FA94" s="57">
        <v>2.1996030097401098</v>
      </c>
      <c r="FB94" s="56">
        <v>843</v>
      </c>
      <c r="FC94" s="57">
        <v>0.5637212288186596</v>
      </c>
      <c r="FD94" s="56">
        <v>12</v>
      </c>
      <c r="FE94" s="57">
        <v>0.1797752808988764</v>
      </c>
      <c r="FF94" s="56">
        <v>191796</v>
      </c>
      <c r="FG94" s="57">
        <v>3.2361762784344004</v>
      </c>
      <c r="FH94" s="59">
        <v>184897.95003341875</v>
      </c>
      <c r="FI94" s="57">
        <v>4.1865238183562594</v>
      </c>
    </row>
    <row r="95" spans="1:165" s="50" customFormat="1" ht="10.5" x14ac:dyDescent="0.35">
      <c r="A95" s="54">
        <v>89</v>
      </c>
      <c r="B95" s="51"/>
      <c r="C95" s="55" t="s">
        <v>174</v>
      </c>
      <c r="D95" s="56">
        <v>12</v>
      </c>
      <c r="E95" s="57">
        <v>9.7284150790433732E-2</v>
      </c>
      <c r="F95" s="56">
        <v>0</v>
      </c>
      <c r="G95" s="57">
        <v>0</v>
      </c>
      <c r="H95" s="56">
        <v>35</v>
      </c>
      <c r="I95" s="57">
        <v>3.4418668685895229E-2</v>
      </c>
      <c r="J95" s="56">
        <v>83</v>
      </c>
      <c r="K95" s="57">
        <v>6.8105917009247632E-2</v>
      </c>
      <c r="L95" s="56">
        <v>22</v>
      </c>
      <c r="M95" s="57">
        <v>6.7060903493263421E-2</v>
      </c>
      <c r="N95" s="56">
        <v>0</v>
      </c>
      <c r="O95" s="57">
        <v>0</v>
      </c>
      <c r="P95" s="56">
        <v>11</v>
      </c>
      <c r="Q95" s="57">
        <v>1.132946071766984E-2</v>
      </c>
      <c r="R95" s="56">
        <v>0</v>
      </c>
      <c r="S95" s="57">
        <v>0</v>
      </c>
      <c r="T95" s="56">
        <v>128</v>
      </c>
      <c r="U95" s="57">
        <v>7.6540375047837741E-2</v>
      </c>
      <c r="V95" s="56">
        <v>641</v>
      </c>
      <c r="W95" s="57">
        <v>0.32987674651982607</v>
      </c>
      <c r="X95" s="56">
        <v>0</v>
      </c>
      <c r="Y95" s="57">
        <v>0</v>
      </c>
      <c r="Z95" s="56">
        <v>3</v>
      </c>
      <c r="AA95" s="57">
        <v>8.0962918983105737E-3</v>
      </c>
      <c r="AB95" s="56">
        <v>35</v>
      </c>
      <c r="AC95" s="57">
        <v>3.7182619781153725E-2</v>
      </c>
      <c r="AD95" s="56">
        <v>342</v>
      </c>
      <c r="AE95" s="57">
        <v>0.11426814925692291</v>
      </c>
      <c r="AF95" s="56">
        <v>7</v>
      </c>
      <c r="AG95" s="57">
        <v>5.387516354960363E-2</v>
      </c>
      <c r="AH95" s="56">
        <v>9</v>
      </c>
      <c r="AI95" s="57">
        <v>4.2916408373468128E-2</v>
      </c>
      <c r="AJ95" s="56">
        <v>0</v>
      </c>
      <c r="AK95" s="57">
        <v>0</v>
      </c>
      <c r="AL95" s="56">
        <v>919</v>
      </c>
      <c r="AM95" s="57">
        <v>0.62635460258175324</v>
      </c>
      <c r="AN95" s="56">
        <v>4</v>
      </c>
      <c r="AO95" s="57">
        <v>8.8807974956151073E-3</v>
      </c>
      <c r="AP95" s="56">
        <v>17</v>
      </c>
      <c r="AQ95" s="57">
        <v>1.2672948473282443E-2</v>
      </c>
      <c r="AR95" s="56">
        <v>11</v>
      </c>
      <c r="AS95" s="57">
        <v>0.10428517254455821</v>
      </c>
      <c r="AT95" s="56">
        <v>274</v>
      </c>
      <c r="AU95" s="57">
        <v>0.19449866903283053</v>
      </c>
      <c r="AV95" s="56">
        <v>0</v>
      </c>
      <c r="AW95" s="57">
        <v>0</v>
      </c>
      <c r="AX95" s="56">
        <v>0</v>
      </c>
      <c r="AY95" s="57">
        <v>0</v>
      </c>
      <c r="AZ95" s="56">
        <v>52</v>
      </c>
      <c r="BA95" s="57">
        <v>4.7067768535196737E-2</v>
      </c>
      <c r="BB95" s="56">
        <v>200</v>
      </c>
      <c r="BC95" s="57">
        <v>0.13153394891221426</v>
      </c>
      <c r="BD95" s="56">
        <v>98</v>
      </c>
      <c r="BE95" s="57">
        <v>4.1983326621713092E-2</v>
      </c>
      <c r="BF95" s="56">
        <v>27</v>
      </c>
      <c r="BG95" s="57">
        <v>4.2293895581071134E-2</v>
      </c>
      <c r="BH95" s="56">
        <v>14</v>
      </c>
      <c r="BI95" s="57">
        <v>9.1342076074900497E-2</v>
      </c>
      <c r="BJ95" s="56">
        <v>0</v>
      </c>
      <c r="BK95" s="57">
        <v>0</v>
      </c>
      <c r="BL95" s="56">
        <v>136</v>
      </c>
      <c r="BM95" s="57">
        <v>0.15319283147662119</v>
      </c>
      <c r="BN95" s="56">
        <v>11</v>
      </c>
      <c r="BO95" s="57">
        <v>5.6005295046077083E-2</v>
      </c>
      <c r="BP95" s="56">
        <v>909</v>
      </c>
      <c r="BQ95" s="57">
        <v>0.46054231517509731</v>
      </c>
      <c r="BR95" s="56">
        <v>0</v>
      </c>
      <c r="BS95" s="57">
        <v>0</v>
      </c>
      <c r="BT95" s="56">
        <v>127</v>
      </c>
      <c r="BU95" s="57">
        <v>8.3889846686351049E-2</v>
      </c>
      <c r="BV95" s="56">
        <v>163</v>
      </c>
      <c r="BW95" s="57">
        <v>0.10576929316263164</v>
      </c>
      <c r="BX95" s="56">
        <v>33</v>
      </c>
      <c r="BY95" s="57">
        <v>4.5046889717023628E-2</v>
      </c>
      <c r="BZ95" s="56">
        <v>0</v>
      </c>
      <c r="CA95" s="57">
        <v>0</v>
      </c>
      <c r="CB95" s="56">
        <v>3</v>
      </c>
      <c r="CC95" s="57">
        <v>6.5071687308851925E-3</v>
      </c>
      <c r="CD95" s="56">
        <v>17</v>
      </c>
      <c r="CE95" s="57">
        <v>1.4622398073284019E-2</v>
      </c>
      <c r="CF95" s="56">
        <v>4</v>
      </c>
      <c r="CG95" s="57">
        <v>4.6571195715449994E-2</v>
      </c>
      <c r="CH95" s="56">
        <v>604</v>
      </c>
      <c r="CI95" s="57">
        <v>0.73403414960199309</v>
      </c>
      <c r="CJ95" s="56">
        <v>50</v>
      </c>
      <c r="CK95" s="57">
        <v>4.5301344543906066E-2</v>
      </c>
      <c r="CL95" s="56">
        <v>108</v>
      </c>
      <c r="CM95" s="57">
        <v>7.9432791032920474E-2</v>
      </c>
      <c r="CN95" s="56">
        <v>156</v>
      </c>
      <c r="CO95" s="57">
        <v>0.11517760238624365</v>
      </c>
      <c r="CP95" s="56">
        <v>33</v>
      </c>
      <c r="CQ95" s="57">
        <v>6.1249489587586775E-2</v>
      </c>
      <c r="CR95" s="56">
        <v>7</v>
      </c>
      <c r="CS95" s="57">
        <v>1.7108221722553524E-2</v>
      </c>
      <c r="CT95" s="56">
        <v>9</v>
      </c>
      <c r="CU95" s="57">
        <v>3.0919334890751684E-2</v>
      </c>
      <c r="CV95" s="56">
        <v>266</v>
      </c>
      <c r="CW95" s="57">
        <v>0.1456600426028245</v>
      </c>
      <c r="CX95" s="56">
        <v>388</v>
      </c>
      <c r="CY95" s="57">
        <v>0.33255052539554653</v>
      </c>
      <c r="CZ95" s="56">
        <v>0</v>
      </c>
      <c r="DA95" s="57">
        <v>0</v>
      </c>
      <c r="DB95" s="56">
        <v>2506</v>
      </c>
      <c r="DC95" s="57">
        <v>1.5415467139095986</v>
      </c>
      <c r="DD95" s="56">
        <v>13</v>
      </c>
      <c r="DE95" s="57">
        <v>8.3873132209863477E-3</v>
      </c>
      <c r="DF95" s="56">
        <v>5</v>
      </c>
      <c r="DG95" s="57">
        <v>2.6649610915680633E-2</v>
      </c>
      <c r="DH95" s="56">
        <v>0</v>
      </c>
      <c r="DI95" s="57">
        <v>0</v>
      </c>
      <c r="DJ95" s="56">
        <v>0</v>
      </c>
      <c r="DK95" s="57">
        <v>0</v>
      </c>
      <c r="DL95" s="56">
        <v>0</v>
      </c>
      <c r="DM95" s="57">
        <v>0</v>
      </c>
      <c r="DN95" s="56">
        <v>7</v>
      </c>
      <c r="DO95" s="57">
        <v>6.1210213361315144E-2</v>
      </c>
      <c r="DP95" s="56">
        <v>139</v>
      </c>
      <c r="DQ95" s="57">
        <v>0.13781069371325461</v>
      </c>
      <c r="DR95" s="56">
        <v>0</v>
      </c>
      <c r="DS95" s="57">
        <v>0</v>
      </c>
      <c r="DT95" s="56">
        <v>0</v>
      </c>
      <c r="DU95" s="57">
        <v>0</v>
      </c>
      <c r="DV95" s="56">
        <v>0</v>
      </c>
      <c r="DW95" s="57">
        <v>0</v>
      </c>
      <c r="DX95" s="56">
        <v>4</v>
      </c>
      <c r="DY95" s="57">
        <v>2.5092528699579703E-2</v>
      </c>
      <c r="DZ95" s="56">
        <v>154</v>
      </c>
      <c r="EA95" s="57">
        <v>0.14831793972898266</v>
      </c>
      <c r="EB95" s="56">
        <v>0</v>
      </c>
      <c r="EC95" s="57">
        <v>0</v>
      </c>
      <c r="ED95" s="56">
        <v>6</v>
      </c>
      <c r="EE95" s="57">
        <v>2.0406775049316372E-2</v>
      </c>
      <c r="EF95" s="56">
        <v>0</v>
      </c>
      <c r="EG95" s="57">
        <v>0</v>
      </c>
      <c r="EH95" s="56">
        <v>3</v>
      </c>
      <c r="EI95" s="57">
        <v>5.0116939525559637E-2</v>
      </c>
      <c r="EJ95" s="56">
        <v>25</v>
      </c>
      <c r="EK95" s="57">
        <v>8.8308018368067814E-2</v>
      </c>
      <c r="EL95" s="56">
        <v>3</v>
      </c>
      <c r="EM95" s="57">
        <v>8.9139800921111279E-3</v>
      </c>
      <c r="EN95" s="56">
        <v>3</v>
      </c>
      <c r="EO95" s="57">
        <v>6.9790164239519848E-3</v>
      </c>
      <c r="EP95" s="56">
        <v>0</v>
      </c>
      <c r="EQ95" s="57">
        <v>0</v>
      </c>
      <c r="ER95" s="56">
        <v>250</v>
      </c>
      <c r="ES95" s="57">
        <v>0.15424481737413623</v>
      </c>
      <c r="ET95" s="56">
        <v>544</v>
      </c>
      <c r="EU95" s="57">
        <v>0.27545698516380573</v>
      </c>
      <c r="EV95" s="56">
        <v>193</v>
      </c>
      <c r="EW95" s="57">
        <v>0.49050753551732024</v>
      </c>
      <c r="EX95" s="56">
        <v>485</v>
      </c>
      <c r="EY95" s="57">
        <v>0.22338083438498882</v>
      </c>
      <c r="EZ95" s="56">
        <v>54</v>
      </c>
      <c r="FA95" s="57">
        <v>6.2318238471125886E-2</v>
      </c>
      <c r="FB95" s="56">
        <v>46</v>
      </c>
      <c r="FC95" s="57">
        <v>3.0760588998408472E-2</v>
      </c>
      <c r="FD95" s="56">
        <v>4</v>
      </c>
      <c r="FE95" s="57">
        <v>5.9925093632958802E-2</v>
      </c>
      <c r="FF95" s="56">
        <v>10413</v>
      </c>
      <c r="FG95" s="57">
        <v>0.17569867769576744</v>
      </c>
      <c r="FH95" s="59">
        <v>9768.1835317734367</v>
      </c>
      <c r="FI95" s="57">
        <v>0.22117461556741694</v>
      </c>
    </row>
    <row r="96" spans="1:165" s="50" customFormat="1" ht="10.5" x14ac:dyDescent="0.35">
      <c r="A96" s="54">
        <v>90</v>
      </c>
      <c r="B96" s="51"/>
      <c r="C96" s="55" t="s">
        <v>163</v>
      </c>
      <c r="D96" s="56">
        <v>0</v>
      </c>
      <c r="E96" s="57">
        <v>0</v>
      </c>
      <c r="F96" s="56">
        <v>0</v>
      </c>
      <c r="G96" s="57">
        <v>0</v>
      </c>
      <c r="H96" s="56">
        <v>66</v>
      </c>
      <c r="I96" s="57">
        <v>6.4903775236259564E-2</v>
      </c>
      <c r="J96" s="56">
        <v>600</v>
      </c>
      <c r="K96" s="57">
        <v>0.49233193018733229</v>
      </c>
      <c r="L96" s="56">
        <v>3</v>
      </c>
      <c r="M96" s="57">
        <v>9.1446686581722857E-3</v>
      </c>
      <c r="N96" s="56">
        <v>5</v>
      </c>
      <c r="O96" s="57">
        <v>1.0314169606205004E-2</v>
      </c>
      <c r="P96" s="56">
        <v>89</v>
      </c>
      <c r="Q96" s="57">
        <v>9.1665636715692334E-2</v>
      </c>
      <c r="R96" s="56">
        <v>0</v>
      </c>
      <c r="S96" s="57">
        <v>0</v>
      </c>
      <c r="T96" s="56">
        <v>651</v>
      </c>
      <c r="U96" s="57">
        <v>0.38927956371986222</v>
      </c>
      <c r="V96" s="56">
        <v>507</v>
      </c>
      <c r="W96" s="57">
        <v>0.26091655301958161</v>
      </c>
      <c r="X96" s="56">
        <v>0</v>
      </c>
      <c r="Y96" s="57">
        <v>0</v>
      </c>
      <c r="Z96" s="56">
        <v>3</v>
      </c>
      <c r="AA96" s="57">
        <v>8.0962918983105737E-3</v>
      </c>
      <c r="AB96" s="56">
        <v>76</v>
      </c>
      <c r="AC96" s="57">
        <v>8.0739402953362377E-2</v>
      </c>
      <c r="AD96" s="56">
        <v>1201</v>
      </c>
      <c r="AE96" s="57">
        <v>0.40127499198118249</v>
      </c>
      <c r="AF96" s="56">
        <v>0</v>
      </c>
      <c r="AG96" s="57">
        <v>0</v>
      </c>
      <c r="AH96" s="56">
        <v>12</v>
      </c>
      <c r="AI96" s="57">
        <v>5.7221877831290825E-2</v>
      </c>
      <c r="AJ96" s="56">
        <v>0</v>
      </c>
      <c r="AK96" s="57">
        <v>0</v>
      </c>
      <c r="AL96" s="56">
        <v>502</v>
      </c>
      <c r="AM96" s="57">
        <v>0.34214364580635487</v>
      </c>
      <c r="AN96" s="56">
        <v>6</v>
      </c>
      <c r="AO96" s="57">
        <v>1.3321196243422661E-2</v>
      </c>
      <c r="AP96" s="56">
        <v>85</v>
      </c>
      <c r="AQ96" s="57">
        <v>6.3364742366412208E-2</v>
      </c>
      <c r="AR96" s="56">
        <v>3</v>
      </c>
      <c r="AS96" s="57">
        <v>2.844141069397042E-2</v>
      </c>
      <c r="AT96" s="56">
        <v>214</v>
      </c>
      <c r="AU96" s="57">
        <v>0.15190771960958296</v>
      </c>
      <c r="AV96" s="56">
        <v>5</v>
      </c>
      <c r="AW96" s="57">
        <v>2.5567600736346903E-2</v>
      </c>
      <c r="AX96" s="56">
        <v>6</v>
      </c>
      <c r="AY96" s="57">
        <v>2.7666343892654585E-2</v>
      </c>
      <c r="AZ96" s="56">
        <v>32</v>
      </c>
      <c r="BA96" s="57">
        <v>2.8964780637044142E-2</v>
      </c>
      <c r="BB96" s="56">
        <v>873</v>
      </c>
      <c r="BC96" s="57">
        <v>0.57414568700181523</v>
      </c>
      <c r="BD96" s="56">
        <v>418</v>
      </c>
      <c r="BE96" s="57">
        <v>0.17907174008036808</v>
      </c>
      <c r="BF96" s="56">
        <v>90</v>
      </c>
      <c r="BG96" s="57">
        <v>0.14097965193690376</v>
      </c>
      <c r="BH96" s="56">
        <v>3</v>
      </c>
      <c r="BI96" s="57">
        <v>1.9573302016050106E-2</v>
      </c>
      <c r="BJ96" s="56">
        <v>0</v>
      </c>
      <c r="BK96" s="57">
        <v>0</v>
      </c>
      <c r="BL96" s="56">
        <v>171</v>
      </c>
      <c r="BM96" s="57">
        <v>0.19261745722428106</v>
      </c>
      <c r="BN96" s="56">
        <v>0</v>
      </c>
      <c r="BO96" s="57">
        <v>0</v>
      </c>
      <c r="BP96" s="56">
        <v>455</v>
      </c>
      <c r="BQ96" s="57">
        <v>0.23052448119325553</v>
      </c>
      <c r="BR96" s="56">
        <v>0</v>
      </c>
      <c r="BS96" s="57">
        <v>0</v>
      </c>
      <c r="BT96" s="56">
        <v>204</v>
      </c>
      <c r="BU96" s="57">
        <v>0.13475219467728833</v>
      </c>
      <c r="BV96" s="56">
        <v>700</v>
      </c>
      <c r="BW96" s="57">
        <v>0.45422395836712981</v>
      </c>
      <c r="BX96" s="56">
        <v>22</v>
      </c>
      <c r="BY96" s="57">
        <v>3.0031259811349086E-2</v>
      </c>
      <c r="BZ96" s="56">
        <v>0</v>
      </c>
      <c r="CA96" s="57">
        <v>0</v>
      </c>
      <c r="CB96" s="56">
        <v>6</v>
      </c>
      <c r="CC96" s="57">
        <v>1.3014337461770385E-2</v>
      </c>
      <c r="CD96" s="56">
        <v>2175</v>
      </c>
      <c r="CE96" s="57">
        <v>1.8708068123172199</v>
      </c>
      <c r="CF96" s="56">
        <v>0</v>
      </c>
      <c r="CG96" s="57">
        <v>0</v>
      </c>
      <c r="CH96" s="56">
        <v>218</v>
      </c>
      <c r="CI96" s="57">
        <v>0.26493285531992466</v>
      </c>
      <c r="CJ96" s="56">
        <v>546</v>
      </c>
      <c r="CK96" s="57">
        <v>0.49469068241945424</v>
      </c>
      <c r="CL96" s="56">
        <v>527</v>
      </c>
      <c r="CM96" s="57">
        <v>0.38760260068841756</v>
      </c>
      <c r="CN96" s="56">
        <v>179</v>
      </c>
      <c r="CO96" s="57">
        <v>0.13215891555857445</v>
      </c>
      <c r="CP96" s="56">
        <v>27</v>
      </c>
      <c r="CQ96" s="57">
        <v>5.0113218753480092E-2</v>
      </c>
      <c r="CR96" s="56">
        <v>7</v>
      </c>
      <c r="CS96" s="57">
        <v>1.7108221722553524E-2</v>
      </c>
      <c r="CT96" s="56">
        <v>0</v>
      </c>
      <c r="CU96" s="57">
        <v>0</v>
      </c>
      <c r="CV96" s="56">
        <v>778</v>
      </c>
      <c r="CW96" s="57">
        <v>0.42602824490600544</v>
      </c>
      <c r="CX96" s="56">
        <v>421</v>
      </c>
      <c r="CY96" s="57">
        <v>0.36083446183382761</v>
      </c>
      <c r="CZ96" s="56">
        <v>0</v>
      </c>
      <c r="DA96" s="57">
        <v>0</v>
      </c>
      <c r="DB96" s="56">
        <v>566</v>
      </c>
      <c r="DC96" s="57">
        <v>0.34817056666912721</v>
      </c>
      <c r="DD96" s="56">
        <v>34</v>
      </c>
      <c r="DE96" s="57">
        <v>2.1936049962579682E-2</v>
      </c>
      <c r="DF96" s="56">
        <v>5</v>
      </c>
      <c r="DG96" s="57">
        <v>2.6649610915680633E-2</v>
      </c>
      <c r="DH96" s="56">
        <v>0</v>
      </c>
      <c r="DI96" s="57">
        <v>0</v>
      </c>
      <c r="DJ96" s="56">
        <v>6</v>
      </c>
      <c r="DK96" s="57">
        <v>4.3699927166788055E-2</v>
      </c>
      <c r="DL96" s="56">
        <v>119</v>
      </c>
      <c r="DM96" s="57">
        <v>0.19420961582400365</v>
      </c>
      <c r="DN96" s="56">
        <v>0</v>
      </c>
      <c r="DO96" s="57">
        <v>0</v>
      </c>
      <c r="DP96" s="56">
        <v>240</v>
      </c>
      <c r="DQ96" s="57">
        <v>0.23794652151928855</v>
      </c>
      <c r="DR96" s="56">
        <v>0</v>
      </c>
      <c r="DS96" s="57">
        <v>0</v>
      </c>
      <c r="DT96" s="56">
        <v>0</v>
      </c>
      <c r="DU96" s="57">
        <v>0</v>
      </c>
      <c r="DV96" s="56">
        <v>0</v>
      </c>
      <c r="DW96" s="57">
        <v>0</v>
      </c>
      <c r="DX96" s="56">
        <v>0</v>
      </c>
      <c r="DY96" s="57">
        <v>0</v>
      </c>
      <c r="DZ96" s="56">
        <v>297</v>
      </c>
      <c r="EA96" s="57">
        <v>0.28604174090589518</v>
      </c>
      <c r="EB96" s="56">
        <v>0</v>
      </c>
      <c r="EC96" s="57">
        <v>0</v>
      </c>
      <c r="ED96" s="56">
        <v>19</v>
      </c>
      <c r="EE96" s="57">
        <v>6.4621454322835184E-2</v>
      </c>
      <c r="EF96" s="56">
        <v>7</v>
      </c>
      <c r="EG96" s="57">
        <v>3.4002040122407345E-2</v>
      </c>
      <c r="EH96" s="56">
        <v>0</v>
      </c>
      <c r="EI96" s="57">
        <v>0</v>
      </c>
      <c r="EJ96" s="56">
        <v>10</v>
      </c>
      <c r="EK96" s="57">
        <v>3.5323207347227124E-2</v>
      </c>
      <c r="EL96" s="56">
        <v>3</v>
      </c>
      <c r="EM96" s="57">
        <v>8.9139800921111279E-3</v>
      </c>
      <c r="EN96" s="56">
        <v>4</v>
      </c>
      <c r="EO96" s="57">
        <v>9.3053552319359786E-3</v>
      </c>
      <c r="EP96" s="56">
        <v>0</v>
      </c>
      <c r="EQ96" s="57">
        <v>0</v>
      </c>
      <c r="ER96" s="56">
        <v>1066</v>
      </c>
      <c r="ES96" s="57">
        <v>0.6576999012833169</v>
      </c>
      <c r="ET96" s="56">
        <v>1361</v>
      </c>
      <c r="EU96" s="57">
        <v>0.68914881766165381</v>
      </c>
      <c r="EV96" s="56">
        <v>17</v>
      </c>
      <c r="EW96" s="57">
        <v>4.3205326962665519E-2</v>
      </c>
      <c r="EX96" s="56">
        <v>511</v>
      </c>
      <c r="EY96" s="57">
        <v>0.23535588942418406</v>
      </c>
      <c r="EZ96" s="56">
        <v>128</v>
      </c>
      <c r="FA96" s="57">
        <v>0.14771730600563171</v>
      </c>
      <c r="FB96" s="56">
        <v>127</v>
      </c>
      <c r="FC96" s="57">
        <v>8.4925973973866878E-2</v>
      </c>
      <c r="FD96" s="56">
        <v>0</v>
      </c>
      <c r="FE96" s="57">
        <v>0</v>
      </c>
      <c r="FF96" s="56">
        <v>16433</v>
      </c>
      <c r="FG96" s="57">
        <v>0.27727421209781489</v>
      </c>
      <c r="FH96" s="59">
        <v>15624.566969208066</v>
      </c>
      <c r="FI96" s="57">
        <v>0.35377689020494418</v>
      </c>
    </row>
    <row r="97" spans="1:165" s="50" customFormat="1" ht="10.5" x14ac:dyDescent="0.35">
      <c r="A97" s="54">
        <v>91</v>
      </c>
      <c r="B97" s="51"/>
      <c r="C97" s="55" t="s">
        <v>165</v>
      </c>
      <c r="D97" s="56">
        <v>11</v>
      </c>
      <c r="E97" s="57">
        <v>8.9177138224564245E-2</v>
      </c>
      <c r="F97" s="56">
        <v>8</v>
      </c>
      <c r="G97" s="57">
        <v>6.8971463057160107E-2</v>
      </c>
      <c r="H97" s="56">
        <v>49</v>
      </c>
      <c r="I97" s="57">
        <v>4.8186136160253322E-2</v>
      </c>
      <c r="J97" s="56">
        <v>280</v>
      </c>
      <c r="K97" s="57">
        <v>0.22975490075408839</v>
      </c>
      <c r="L97" s="56">
        <v>16</v>
      </c>
      <c r="M97" s="57">
        <v>4.8771566176918857E-2</v>
      </c>
      <c r="N97" s="56">
        <v>44</v>
      </c>
      <c r="O97" s="57">
        <v>9.0764692534604036E-2</v>
      </c>
      <c r="P97" s="56">
        <v>445</v>
      </c>
      <c r="Q97" s="57">
        <v>0.45832818357846167</v>
      </c>
      <c r="R97" s="56">
        <v>7</v>
      </c>
      <c r="S97" s="57">
        <v>5.0494121041621591E-2</v>
      </c>
      <c r="T97" s="56">
        <v>329</v>
      </c>
      <c r="U97" s="57">
        <v>0.19673268274014544</v>
      </c>
      <c r="V97" s="56">
        <v>1352</v>
      </c>
      <c r="W97" s="57">
        <v>0.69577747471888429</v>
      </c>
      <c r="X97" s="56">
        <v>0</v>
      </c>
      <c r="Y97" s="57">
        <v>0</v>
      </c>
      <c r="Z97" s="56">
        <v>9</v>
      </c>
      <c r="AA97" s="57">
        <v>2.4288875694931721E-2</v>
      </c>
      <c r="AB97" s="56">
        <v>118</v>
      </c>
      <c r="AC97" s="57">
        <v>0.12535854669074684</v>
      </c>
      <c r="AD97" s="56">
        <v>1468</v>
      </c>
      <c r="AE97" s="57">
        <v>0.49048433657649954</v>
      </c>
      <c r="AF97" s="56">
        <v>4</v>
      </c>
      <c r="AG97" s="57">
        <v>3.0785807742630646E-2</v>
      </c>
      <c r="AH97" s="56">
        <v>6</v>
      </c>
      <c r="AI97" s="57">
        <v>2.8610938915645413E-2</v>
      </c>
      <c r="AJ97" s="56">
        <v>0</v>
      </c>
      <c r="AK97" s="57">
        <v>0</v>
      </c>
      <c r="AL97" s="56">
        <v>204</v>
      </c>
      <c r="AM97" s="57">
        <v>0.1390384536742956</v>
      </c>
      <c r="AN97" s="56">
        <v>35</v>
      </c>
      <c r="AO97" s="57">
        <v>7.7706978086632184E-2</v>
      </c>
      <c r="AP97" s="56">
        <v>326</v>
      </c>
      <c r="AQ97" s="57">
        <v>0.24302242366412213</v>
      </c>
      <c r="AR97" s="56">
        <v>0</v>
      </c>
      <c r="AS97" s="57">
        <v>0</v>
      </c>
      <c r="AT97" s="56">
        <v>871</v>
      </c>
      <c r="AU97" s="57">
        <v>0.61827861579414378</v>
      </c>
      <c r="AV97" s="56">
        <v>3</v>
      </c>
      <c r="AW97" s="57">
        <v>1.534056044180814E-2</v>
      </c>
      <c r="AX97" s="56">
        <v>10</v>
      </c>
      <c r="AY97" s="57">
        <v>4.6110573154424309E-2</v>
      </c>
      <c r="AZ97" s="56">
        <v>23</v>
      </c>
      <c r="BA97" s="57">
        <v>2.081843608287548E-2</v>
      </c>
      <c r="BB97" s="56">
        <v>756</v>
      </c>
      <c r="BC97" s="57">
        <v>0.49719832688816984</v>
      </c>
      <c r="BD97" s="56">
        <v>488</v>
      </c>
      <c r="BE97" s="57">
        <v>0.20905983052444885</v>
      </c>
      <c r="BF97" s="56">
        <v>24</v>
      </c>
      <c r="BG97" s="57">
        <v>3.7594573849841009E-2</v>
      </c>
      <c r="BH97" s="56">
        <v>16</v>
      </c>
      <c r="BI97" s="57">
        <v>0.10439094408560058</v>
      </c>
      <c r="BJ97" s="56">
        <v>0</v>
      </c>
      <c r="BK97" s="57">
        <v>0</v>
      </c>
      <c r="BL97" s="56">
        <v>362</v>
      </c>
      <c r="BM97" s="57">
        <v>0.40776327201865348</v>
      </c>
      <c r="BN97" s="56">
        <v>12</v>
      </c>
      <c r="BO97" s="57">
        <v>6.1096685504811357E-2</v>
      </c>
      <c r="BP97" s="56">
        <v>394</v>
      </c>
      <c r="BQ97" s="57">
        <v>0.19961900129701685</v>
      </c>
      <c r="BR97" s="56">
        <v>12</v>
      </c>
      <c r="BS97" s="57">
        <v>7.5220961574625461E-2</v>
      </c>
      <c r="BT97" s="56">
        <v>681</v>
      </c>
      <c r="BU97" s="57">
        <v>0.44983453223153602</v>
      </c>
      <c r="BV97" s="56">
        <v>606</v>
      </c>
      <c r="BW97" s="57">
        <v>0.39322816967211521</v>
      </c>
      <c r="BX97" s="56">
        <v>119</v>
      </c>
      <c r="BY97" s="57">
        <v>0.16244181443411551</v>
      </c>
      <c r="BZ97" s="56">
        <v>0</v>
      </c>
      <c r="CA97" s="57">
        <v>0</v>
      </c>
      <c r="CB97" s="56">
        <v>58</v>
      </c>
      <c r="CC97" s="57">
        <v>0.12580526213044704</v>
      </c>
      <c r="CD97" s="56">
        <v>191</v>
      </c>
      <c r="CE97" s="57">
        <v>0.16428694305866162</v>
      </c>
      <c r="CF97" s="56">
        <v>8</v>
      </c>
      <c r="CG97" s="57">
        <v>9.3142391430899987E-2</v>
      </c>
      <c r="CH97" s="56">
        <v>238</v>
      </c>
      <c r="CI97" s="57">
        <v>0.289238621863037</v>
      </c>
      <c r="CJ97" s="56">
        <v>268</v>
      </c>
      <c r="CK97" s="57">
        <v>0.24281520675533652</v>
      </c>
      <c r="CL97" s="56">
        <v>173</v>
      </c>
      <c r="CM97" s="57">
        <v>0.12723956341384485</v>
      </c>
      <c r="CN97" s="56">
        <v>576</v>
      </c>
      <c r="CO97" s="57">
        <v>0.42527114727228427</v>
      </c>
      <c r="CP97" s="56">
        <v>20</v>
      </c>
      <c r="CQ97" s="57">
        <v>3.7120902780355618E-2</v>
      </c>
      <c r="CR97" s="56">
        <v>44</v>
      </c>
      <c r="CS97" s="57">
        <v>0.10753739368462216</v>
      </c>
      <c r="CT97" s="56">
        <v>8</v>
      </c>
      <c r="CU97" s="57">
        <v>2.748385323622372E-2</v>
      </c>
      <c r="CV97" s="56">
        <v>766</v>
      </c>
      <c r="CW97" s="57">
        <v>0.41945711516452472</v>
      </c>
      <c r="CX97" s="56">
        <v>360</v>
      </c>
      <c r="CY97" s="57">
        <v>0.30855203387215657</v>
      </c>
      <c r="CZ97" s="56">
        <v>43</v>
      </c>
      <c r="DA97" s="57">
        <v>0.13513513513513514</v>
      </c>
      <c r="DB97" s="56">
        <v>454</v>
      </c>
      <c r="DC97" s="57">
        <v>0.27927462414802784</v>
      </c>
      <c r="DD97" s="56">
        <v>177</v>
      </c>
      <c r="DE97" s="57">
        <v>0.11419649539342952</v>
      </c>
      <c r="DF97" s="56">
        <v>8</v>
      </c>
      <c r="DG97" s="57">
        <v>4.2639377465089008E-2</v>
      </c>
      <c r="DH97" s="56">
        <v>4</v>
      </c>
      <c r="DI97" s="57">
        <v>2.4243893569307229E-2</v>
      </c>
      <c r="DJ97" s="56">
        <v>14</v>
      </c>
      <c r="DK97" s="57">
        <v>0.10196649672250546</v>
      </c>
      <c r="DL97" s="56">
        <v>87</v>
      </c>
      <c r="DM97" s="57">
        <v>0.14198518131670856</v>
      </c>
      <c r="DN97" s="56">
        <v>4</v>
      </c>
      <c r="DO97" s="57">
        <v>3.4977264777894368E-2</v>
      </c>
      <c r="DP97" s="56">
        <v>401</v>
      </c>
      <c r="DQ97" s="57">
        <v>0.3975689797051446</v>
      </c>
      <c r="DR97" s="56">
        <v>0</v>
      </c>
      <c r="DS97" s="57">
        <v>0</v>
      </c>
      <c r="DT97" s="56">
        <v>4</v>
      </c>
      <c r="DU97" s="57">
        <v>0.1401541695865452</v>
      </c>
      <c r="DV97" s="56">
        <v>7</v>
      </c>
      <c r="DW97" s="57">
        <v>2.4390243902439025E-2</v>
      </c>
      <c r="DX97" s="56">
        <v>9</v>
      </c>
      <c r="DY97" s="57">
        <v>5.6458189574054324E-2</v>
      </c>
      <c r="DZ97" s="56">
        <v>326</v>
      </c>
      <c r="EA97" s="57">
        <v>0.31397174254317112</v>
      </c>
      <c r="EB97" s="56">
        <v>8</v>
      </c>
      <c r="EC97" s="57">
        <v>7.7881619937694699E-2</v>
      </c>
      <c r="ED97" s="56">
        <v>11</v>
      </c>
      <c r="EE97" s="57">
        <v>3.7412420923746685E-2</v>
      </c>
      <c r="EF97" s="56">
        <v>0</v>
      </c>
      <c r="EG97" s="57">
        <v>0</v>
      </c>
      <c r="EH97" s="56">
        <v>0</v>
      </c>
      <c r="EI97" s="57">
        <v>0</v>
      </c>
      <c r="EJ97" s="56">
        <v>4</v>
      </c>
      <c r="EK97" s="57">
        <v>1.4129282938890852E-2</v>
      </c>
      <c r="EL97" s="56">
        <v>7</v>
      </c>
      <c r="EM97" s="57">
        <v>2.0799286881592632E-2</v>
      </c>
      <c r="EN97" s="56">
        <v>56</v>
      </c>
      <c r="EO97" s="57">
        <v>0.13027497324710371</v>
      </c>
      <c r="EP97" s="56">
        <v>0</v>
      </c>
      <c r="EQ97" s="57">
        <v>0</v>
      </c>
      <c r="ER97" s="56">
        <v>359</v>
      </c>
      <c r="ES97" s="57">
        <v>0.22149555774925961</v>
      </c>
      <c r="ET97" s="56">
        <v>248</v>
      </c>
      <c r="EU97" s="57">
        <v>0.12557597853055852</v>
      </c>
      <c r="EV97" s="56">
        <v>21</v>
      </c>
      <c r="EW97" s="57">
        <v>5.3371286247998577E-2</v>
      </c>
      <c r="EX97" s="56">
        <v>652</v>
      </c>
      <c r="EY97" s="57">
        <v>0.30029753405982001</v>
      </c>
      <c r="EZ97" s="56">
        <v>144</v>
      </c>
      <c r="FA97" s="57">
        <v>0.16618196925633569</v>
      </c>
      <c r="FB97" s="56">
        <v>311</v>
      </c>
      <c r="FC97" s="57">
        <v>0.20796832996750075</v>
      </c>
      <c r="FD97" s="56">
        <v>4</v>
      </c>
      <c r="FE97" s="57">
        <v>5.9925093632958802E-2</v>
      </c>
      <c r="FF97" s="56">
        <v>15177</v>
      </c>
      <c r="FG97" s="57">
        <v>0.25608170857472989</v>
      </c>
      <c r="FH97" s="59">
        <v>13925.817925954072</v>
      </c>
      <c r="FI97" s="57">
        <v>0.31531322238327636</v>
      </c>
    </row>
    <row r="98" spans="1:165" s="50" customFormat="1" ht="10.5" x14ac:dyDescent="0.35">
      <c r="A98" s="54">
        <v>92</v>
      </c>
      <c r="B98" s="51"/>
      <c r="C98" s="55" t="s">
        <v>178</v>
      </c>
      <c r="D98" s="56">
        <v>6</v>
      </c>
      <c r="E98" s="57">
        <v>4.8642075395216866E-2</v>
      </c>
      <c r="F98" s="56">
        <v>0</v>
      </c>
      <c r="G98" s="57">
        <v>0</v>
      </c>
      <c r="H98" s="56">
        <v>22</v>
      </c>
      <c r="I98" s="57">
        <v>2.1634591745419859E-2</v>
      </c>
      <c r="J98" s="56">
        <v>134</v>
      </c>
      <c r="K98" s="57">
        <v>0.10995413107517088</v>
      </c>
      <c r="L98" s="56">
        <v>18</v>
      </c>
      <c r="M98" s="57">
        <v>5.4868011949033721E-2</v>
      </c>
      <c r="N98" s="56">
        <v>3</v>
      </c>
      <c r="O98" s="57">
        <v>6.1885017637230023E-3</v>
      </c>
      <c r="P98" s="56">
        <v>162</v>
      </c>
      <c r="Q98" s="57">
        <v>0.16685205784204674</v>
      </c>
      <c r="R98" s="56">
        <v>0</v>
      </c>
      <c r="S98" s="57">
        <v>0</v>
      </c>
      <c r="T98" s="56">
        <v>186</v>
      </c>
      <c r="U98" s="57">
        <v>0.11122273249138921</v>
      </c>
      <c r="V98" s="56">
        <v>293</v>
      </c>
      <c r="W98" s="57">
        <v>0.15078609474307184</v>
      </c>
      <c r="X98" s="56">
        <v>0</v>
      </c>
      <c r="Y98" s="57">
        <v>0</v>
      </c>
      <c r="Z98" s="56">
        <v>6</v>
      </c>
      <c r="AA98" s="57">
        <v>1.6192583796621147E-2</v>
      </c>
      <c r="AB98" s="56">
        <v>84</v>
      </c>
      <c r="AC98" s="57">
        <v>8.9238287474768932E-2</v>
      </c>
      <c r="AD98" s="56">
        <v>413</v>
      </c>
      <c r="AE98" s="57">
        <v>0.13799048433657649</v>
      </c>
      <c r="AF98" s="56">
        <v>0</v>
      </c>
      <c r="AG98" s="57">
        <v>0</v>
      </c>
      <c r="AH98" s="56">
        <v>0</v>
      </c>
      <c r="AI98" s="57">
        <v>0</v>
      </c>
      <c r="AJ98" s="56">
        <v>0</v>
      </c>
      <c r="AK98" s="57">
        <v>0</v>
      </c>
      <c r="AL98" s="56">
        <v>262</v>
      </c>
      <c r="AM98" s="57">
        <v>0.17856899442483062</v>
      </c>
      <c r="AN98" s="56">
        <v>14</v>
      </c>
      <c r="AO98" s="57">
        <v>3.1082791234652875E-2</v>
      </c>
      <c r="AP98" s="56">
        <v>85</v>
      </c>
      <c r="AQ98" s="57">
        <v>6.3364742366412208E-2</v>
      </c>
      <c r="AR98" s="56">
        <v>0</v>
      </c>
      <c r="AS98" s="57">
        <v>0</v>
      </c>
      <c r="AT98" s="56">
        <v>248</v>
      </c>
      <c r="AU98" s="57">
        <v>0.17604259094942323</v>
      </c>
      <c r="AV98" s="56">
        <v>3</v>
      </c>
      <c r="AW98" s="57">
        <v>1.534056044180814E-2</v>
      </c>
      <c r="AX98" s="56">
        <v>6</v>
      </c>
      <c r="AY98" s="57">
        <v>2.7666343892654585E-2</v>
      </c>
      <c r="AZ98" s="56">
        <v>20</v>
      </c>
      <c r="BA98" s="57">
        <v>1.8102987898152588E-2</v>
      </c>
      <c r="BB98" s="56">
        <v>190</v>
      </c>
      <c r="BC98" s="57">
        <v>0.12495725146660353</v>
      </c>
      <c r="BD98" s="56">
        <v>188</v>
      </c>
      <c r="BE98" s="57">
        <v>8.0539442906959802E-2</v>
      </c>
      <c r="BF98" s="56">
        <v>5</v>
      </c>
      <c r="BG98" s="57">
        <v>7.8322028853835424E-3</v>
      </c>
      <c r="BH98" s="56">
        <v>0</v>
      </c>
      <c r="BI98" s="57">
        <v>0</v>
      </c>
      <c r="BJ98" s="56">
        <v>6</v>
      </c>
      <c r="BK98" s="57">
        <v>0.10480349344978165</v>
      </c>
      <c r="BL98" s="56">
        <v>192</v>
      </c>
      <c r="BM98" s="57">
        <v>0.21627223267287696</v>
      </c>
      <c r="BN98" s="56">
        <v>0</v>
      </c>
      <c r="BO98" s="57">
        <v>0</v>
      </c>
      <c r="BP98" s="56">
        <v>325</v>
      </c>
      <c r="BQ98" s="57">
        <v>0.16466034370946822</v>
      </c>
      <c r="BR98" s="56">
        <v>0</v>
      </c>
      <c r="BS98" s="57">
        <v>0</v>
      </c>
      <c r="BT98" s="56">
        <v>231</v>
      </c>
      <c r="BU98" s="57">
        <v>0.15258704397281175</v>
      </c>
      <c r="BV98" s="56">
        <v>115</v>
      </c>
      <c r="BW98" s="57">
        <v>7.4622507446028455E-2</v>
      </c>
      <c r="BX98" s="56">
        <v>16</v>
      </c>
      <c r="BY98" s="57">
        <v>2.1840916226435698E-2</v>
      </c>
      <c r="BZ98" s="56">
        <v>0</v>
      </c>
      <c r="CA98" s="57">
        <v>0</v>
      </c>
      <c r="CB98" s="56">
        <v>16</v>
      </c>
      <c r="CC98" s="57">
        <v>3.4704899898054357E-2</v>
      </c>
      <c r="CD98" s="56">
        <v>124</v>
      </c>
      <c r="CE98" s="57">
        <v>0.1066574918286599</v>
      </c>
      <c r="CF98" s="56">
        <v>6</v>
      </c>
      <c r="CG98" s="57">
        <v>6.9856793573174994E-2</v>
      </c>
      <c r="CH98" s="56">
        <v>237</v>
      </c>
      <c r="CI98" s="57">
        <v>0.28802333353588139</v>
      </c>
      <c r="CJ98" s="56">
        <v>68</v>
      </c>
      <c r="CK98" s="57">
        <v>6.1609828579712242E-2</v>
      </c>
      <c r="CL98" s="56">
        <v>645</v>
      </c>
      <c r="CM98" s="57">
        <v>0.47439027977994169</v>
      </c>
      <c r="CN98" s="56">
        <v>257</v>
      </c>
      <c r="CO98" s="57">
        <v>0.18974771675169627</v>
      </c>
      <c r="CP98" s="56">
        <v>3</v>
      </c>
      <c r="CQ98" s="57">
        <v>5.5681354170533425E-3</v>
      </c>
      <c r="CR98" s="56">
        <v>20</v>
      </c>
      <c r="CS98" s="57">
        <v>4.8880633493010077E-2</v>
      </c>
      <c r="CT98" s="56">
        <v>0</v>
      </c>
      <c r="CU98" s="57">
        <v>0</v>
      </c>
      <c r="CV98" s="56">
        <v>239</v>
      </c>
      <c r="CW98" s="57">
        <v>0.13087500068449268</v>
      </c>
      <c r="CX98" s="56">
        <v>193</v>
      </c>
      <c r="CY98" s="57">
        <v>0.16541817371479509</v>
      </c>
      <c r="CZ98" s="56">
        <v>22</v>
      </c>
      <c r="DA98" s="57">
        <v>6.913890634820867E-2</v>
      </c>
      <c r="DB98" s="56">
        <v>330</v>
      </c>
      <c r="DC98" s="57">
        <v>0.2029969734996678</v>
      </c>
      <c r="DD98" s="56">
        <v>59</v>
      </c>
      <c r="DE98" s="57">
        <v>3.8065498464476502E-2</v>
      </c>
      <c r="DF98" s="56">
        <v>7</v>
      </c>
      <c r="DG98" s="57">
        <v>3.7309455281952883E-2</v>
      </c>
      <c r="DH98" s="56">
        <v>0</v>
      </c>
      <c r="DI98" s="57">
        <v>0</v>
      </c>
      <c r="DJ98" s="56">
        <v>0</v>
      </c>
      <c r="DK98" s="57">
        <v>0</v>
      </c>
      <c r="DL98" s="56">
        <v>35</v>
      </c>
      <c r="DM98" s="57">
        <v>5.7120475242354023E-2</v>
      </c>
      <c r="DN98" s="56">
        <v>0</v>
      </c>
      <c r="DO98" s="57">
        <v>0</v>
      </c>
      <c r="DP98" s="56">
        <v>407</v>
      </c>
      <c r="DQ98" s="57">
        <v>0.40351764274312679</v>
      </c>
      <c r="DR98" s="56">
        <v>0</v>
      </c>
      <c r="DS98" s="57">
        <v>0</v>
      </c>
      <c r="DT98" s="56">
        <v>0</v>
      </c>
      <c r="DU98" s="57">
        <v>0</v>
      </c>
      <c r="DV98" s="56">
        <v>0</v>
      </c>
      <c r="DW98" s="57">
        <v>0</v>
      </c>
      <c r="DX98" s="56">
        <v>0</v>
      </c>
      <c r="DY98" s="57">
        <v>0</v>
      </c>
      <c r="DZ98" s="56">
        <v>229</v>
      </c>
      <c r="EA98" s="57">
        <v>0.22055070258400669</v>
      </c>
      <c r="EB98" s="56">
        <v>0</v>
      </c>
      <c r="EC98" s="57">
        <v>0</v>
      </c>
      <c r="ED98" s="56">
        <v>46</v>
      </c>
      <c r="EE98" s="57">
        <v>0.15645194204475885</v>
      </c>
      <c r="EF98" s="56">
        <v>5</v>
      </c>
      <c r="EG98" s="57">
        <v>2.4287171516005245E-2</v>
      </c>
      <c r="EH98" s="56">
        <v>0</v>
      </c>
      <c r="EI98" s="57">
        <v>0</v>
      </c>
      <c r="EJ98" s="56">
        <v>4</v>
      </c>
      <c r="EK98" s="57">
        <v>1.4129282938890852E-2</v>
      </c>
      <c r="EL98" s="56">
        <v>0</v>
      </c>
      <c r="EM98" s="57">
        <v>0</v>
      </c>
      <c r="EN98" s="56">
        <v>3</v>
      </c>
      <c r="EO98" s="57">
        <v>6.9790164239519848E-3</v>
      </c>
      <c r="EP98" s="56">
        <v>0</v>
      </c>
      <c r="EQ98" s="57">
        <v>0</v>
      </c>
      <c r="ER98" s="56">
        <v>76</v>
      </c>
      <c r="ES98" s="57">
        <v>4.6890424481737414E-2</v>
      </c>
      <c r="ET98" s="56">
        <v>379</v>
      </c>
      <c r="EU98" s="57">
        <v>0.19190845106081322</v>
      </c>
      <c r="EV98" s="56">
        <v>13</v>
      </c>
      <c r="EW98" s="57">
        <v>3.3039367677332454E-2</v>
      </c>
      <c r="EX98" s="56">
        <v>390</v>
      </c>
      <c r="EY98" s="57">
        <v>0.17962582558792914</v>
      </c>
      <c r="EZ98" s="56">
        <v>176</v>
      </c>
      <c r="FA98" s="57">
        <v>0.20311129575774362</v>
      </c>
      <c r="FB98" s="56">
        <v>41</v>
      </c>
      <c r="FC98" s="57">
        <v>2.7417046715972768E-2</v>
      </c>
      <c r="FD98" s="56">
        <v>0</v>
      </c>
      <c r="FE98" s="57">
        <v>0</v>
      </c>
      <c r="FF98" s="56">
        <v>7299</v>
      </c>
      <c r="FG98" s="57">
        <v>0.12315611720939273</v>
      </c>
      <c r="FH98" s="59">
        <v>6806.9405710258452</v>
      </c>
      <c r="FI98" s="57">
        <v>0.1541251205088244</v>
      </c>
    </row>
    <row r="99" spans="1:165" s="50" customFormat="1" ht="10.5" x14ac:dyDescent="0.35">
      <c r="A99" s="54">
        <v>93</v>
      </c>
      <c r="B99" s="51"/>
      <c r="C99" s="55" t="s">
        <v>145</v>
      </c>
      <c r="D99" s="56">
        <v>0</v>
      </c>
      <c r="E99" s="57">
        <v>0</v>
      </c>
      <c r="F99" s="56">
        <v>31</v>
      </c>
      <c r="G99" s="57">
        <v>0.26726441934649536</v>
      </c>
      <c r="H99" s="56">
        <v>248</v>
      </c>
      <c r="I99" s="57">
        <v>0.24388085240291477</v>
      </c>
      <c r="J99" s="56">
        <v>289</v>
      </c>
      <c r="K99" s="57">
        <v>0.2371398797068984</v>
      </c>
      <c r="L99" s="56">
        <v>29</v>
      </c>
      <c r="M99" s="57">
        <v>8.8398463695665425E-2</v>
      </c>
      <c r="N99" s="56">
        <v>64</v>
      </c>
      <c r="O99" s="57">
        <v>0.13202137095942407</v>
      </c>
      <c r="P99" s="56">
        <v>100</v>
      </c>
      <c r="Q99" s="57">
        <v>0.10299509743336217</v>
      </c>
      <c r="R99" s="56">
        <v>12</v>
      </c>
      <c r="S99" s="57">
        <v>8.6561350357065567E-2</v>
      </c>
      <c r="T99" s="56">
        <v>294</v>
      </c>
      <c r="U99" s="57">
        <v>0.17580367393800231</v>
      </c>
      <c r="V99" s="56">
        <v>5637</v>
      </c>
      <c r="W99" s="57">
        <v>2.9009597817975967</v>
      </c>
      <c r="X99" s="56">
        <v>0</v>
      </c>
      <c r="Y99" s="57">
        <v>0</v>
      </c>
      <c r="Z99" s="56">
        <v>22</v>
      </c>
      <c r="AA99" s="57">
        <v>5.9372807254277543E-2</v>
      </c>
      <c r="AB99" s="56">
        <v>814</v>
      </c>
      <c r="AC99" s="57">
        <v>0.86476150005311803</v>
      </c>
      <c r="AD99" s="56">
        <v>6697</v>
      </c>
      <c r="AE99" s="57">
        <v>2.2375841975836632</v>
      </c>
      <c r="AF99" s="56">
        <v>17</v>
      </c>
      <c r="AG99" s="57">
        <v>0.13083968290618025</v>
      </c>
      <c r="AH99" s="56">
        <v>19</v>
      </c>
      <c r="AI99" s="57">
        <v>9.0601306566210474E-2</v>
      </c>
      <c r="AJ99" s="56">
        <v>0</v>
      </c>
      <c r="AK99" s="57">
        <v>0</v>
      </c>
      <c r="AL99" s="56">
        <v>1300</v>
      </c>
      <c r="AM99" s="57">
        <v>0.88602936164992296</v>
      </c>
      <c r="AN99" s="56">
        <v>29</v>
      </c>
      <c r="AO99" s="57">
        <v>6.4385781843209519E-2</v>
      </c>
      <c r="AP99" s="56">
        <v>264</v>
      </c>
      <c r="AQ99" s="57">
        <v>0.19680343511450379</v>
      </c>
      <c r="AR99" s="56">
        <v>16</v>
      </c>
      <c r="AS99" s="57">
        <v>0.15168752370117558</v>
      </c>
      <c r="AT99" s="56">
        <v>415</v>
      </c>
      <c r="AU99" s="57">
        <v>0.29458740017746227</v>
      </c>
      <c r="AV99" s="56">
        <v>0</v>
      </c>
      <c r="AW99" s="57">
        <v>0</v>
      </c>
      <c r="AX99" s="56">
        <v>6</v>
      </c>
      <c r="AY99" s="57">
        <v>2.7666343892654585E-2</v>
      </c>
      <c r="AZ99" s="56">
        <v>203</v>
      </c>
      <c r="BA99" s="57">
        <v>0.18374532716624878</v>
      </c>
      <c r="BB99" s="56">
        <v>5858</v>
      </c>
      <c r="BC99" s="57">
        <v>3.852629363638755</v>
      </c>
      <c r="BD99" s="56">
        <v>772</v>
      </c>
      <c r="BE99" s="57">
        <v>0.33072579746900521</v>
      </c>
      <c r="BF99" s="56">
        <v>888</v>
      </c>
      <c r="BG99" s="57">
        <v>1.3909992324441174</v>
      </c>
      <c r="BH99" s="56">
        <v>8</v>
      </c>
      <c r="BI99" s="57">
        <v>5.2195472042800291E-2</v>
      </c>
      <c r="BJ99" s="56">
        <v>8</v>
      </c>
      <c r="BK99" s="57">
        <v>0.13973799126637554</v>
      </c>
      <c r="BL99" s="56">
        <v>853</v>
      </c>
      <c r="BM99" s="57">
        <v>0.96083445036439608</v>
      </c>
      <c r="BN99" s="56">
        <v>14</v>
      </c>
      <c r="BO99" s="57">
        <v>7.1279466422279919E-2</v>
      </c>
      <c r="BP99" s="56">
        <v>5054</v>
      </c>
      <c r="BQ99" s="57">
        <v>2.5605950064850842</v>
      </c>
      <c r="BR99" s="56">
        <v>0</v>
      </c>
      <c r="BS99" s="57">
        <v>0</v>
      </c>
      <c r="BT99" s="56">
        <v>1278</v>
      </c>
      <c r="BU99" s="57">
        <v>0.84418286665477671</v>
      </c>
      <c r="BV99" s="56">
        <v>762</v>
      </c>
      <c r="BW99" s="57">
        <v>0.49445522325107549</v>
      </c>
      <c r="BX99" s="56">
        <v>63</v>
      </c>
      <c r="BY99" s="57">
        <v>8.5998607641590563E-2</v>
      </c>
      <c r="BZ99" s="56">
        <v>6</v>
      </c>
      <c r="CA99" s="57">
        <v>7.9872204472843447E-2</v>
      </c>
      <c r="CB99" s="56">
        <v>26</v>
      </c>
      <c r="CC99" s="57">
        <v>5.6395462334338328E-2</v>
      </c>
      <c r="CD99" s="56">
        <v>440</v>
      </c>
      <c r="CE99" s="57">
        <v>0.37846206777911579</v>
      </c>
      <c r="CF99" s="56">
        <v>16</v>
      </c>
      <c r="CG99" s="57">
        <v>0.18628478286179997</v>
      </c>
      <c r="CH99" s="56">
        <v>377</v>
      </c>
      <c r="CI99" s="57">
        <v>0.45816369933766787</v>
      </c>
      <c r="CJ99" s="56">
        <v>587</v>
      </c>
      <c r="CK99" s="57">
        <v>0.53183778494545719</v>
      </c>
      <c r="CL99" s="56">
        <v>183</v>
      </c>
      <c r="CM99" s="57">
        <v>0.13459445147244858</v>
      </c>
      <c r="CN99" s="56">
        <v>2613</v>
      </c>
      <c r="CO99" s="57">
        <v>1.9292248399695813</v>
      </c>
      <c r="CP99" s="56">
        <v>213</v>
      </c>
      <c r="CQ99" s="57">
        <v>0.39533761461078731</v>
      </c>
      <c r="CR99" s="56">
        <v>167</v>
      </c>
      <c r="CS99" s="57">
        <v>0.40815328966663406</v>
      </c>
      <c r="CT99" s="56">
        <v>109</v>
      </c>
      <c r="CU99" s="57">
        <v>0.3744675003435482</v>
      </c>
      <c r="CV99" s="56">
        <v>1542</v>
      </c>
      <c r="CW99" s="57">
        <v>0.84439017178028331</v>
      </c>
      <c r="CX99" s="56">
        <v>388</v>
      </c>
      <c r="CY99" s="57">
        <v>0.33255052539554653</v>
      </c>
      <c r="CZ99" s="56">
        <v>106</v>
      </c>
      <c r="DA99" s="57">
        <v>0.33312382149591452</v>
      </c>
      <c r="DB99" s="56">
        <v>939</v>
      </c>
      <c r="DC99" s="57">
        <v>0.57761866095814574</v>
      </c>
      <c r="DD99" s="56">
        <v>62</v>
      </c>
      <c r="DE99" s="57">
        <v>4.000103228470412E-2</v>
      </c>
      <c r="DF99" s="56">
        <v>13</v>
      </c>
      <c r="DG99" s="57">
        <v>6.9288988380769648E-2</v>
      </c>
      <c r="DH99" s="56">
        <v>0</v>
      </c>
      <c r="DI99" s="57">
        <v>0</v>
      </c>
      <c r="DJ99" s="56">
        <v>8</v>
      </c>
      <c r="DK99" s="57">
        <v>5.8266569555717407E-2</v>
      </c>
      <c r="DL99" s="56">
        <v>63</v>
      </c>
      <c r="DM99" s="57">
        <v>0.10281685543623723</v>
      </c>
      <c r="DN99" s="56">
        <v>5</v>
      </c>
      <c r="DO99" s="57">
        <v>4.372158097236796E-2</v>
      </c>
      <c r="DP99" s="56">
        <v>129</v>
      </c>
      <c r="DQ99" s="57">
        <v>0.12789625531661758</v>
      </c>
      <c r="DR99" s="56">
        <v>0</v>
      </c>
      <c r="DS99" s="57">
        <v>0</v>
      </c>
      <c r="DT99" s="56">
        <v>0</v>
      </c>
      <c r="DU99" s="57">
        <v>0</v>
      </c>
      <c r="DV99" s="56">
        <v>11</v>
      </c>
      <c r="DW99" s="57">
        <v>3.8327526132404179E-2</v>
      </c>
      <c r="DX99" s="56">
        <v>16</v>
      </c>
      <c r="DY99" s="57">
        <v>0.10037011479831881</v>
      </c>
      <c r="DZ99" s="56">
        <v>174</v>
      </c>
      <c r="EA99" s="57">
        <v>0.16758000982365573</v>
      </c>
      <c r="EB99" s="56">
        <v>12</v>
      </c>
      <c r="EC99" s="57">
        <v>0.11682242990654204</v>
      </c>
      <c r="ED99" s="56">
        <v>15</v>
      </c>
      <c r="EE99" s="57">
        <v>5.1016937623290931E-2</v>
      </c>
      <c r="EF99" s="56">
        <v>174</v>
      </c>
      <c r="EG99" s="57">
        <v>0.84519356875698259</v>
      </c>
      <c r="EH99" s="56">
        <v>0</v>
      </c>
      <c r="EI99" s="57">
        <v>0</v>
      </c>
      <c r="EJ99" s="56">
        <v>36</v>
      </c>
      <c r="EK99" s="57">
        <v>0.12716354645001765</v>
      </c>
      <c r="EL99" s="56">
        <v>18</v>
      </c>
      <c r="EM99" s="57">
        <v>5.3483880552666764E-2</v>
      </c>
      <c r="EN99" s="56">
        <v>65</v>
      </c>
      <c r="EO99" s="57">
        <v>0.15121202251895965</v>
      </c>
      <c r="EP99" s="56">
        <v>3</v>
      </c>
      <c r="EQ99" s="57">
        <v>7.6824583866837381E-2</v>
      </c>
      <c r="ER99" s="56">
        <v>970</v>
      </c>
      <c r="ES99" s="57">
        <v>0.59846989141164852</v>
      </c>
      <c r="ET99" s="56">
        <v>6373</v>
      </c>
      <c r="EU99" s="57">
        <v>3.22699883538407</v>
      </c>
      <c r="EV99" s="56">
        <v>126</v>
      </c>
      <c r="EW99" s="57">
        <v>0.32022771748799145</v>
      </c>
      <c r="EX99" s="56">
        <v>7854</v>
      </c>
      <c r="EY99" s="57">
        <v>3.6173877799169114</v>
      </c>
      <c r="EZ99" s="56">
        <v>57</v>
      </c>
      <c r="FA99" s="57">
        <v>6.5780362830632877E-2</v>
      </c>
      <c r="FB99" s="56">
        <v>172</v>
      </c>
      <c r="FC99" s="57">
        <v>0.11501785451578821</v>
      </c>
      <c r="FD99" s="56">
        <v>13</v>
      </c>
      <c r="FE99" s="57">
        <v>0.19475655430711611</v>
      </c>
      <c r="FF99" s="56">
        <v>56166</v>
      </c>
      <c r="FG99" s="57">
        <v>0.94768961216368708</v>
      </c>
      <c r="FH99" s="59">
        <v>52546.712990843298</v>
      </c>
      <c r="FI99" s="57">
        <v>1.1897809871485041</v>
      </c>
    </row>
    <row r="100" spans="1:165" s="50" customFormat="1" ht="10.5" x14ac:dyDescent="0.35">
      <c r="A100" s="54">
        <v>94</v>
      </c>
      <c r="B100" s="51"/>
      <c r="C100" s="55" t="s">
        <v>158</v>
      </c>
      <c r="D100" s="56">
        <v>9</v>
      </c>
      <c r="E100" s="57">
        <v>7.2963113092825299E-2</v>
      </c>
      <c r="F100" s="56">
        <v>5</v>
      </c>
      <c r="G100" s="57">
        <v>4.3107164410725061E-2</v>
      </c>
      <c r="H100" s="56">
        <v>65</v>
      </c>
      <c r="I100" s="57">
        <v>6.3920384702376862E-2</v>
      </c>
      <c r="J100" s="56">
        <v>295</v>
      </c>
      <c r="K100" s="57">
        <v>0.24206319900877171</v>
      </c>
      <c r="L100" s="56">
        <v>16</v>
      </c>
      <c r="M100" s="57">
        <v>4.8771566176918857E-2</v>
      </c>
      <c r="N100" s="56">
        <v>34</v>
      </c>
      <c r="O100" s="57">
        <v>7.0136353322194034E-2</v>
      </c>
      <c r="P100" s="56">
        <v>1260</v>
      </c>
      <c r="Q100" s="57">
        <v>1.2977382276603633</v>
      </c>
      <c r="R100" s="56">
        <v>13</v>
      </c>
      <c r="S100" s="57">
        <v>9.3774796220154361E-2</v>
      </c>
      <c r="T100" s="56">
        <v>323</v>
      </c>
      <c r="U100" s="57">
        <v>0.19314485265977802</v>
      </c>
      <c r="V100" s="56">
        <v>196</v>
      </c>
      <c r="W100" s="57">
        <v>0.10086714870185008</v>
      </c>
      <c r="X100" s="56">
        <v>7</v>
      </c>
      <c r="Y100" s="57">
        <v>0.11286681715575619</v>
      </c>
      <c r="Z100" s="56">
        <v>8</v>
      </c>
      <c r="AA100" s="57">
        <v>2.1590111728828194E-2</v>
      </c>
      <c r="AB100" s="56">
        <v>124</v>
      </c>
      <c r="AC100" s="57">
        <v>0.13173271008180176</v>
      </c>
      <c r="AD100" s="56">
        <v>725</v>
      </c>
      <c r="AE100" s="57">
        <v>0.24223511172885703</v>
      </c>
      <c r="AF100" s="56">
        <v>12</v>
      </c>
      <c r="AG100" s="57">
        <v>9.2357423227891949E-2</v>
      </c>
      <c r="AH100" s="56">
        <v>7</v>
      </c>
      <c r="AI100" s="57">
        <v>3.3379428734919649E-2</v>
      </c>
      <c r="AJ100" s="56">
        <v>4</v>
      </c>
      <c r="AK100" s="57">
        <v>2.4917460910733196E-2</v>
      </c>
      <c r="AL100" s="56">
        <v>126</v>
      </c>
      <c r="AM100" s="57">
        <v>8.5876691975300221E-2</v>
      </c>
      <c r="AN100" s="56">
        <v>9</v>
      </c>
      <c r="AO100" s="57">
        <v>1.9981794365133986E-2</v>
      </c>
      <c r="AP100" s="56">
        <v>536</v>
      </c>
      <c r="AQ100" s="57">
        <v>0.39957061068702288</v>
      </c>
      <c r="AR100" s="56">
        <v>3</v>
      </c>
      <c r="AS100" s="57">
        <v>2.844141069397042E-2</v>
      </c>
      <c r="AT100" s="56">
        <v>4733</v>
      </c>
      <c r="AU100" s="57">
        <v>3.3597160603371785</v>
      </c>
      <c r="AV100" s="56">
        <v>0</v>
      </c>
      <c r="AW100" s="57">
        <v>0</v>
      </c>
      <c r="AX100" s="56">
        <v>16</v>
      </c>
      <c r="AY100" s="57">
        <v>7.3776917047078894E-2</v>
      </c>
      <c r="AZ100" s="56">
        <v>48</v>
      </c>
      <c r="BA100" s="57">
        <v>4.3447170955566217E-2</v>
      </c>
      <c r="BB100" s="56">
        <v>502</v>
      </c>
      <c r="BC100" s="57">
        <v>0.33015021176965775</v>
      </c>
      <c r="BD100" s="56">
        <v>255</v>
      </c>
      <c r="BE100" s="57">
        <v>0.1092423294748657</v>
      </c>
      <c r="BF100" s="56">
        <v>15</v>
      </c>
      <c r="BG100" s="57">
        <v>2.3496608656150629E-2</v>
      </c>
      <c r="BH100" s="56">
        <v>11</v>
      </c>
      <c r="BI100" s="57">
        <v>7.1768774058850404E-2</v>
      </c>
      <c r="BJ100" s="56">
        <v>0</v>
      </c>
      <c r="BK100" s="57">
        <v>0</v>
      </c>
      <c r="BL100" s="56">
        <v>109</v>
      </c>
      <c r="BM100" s="57">
        <v>0.12277954875699788</v>
      </c>
      <c r="BN100" s="56">
        <v>0</v>
      </c>
      <c r="BO100" s="57">
        <v>0</v>
      </c>
      <c r="BP100" s="56">
        <v>125</v>
      </c>
      <c r="BQ100" s="57">
        <v>6.3330901426718544E-2</v>
      </c>
      <c r="BR100" s="56">
        <v>0</v>
      </c>
      <c r="BS100" s="57">
        <v>0</v>
      </c>
      <c r="BT100" s="56">
        <v>1937</v>
      </c>
      <c r="BU100" s="57">
        <v>1.2794852994603307</v>
      </c>
      <c r="BV100" s="56">
        <v>245</v>
      </c>
      <c r="BW100" s="57">
        <v>0.15897838542849541</v>
      </c>
      <c r="BX100" s="56">
        <v>24</v>
      </c>
      <c r="BY100" s="57">
        <v>3.2761374339653551E-2</v>
      </c>
      <c r="BZ100" s="56">
        <v>0</v>
      </c>
      <c r="CA100" s="57">
        <v>0</v>
      </c>
      <c r="CB100" s="56">
        <v>9</v>
      </c>
      <c r="CC100" s="57">
        <v>1.9521506192655576E-2</v>
      </c>
      <c r="CD100" s="56">
        <v>164</v>
      </c>
      <c r="CE100" s="57">
        <v>0.14106313435403406</v>
      </c>
      <c r="CF100" s="56">
        <v>3</v>
      </c>
      <c r="CG100" s="57">
        <v>3.4928396786587497E-2</v>
      </c>
      <c r="CH100" s="56">
        <v>99</v>
      </c>
      <c r="CI100" s="57">
        <v>0.12031354438840616</v>
      </c>
      <c r="CJ100" s="56">
        <v>142</v>
      </c>
      <c r="CK100" s="57">
        <v>0.12865581850469321</v>
      </c>
      <c r="CL100" s="56">
        <v>394</v>
      </c>
      <c r="CM100" s="57">
        <v>0.28978258950898772</v>
      </c>
      <c r="CN100" s="56">
        <v>123</v>
      </c>
      <c r="CO100" s="57">
        <v>9.0813109573769035E-2</v>
      </c>
      <c r="CP100" s="56">
        <v>3</v>
      </c>
      <c r="CQ100" s="57">
        <v>5.5681354170533425E-3</v>
      </c>
      <c r="CR100" s="56">
        <v>10</v>
      </c>
      <c r="CS100" s="57">
        <v>2.4440316746505038E-2</v>
      </c>
      <c r="CT100" s="56">
        <v>3</v>
      </c>
      <c r="CU100" s="57">
        <v>1.0306444963583895E-2</v>
      </c>
      <c r="CV100" s="56">
        <v>936</v>
      </c>
      <c r="CW100" s="57">
        <v>0.51254811983550275</v>
      </c>
      <c r="CX100" s="56">
        <v>153</v>
      </c>
      <c r="CY100" s="57">
        <v>0.13113461439566654</v>
      </c>
      <c r="CZ100" s="56">
        <v>12</v>
      </c>
      <c r="DA100" s="57">
        <v>3.7712130735386554E-2</v>
      </c>
      <c r="DB100" s="56">
        <v>201</v>
      </c>
      <c r="DC100" s="57">
        <v>0.12364361113161586</v>
      </c>
      <c r="DD100" s="56">
        <v>103</v>
      </c>
      <c r="DE100" s="57">
        <v>6.645332782781492E-2</v>
      </c>
      <c r="DF100" s="56">
        <v>0</v>
      </c>
      <c r="DG100" s="57">
        <v>0</v>
      </c>
      <c r="DH100" s="56">
        <v>3</v>
      </c>
      <c r="DI100" s="57">
        <v>1.8182920176980422E-2</v>
      </c>
      <c r="DJ100" s="56">
        <v>3</v>
      </c>
      <c r="DK100" s="57">
        <v>2.1849963583394028E-2</v>
      </c>
      <c r="DL100" s="56">
        <v>56</v>
      </c>
      <c r="DM100" s="57">
        <v>9.1392760387766434E-2</v>
      </c>
      <c r="DN100" s="56">
        <v>3</v>
      </c>
      <c r="DO100" s="57">
        <v>2.6232948583420776E-2</v>
      </c>
      <c r="DP100" s="56">
        <v>1320</v>
      </c>
      <c r="DQ100" s="57">
        <v>1.308705868356087</v>
      </c>
      <c r="DR100" s="56">
        <v>0</v>
      </c>
      <c r="DS100" s="57">
        <v>0</v>
      </c>
      <c r="DT100" s="56">
        <v>6</v>
      </c>
      <c r="DU100" s="57">
        <v>0.21023125437981782</v>
      </c>
      <c r="DV100" s="56">
        <v>14</v>
      </c>
      <c r="DW100" s="57">
        <v>4.878048780487805E-2</v>
      </c>
      <c r="DX100" s="56">
        <v>4</v>
      </c>
      <c r="DY100" s="57">
        <v>2.5092528699579703E-2</v>
      </c>
      <c r="DZ100" s="56">
        <v>794</v>
      </c>
      <c r="EA100" s="57">
        <v>0.76470418275852103</v>
      </c>
      <c r="EB100" s="56">
        <v>0</v>
      </c>
      <c r="EC100" s="57">
        <v>0</v>
      </c>
      <c r="ED100" s="56">
        <v>17</v>
      </c>
      <c r="EE100" s="57">
        <v>5.7819195973063064E-2</v>
      </c>
      <c r="EF100" s="56">
        <v>0</v>
      </c>
      <c r="EG100" s="57">
        <v>0</v>
      </c>
      <c r="EH100" s="56">
        <v>0</v>
      </c>
      <c r="EI100" s="57">
        <v>0</v>
      </c>
      <c r="EJ100" s="56">
        <v>0</v>
      </c>
      <c r="EK100" s="57">
        <v>0</v>
      </c>
      <c r="EL100" s="56">
        <v>15</v>
      </c>
      <c r="EM100" s="57">
        <v>4.4569900460555638E-2</v>
      </c>
      <c r="EN100" s="56">
        <v>11</v>
      </c>
      <c r="EO100" s="57">
        <v>2.5589726887823943E-2</v>
      </c>
      <c r="EP100" s="56">
        <v>5</v>
      </c>
      <c r="EQ100" s="57">
        <v>0.12804097311139565</v>
      </c>
      <c r="ER100" s="56">
        <v>270</v>
      </c>
      <c r="ES100" s="57">
        <v>0.16658440276406714</v>
      </c>
      <c r="ET100" s="56">
        <v>192</v>
      </c>
      <c r="EU100" s="57">
        <v>9.7220112410754983E-2</v>
      </c>
      <c r="EV100" s="56">
        <v>11</v>
      </c>
      <c r="EW100" s="57">
        <v>2.7956388034665922E-2</v>
      </c>
      <c r="EX100" s="56">
        <v>492</v>
      </c>
      <c r="EY100" s="57">
        <v>0.22660488766477216</v>
      </c>
      <c r="EZ100" s="56">
        <v>142</v>
      </c>
      <c r="FA100" s="57">
        <v>0.16387388634999769</v>
      </c>
      <c r="FB100" s="56">
        <v>141</v>
      </c>
      <c r="FC100" s="57">
        <v>9.4287892364686848E-2</v>
      </c>
      <c r="FD100" s="56">
        <v>0</v>
      </c>
      <c r="FE100" s="57">
        <v>0</v>
      </c>
      <c r="FF100" s="56">
        <v>17684</v>
      </c>
      <c r="FG100" s="57">
        <v>0.29838235055910411</v>
      </c>
      <c r="FH100" s="59">
        <v>16961.336369722354</v>
      </c>
      <c r="FI100" s="57">
        <v>0.38404448881212927</v>
      </c>
    </row>
    <row r="101" spans="1:165" s="50" customFormat="1" ht="10.5" x14ac:dyDescent="0.35">
      <c r="A101" s="54">
        <v>95</v>
      </c>
      <c r="B101" s="51"/>
      <c r="C101" s="55" t="s">
        <v>171</v>
      </c>
      <c r="D101" s="56">
        <v>0</v>
      </c>
      <c r="E101" s="57">
        <v>0</v>
      </c>
      <c r="F101" s="56">
        <v>0</v>
      </c>
      <c r="G101" s="57">
        <v>0</v>
      </c>
      <c r="H101" s="56">
        <v>7</v>
      </c>
      <c r="I101" s="57">
        <v>6.8837337371790465E-3</v>
      </c>
      <c r="J101" s="56">
        <v>83</v>
      </c>
      <c r="K101" s="57">
        <v>6.8105917009247632E-2</v>
      </c>
      <c r="L101" s="56">
        <v>0</v>
      </c>
      <c r="M101" s="57">
        <v>0</v>
      </c>
      <c r="N101" s="56">
        <v>9</v>
      </c>
      <c r="O101" s="57">
        <v>1.8565505291169009E-2</v>
      </c>
      <c r="P101" s="56">
        <v>7</v>
      </c>
      <c r="Q101" s="57">
        <v>7.2096568203353518E-3</v>
      </c>
      <c r="R101" s="56">
        <v>0</v>
      </c>
      <c r="S101" s="57">
        <v>0</v>
      </c>
      <c r="T101" s="56">
        <v>27</v>
      </c>
      <c r="U101" s="57">
        <v>1.6145235361653274E-2</v>
      </c>
      <c r="V101" s="56">
        <v>1561</v>
      </c>
      <c r="W101" s="57">
        <v>0.80333479144687747</v>
      </c>
      <c r="X101" s="56">
        <v>0</v>
      </c>
      <c r="Y101" s="57">
        <v>0</v>
      </c>
      <c r="Z101" s="56">
        <v>0</v>
      </c>
      <c r="AA101" s="57">
        <v>0</v>
      </c>
      <c r="AB101" s="56">
        <v>132</v>
      </c>
      <c r="AC101" s="57">
        <v>0.14023159460320833</v>
      </c>
      <c r="AD101" s="56">
        <v>2613</v>
      </c>
      <c r="AE101" s="57">
        <v>0.87304875441034968</v>
      </c>
      <c r="AF101" s="56">
        <v>0</v>
      </c>
      <c r="AG101" s="57">
        <v>0</v>
      </c>
      <c r="AH101" s="56">
        <v>3</v>
      </c>
      <c r="AI101" s="57">
        <v>1.4305469457822706E-2</v>
      </c>
      <c r="AJ101" s="56">
        <v>0</v>
      </c>
      <c r="AK101" s="57">
        <v>0</v>
      </c>
      <c r="AL101" s="56">
        <v>84</v>
      </c>
      <c r="AM101" s="57">
        <v>5.7251127983533483E-2</v>
      </c>
      <c r="AN101" s="56">
        <v>0</v>
      </c>
      <c r="AO101" s="57">
        <v>0</v>
      </c>
      <c r="AP101" s="56">
        <v>203</v>
      </c>
      <c r="AQ101" s="57">
        <v>0.15132991412213742</v>
      </c>
      <c r="AR101" s="56">
        <v>0</v>
      </c>
      <c r="AS101" s="57">
        <v>0</v>
      </c>
      <c r="AT101" s="56">
        <v>23</v>
      </c>
      <c r="AU101" s="57">
        <v>1.6326530612244899E-2</v>
      </c>
      <c r="AV101" s="56">
        <v>0</v>
      </c>
      <c r="AW101" s="57">
        <v>0</v>
      </c>
      <c r="AX101" s="56">
        <v>0</v>
      </c>
      <c r="AY101" s="57">
        <v>0</v>
      </c>
      <c r="AZ101" s="56">
        <v>10</v>
      </c>
      <c r="BA101" s="57">
        <v>9.051493949076294E-3</v>
      </c>
      <c r="BB101" s="56">
        <v>728</v>
      </c>
      <c r="BC101" s="57">
        <v>0.47878357404045985</v>
      </c>
      <c r="BD101" s="56">
        <v>32</v>
      </c>
      <c r="BE101" s="57">
        <v>1.3708841345865499E-2</v>
      </c>
      <c r="BF101" s="56">
        <v>215</v>
      </c>
      <c r="BG101" s="57">
        <v>0.33678472407149235</v>
      </c>
      <c r="BH101" s="56">
        <v>0</v>
      </c>
      <c r="BI101" s="57">
        <v>0</v>
      </c>
      <c r="BJ101" s="56">
        <v>0</v>
      </c>
      <c r="BK101" s="57">
        <v>0</v>
      </c>
      <c r="BL101" s="56">
        <v>89</v>
      </c>
      <c r="BM101" s="57">
        <v>0.10025119118690652</v>
      </c>
      <c r="BN101" s="56">
        <v>0</v>
      </c>
      <c r="BO101" s="57">
        <v>0</v>
      </c>
      <c r="BP101" s="56">
        <v>1959</v>
      </c>
      <c r="BQ101" s="57">
        <v>0.99252188715953304</v>
      </c>
      <c r="BR101" s="56">
        <v>0</v>
      </c>
      <c r="BS101" s="57">
        <v>0</v>
      </c>
      <c r="BT101" s="56">
        <v>48</v>
      </c>
      <c r="BU101" s="57">
        <v>3.1706398747597252E-2</v>
      </c>
      <c r="BV101" s="56">
        <v>41</v>
      </c>
      <c r="BW101" s="57">
        <v>2.6604546132931884E-2</v>
      </c>
      <c r="BX101" s="56">
        <v>5</v>
      </c>
      <c r="BY101" s="57">
        <v>6.8252863207611562E-3</v>
      </c>
      <c r="BZ101" s="56">
        <v>0</v>
      </c>
      <c r="CA101" s="57">
        <v>0</v>
      </c>
      <c r="CB101" s="56">
        <v>8</v>
      </c>
      <c r="CC101" s="57">
        <v>1.7352449949027179E-2</v>
      </c>
      <c r="CD101" s="56">
        <v>5</v>
      </c>
      <c r="CE101" s="57">
        <v>4.3007053156717701E-3</v>
      </c>
      <c r="CF101" s="56">
        <v>0</v>
      </c>
      <c r="CG101" s="57">
        <v>0</v>
      </c>
      <c r="CH101" s="56">
        <v>59</v>
      </c>
      <c r="CI101" s="57">
        <v>7.1702011302181443E-2</v>
      </c>
      <c r="CJ101" s="56">
        <v>26</v>
      </c>
      <c r="CK101" s="57">
        <v>2.3556699162831152E-2</v>
      </c>
      <c r="CL101" s="56">
        <v>17</v>
      </c>
      <c r="CM101" s="57">
        <v>1.2503309699626373E-2</v>
      </c>
      <c r="CN101" s="56">
        <v>900</v>
      </c>
      <c r="CO101" s="57">
        <v>0.66448616761294421</v>
      </c>
      <c r="CP101" s="56">
        <v>66</v>
      </c>
      <c r="CQ101" s="57">
        <v>0.12249897917517355</v>
      </c>
      <c r="CR101" s="56">
        <v>48</v>
      </c>
      <c r="CS101" s="57">
        <v>0.11731352038322418</v>
      </c>
      <c r="CT101" s="56">
        <v>0</v>
      </c>
      <c r="CU101" s="57">
        <v>0</v>
      </c>
      <c r="CV101" s="56">
        <v>53</v>
      </c>
      <c r="CW101" s="57">
        <v>2.9022489691540219E-2</v>
      </c>
      <c r="CX101" s="56">
        <v>30</v>
      </c>
      <c r="CY101" s="57">
        <v>2.5712669489346383E-2</v>
      </c>
      <c r="CZ101" s="56">
        <v>12</v>
      </c>
      <c r="DA101" s="57">
        <v>3.7712130735386554E-2</v>
      </c>
      <c r="DB101" s="56">
        <v>163</v>
      </c>
      <c r="DC101" s="57">
        <v>0.10026820206195713</v>
      </c>
      <c r="DD101" s="56">
        <v>24</v>
      </c>
      <c r="DE101" s="57">
        <v>1.5484270561820951E-2</v>
      </c>
      <c r="DF101" s="56">
        <v>6</v>
      </c>
      <c r="DG101" s="57">
        <v>3.1979533098816758E-2</v>
      </c>
      <c r="DH101" s="56">
        <v>0</v>
      </c>
      <c r="DI101" s="57">
        <v>0</v>
      </c>
      <c r="DJ101" s="56">
        <v>0</v>
      </c>
      <c r="DK101" s="57">
        <v>0</v>
      </c>
      <c r="DL101" s="56">
        <v>0</v>
      </c>
      <c r="DM101" s="57">
        <v>0</v>
      </c>
      <c r="DN101" s="56">
        <v>0</v>
      </c>
      <c r="DO101" s="57">
        <v>0</v>
      </c>
      <c r="DP101" s="56">
        <v>30</v>
      </c>
      <c r="DQ101" s="57">
        <v>2.9743315189911069E-2</v>
      </c>
      <c r="DR101" s="56">
        <v>0</v>
      </c>
      <c r="DS101" s="57">
        <v>0</v>
      </c>
      <c r="DT101" s="56">
        <v>0</v>
      </c>
      <c r="DU101" s="57">
        <v>0</v>
      </c>
      <c r="DV101" s="56">
        <v>0</v>
      </c>
      <c r="DW101" s="57">
        <v>0</v>
      </c>
      <c r="DX101" s="56">
        <v>0</v>
      </c>
      <c r="DY101" s="57">
        <v>0</v>
      </c>
      <c r="DZ101" s="56">
        <v>15</v>
      </c>
      <c r="EA101" s="57">
        <v>1.4446552571004807E-2</v>
      </c>
      <c r="EB101" s="56">
        <v>0</v>
      </c>
      <c r="EC101" s="57">
        <v>0</v>
      </c>
      <c r="ED101" s="56">
        <v>5</v>
      </c>
      <c r="EE101" s="57">
        <v>1.7005645874430309E-2</v>
      </c>
      <c r="EF101" s="56">
        <v>4</v>
      </c>
      <c r="EG101" s="57">
        <v>1.9429737212804197E-2</v>
      </c>
      <c r="EH101" s="56">
        <v>0</v>
      </c>
      <c r="EI101" s="57">
        <v>0</v>
      </c>
      <c r="EJ101" s="56">
        <v>16</v>
      </c>
      <c r="EK101" s="57">
        <v>5.6517131755563409E-2</v>
      </c>
      <c r="EL101" s="56">
        <v>5</v>
      </c>
      <c r="EM101" s="57">
        <v>1.4856633486851881E-2</v>
      </c>
      <c r="EN101" s="56">
        <v>0</v>
      </c>
      <c r="EO101" s="57">
        <v>0</v>
      </c>
      <c r="EP101" s="56">
        <v>0</v>
      </c>
      <c r="EQ101" s="57">
        <v>0</v>
      </c>
      <c r="ER101" s="56">
        <v>17</v>
      </c>
      <c r="ES101" s="57">
        <v>1.0488647581441263E-2</v>
      </c>
      <c r="ET101" s="56">
        <v>824</v>
      </c>
      <c r="EU101" s="57">
        <v>0.41723631576282344</v>
      </c>
      <c r="EV101" s="56">
        <v>0</v>
      </c>
      <c r="EW101" s="57">
        <v>0</v>
      </c>
      <c r="EX101" s="56">
        <v>1342</v>
      </c>
      <c r="EY101" s="57">
        <v>0.61809707163846395</v>
      </c>
      <c r="EZ101" s="56">
        <v>11</v>
      </c>
      <c r="FA101" s="57">
        <v>1.2694455984858976E-2</v>
      </c>
      <c r="FB101" s="56">
        <v>25</v>
      </c>
      <c r="FC101" s="57">
        <v>1.6717711412178517E-2</v>
      </c>
      <c r="FD101" s="56">
        <v>0</v>
      </c>
      <c r="FE101" s="57">
        <v>0</v>
      </c>
      <c r="FF101" s="56">
        <v>11611</v>
      </c>
      <c r="FG101" s="57">
        <v>0.19591254650202206</v>
      </c>
      <c r="FH101" s="59">
        <v>11140.066416115837</v>
      </c>
      <c r="FI101" s="57">
        <v>0.25223726591187273</v>
      </c>
    </row>
    <row r="102" spans="1:165" s="50" customFormat="1" ht="10.5" x14ac:dyDescent="0.35">
      <c r="A102" s="54">
        <v>96</v>
      </c>
      <c r="B102" s="51"/>
      <c r="C102" s="55" t="s">
        <v>159</v>
      </c>
      <c r="D102" s="56">
        <v>4</v>
      </c>
      <c r="E102" s="57">
        <v>3.2428050263477913E-2</v>
      </c>
      <c r="F102" s="56">
        <v>3</v>
      </c>
      <c r="G102" s="57">
        <v>2.5864298646435038E-2</v>
      </c>
      <c r="H102" s="56">
        <v>41</v>
      </c>
      <c r="I102" s="57">
        <v>4.0319011889191556E-2</v>
      </c>
      <c r="J102" s="56">
        <v>292</v>
      </c>
      <c r="K102" s="57">
        <v>0.23960153935783504</v>
      </c>
      <c r="L102" s="56">
        <v>9</v>
      </c>
      <c r="M102" s="57">
        <v>2.743400597451686E-2</v>
      </c>
      <c r="N102" s="56">
        <v>28</v>
      </c>
      <c r="O102" s="57">
        <v>5.7759349794748026E-2</v>
      </c>
      <c r="P102" s="56">
        <v>194</v>
      </c>
      <c r="Q102" s="57">
        <v>0.19981048902072263</v>
      </c>
      <c r="R102" s="56">
        <v>8</v>
      </c>
      <c r="S102" s="57">
        <v>5.7707566904710378E-2</v>
      </c>
      <c r="T102" s="56">
        <v>167</v>
      </c>
      <c r="U102" s="57">
        <v>9.9861270570225799E-2</v>
      </c>
      <c r="V102" s="56">
        <v>1603</v>
      </c>
      <c r="W102" s="57">
        <v>0.8249491804544169</v>
      </c>
      <c r="X102" s="56">
        <v>0</v>
      </c>
      <c r="Y102" s="57">
        <v>0</v>
      </c>
      <c r="Z102" s="56">
        <v>5</v>
      </c>
      <c r="AA102" s="57">
        <v>1.3493819830517624E-2</v>
      </c>
      <c r="AB102" s="56">
        <v>139</v>
      </c>
      <c r="AC102" s="57">
        <v>0.14766811855943907</v>
      </c>
      <c r="AD102" s="56">
        <v>2627</v>
      </c>
      <c r="AE102" s="57">
        <v>0.87772639794718266</v>
      </c>
      <c r="AF102" s="56">
        <v>4</v>
      </c>
      <c r="AG102" s="57">
        <v>3.0785807742630646E-2</v>
      </c>
      <c r="AH102" s="56">
        <v>6</v>
      </c>
      <c r="AI102" s="57">
        <v>2.8610938915645413E-2</v>
      </c>
      <c r="AJ102" s="56">
        <v>3</v>
      </c>
      <c r="AK102" s="57">
        <v>1.8688095683049896E-2</v>
      </c>
      <c r="AL102" s="56">
        <v>337</v>
      </c>
      <c r="AM102" s="57">
        <v>0.22968607298155694</v>
      </c>
      <c r="AN102" s="56">
        <v>16</v>
      </c>
      <c r="AO102" s="57">
        <v>3.5523189982460429E-2</v>
      </c>
      <c r="AP102" s="56">
        <v>307</v>
      </c>
      <c r="AQ102" s="57">
        <v>0.22885854007633588</v>
      </c>
      <c r="AR102" s="56">
        <v>3</v>
      </c>
      <c r="AS102" s="57">
        <v>2.844141069397042E-2</v>
      </c>
      <c r="AT102" s="56">
        <v>330</v>
      </c>
      <c r="AU102" s="57">
        <v>0.23425022182786159</v>
      </c>
      <c r="AV102" s="56">
        <v>3</v>
      </c>
      <c r="AW102" s="57">
        <v>1.534056044180814E-2</v>
      </c>
      <c r="AX102" s="56">
        <v>24</v>
      </c>
      <c r="AY102" s="57">
        <v>0.11066537557061834</v>
      </c>
      <c r="AZ102" s="56">
        <v>13</v>
      </c>
      <c r="BA102" s="57">
        <v>1.1766942133799184E-2</v>
      </c>
      <c r="BB102" s="56">
        <v>2220</v>
      </c>
      <c r="BC102" s="57">
        <v>1.4600268329255781</v>
      </c>
      <c r="BD102" s="56">
        <v>787</v>
      </c>
      <c r="BE102" s="57">
        <v>0.3371518168498796</v>
      </c>
      <c r="BF102" s="56">
        <v>24</v>
      </c>
      <c r="BG102" s="57">
        <v>3.7594573849841009E-2</v>
      </c>
      <c r="BH102" s="56">
        <v>37</v>
      </c>
      <c r="BI102" s="57">
        <v>0.24140405819795133</v>
      </c>
      <c r="BJ102" s="56">
        <v>0</v>
      </c>
      <c r="BK102" s="57">
        <v>0</v>
      </c>
      <c r="BL102" s="56">
        <v>611</v>
      </c>
      <c r="BM102" s="57">
        <v>0.68824132376629077</v>
      </c>
      <c r="BN102" s="56">
        <v>0</v>
      </c>
      <c r="BO102" s="57">
        <v>0</v>
      </c>
      <c r="BP102" s="56">
        <v>549</v>
      </c>
      <c r="BQ102" s="57">
        <v>0.27814931906614787</v>
      </c>
      <c r="BR102" s="56">
        <v>7</v>
      </c>
      <c r="BS102" s="57">
        <v>4.3878894251864857E-2</v>
      </c>
      <c r="BT102" s="56">
        <v>451</v>
      </c>
      <c r="BU102" s="57">
        <v>0.29790803823263251</v>
      </c>
      <c r="BV102" s="56">
        <v>291</v>
      </c>
      <c r="BW102" s="57">
        <v>0.1888273884069068</v>
      </c>
      <c r="BX102" s="56">
        <v>57</v>
      </c>
      <c r="BY102" s="57">
        <v>7.7808264056677179E-2</v>
      </c>
      <c r="BZ102" s="56">
        <v>0</v>
      </c>
      <c r="CA102" s="57">
        <v>0</v>
      </c>
      <c r="CB102" s="56">
        <v>19</v>
      </c>
      <c r="CC102" s="57">
        <v>4.1212068628939544E-2</v>
      </c>
      <c r="CD102" s="56">
        <v>174</v>
      </c>
      <c r="CE102" s="57">
        <v>0.1496645449853776</v>
      </c>
      <c r="CF102" s="56">
        <v>0</v>
      </c>
      <c r="CG102" s="57">
        <v>0</v>
      </c>
      <c r="CH102" s="56">
        <v>400</v>
      </c>
      <c r="CI102" s="57">
        <v>0.48611533086224706</v>
      </c>
      <c r="CJ102" s="56">
        <v>132</v>
      </c>
      <c r="CK102" s="57">
        <v>0.119595549595912</v>
      </c>
      <c r="CL102" s="56">
        <v>205</v>
      </c>
      <c r="CM102" s="57">
        <v>0.15077520520137683</v>
      </c>
      <c r="CN102" s="56">
        <v>935</v>
      </c>
      <c r="CO102" s="57">
        <v>0.69032729635344758</v>
      </c>
      <c r="CP102" s="56">
        <v>18</v>
      </c>
      <c r="CQ102" s="57">
        <v>3.3408812502320057E-2</v>
      </c>
      <c r="CR102" s="56">
        <v>9</v>
      </c>
      <c r="CS102" s="57">
        <v>2.199628507185453E-2</v>
      </c>
      <c r="CT102" s="56">
        <v>13</v>
      </c>
      <c r="CU102" s="57">
        <v>4.4661261508863542E-2</v>
      </c>
      <c r="CV102" s="56">
        <v>437</v>
      </c>
      <c r="CW102" s="57">
        <v>0.23929864141892596</v>
      </c>
      <c r="CX102" s="56">
        <v>280</v>
      </c>
      <c r="CY102" s="57">
        <v>0.23998491523389959</v>
      </c>
      <c r="CZ102" s="56">
        <v>50</v>
      </c>
      <c r="DA102" s="57">
        <v>0.15713387806411064</v>
      </c>
      <c r="DB102" s="56">
        <v>298</v>
      </c>
      <c r="DC102" s="57">
        <v>0.18331241849363944</v>
      </c>
      <c r="DD102" s="56">
        <v>82</v>
      </c>
      <c r="DE102" s="57">
        <v>5.2904591086221572E-2</v>
      </c>
      <c r="DF102" s="56">
        <v>0</v>
      </c>
      <c r="DG102" s="57">
        <v>0</v>
      </c>
      <c r="DH102" s="56">
        <v>0</v>
      </c>
      <c r="DI102" s="57">
        <v>0</v>
      </c>
      <c r="DJ102" s="56">
        <v>7</v>
      </c>
      <c r="DK102" s="57">
        <v>5.0983248361252731E-2</v>
      </c>
      <c r="DL102" s="56">
        <v>100</v>
      </c>
      <c r="DM102" s="57">
        <v>0.16320135783529718</v>
      </c>
      <c r="DN102" s="56">
        <v>0</v>
      </c>
      <c r="DO102" s="57">
        <v>0</v>
      </c>
      <c r="DP102" s="56">
        <v>232</v>
      </c>
      <c r="DQ102" s="57">
        <v>0.23001497080197891</v>
      </c>
      <c r="DR102" s="56">
        <v>4</v>
      </c>
      <c r="DS102" s="57">
        <v>5.5248618784530391E-2</v>
      </c>
      <c r="DT102" s="56">
        <v>0</v>
      </c>
      <c r="DU102" s="57">
        <v>0</v>
      </c>
      <c r="DV102" s="56">
        <v>10</v>
      </c>
      <c r="DW102" s="57">
        <v>3.484320557491289E-2</v>
      </c>
      <c r="DX102" s="56">
        <v>5</v>
      </c>
      <c r="DY102" s="57">
        <v>3.1365660874474621E-2</v>
      </c>
      <c r="DZ102" s="56">
        <v>167</v>
      </c>
      <c r="EA102" s="57">
        <v>0.16083828529052019</v>
      </c>
      <c r="EB102" s="56">
        <v>0</v>
      </c>
      <c r="EC102" s="57">
        <v>0</v>
      </c>
      <c r="ED102" s="56">
        <v>8</v>
      </c>
      <c r="EE102" s="57">
        <v>2.7209033399088499E-2</v>
      </c>
      <c r="EF102" s="56">
        <v>0</v>
      </c>
      <c r="EG102" s="57">
        <v>0</v>
      </c>
      <c r="EH102" s="56">
        <v>0</v>
      </c>
      <c r="EI102" s="57">
        <v>0</v>
      </c>
      <c r="EJ102" s="56">
        <v>13</v>
      </c>
      <c r="EK102" s="57">
        <v>4.5920169551395267E-2</v>
      </c>
      <c r="EL102" s="56">
        <v>0</v>
      </c>
      <c r="EM102" s="57">
        <v>0</v>
      </c>
      <c r="EN102" s="56">
        <v>10</v>
      </c>
      <c r="EO102" s="57">
        <v>2.326338807983995E-2</v>
      </c>
      <c r="EP102" s="56">
        <v>0</v>
      </c>
      <c r="EQ102" s="57">
        <v>0</v>
      </c>
      <c r="ER102" s="56">
        <v>231</v>
      </c>
      <c r="ES102" s="57">
        <v>0.14252221125370187</v>
      </c>
      <c r="ET102" s="56">
        <v>783</v>
      </c>
      <c r="EU102" s="57">
        <v>0.39647577092511016</v>
      </c>
      <c r="EV102" s="56">
        <v>62</v>
      </c>
      <c r="EW102" s="57">
        <v>0.15757236892266246</v>
      </c>
      <c r="EX102" s="56">
        <v>931</v>
      </c>
      <c r="EY102" s="57">
        <v>0.42879908621118473</v>
      </c>
      <c r="EZ102" s="56">
        <v>165</v>
      </c>
      <c r="FA102" s="57">
        <v>0.19041683977288465</v>
      </c>
      <c r="FB102" s="56">
        <v>55</v>
      </c>
      <c r="FC102" s="57">
        <v>3.6778965106792745E-2</v>
      </c>
      <c r="FD102" s="56">
        <v>0</v>
      </c>
      <c r="FE102" s="57">
        <v>0</v>
      </c>
      <c r="FF102" s="56">
        <v>17055</v>
      </c>
      <c r="FG102" s="57">
        <v>0.28776922578520253</v>
      </c>
      <c r="FH102" s="59">
        <v>15727.486272710172</v>
      </c>
      <c r="FI102" s="57">
        <v>0.35610722494041491</v>
      </c>
    </row>
    <row r="103" spans="1:165" s="50" customFormat="1" ht="10.5" x14ac:dyDescent="0.35">
      <c r="A103" s="54">
        <v>97</v>
      </c>
      <c r="B103" s="51"/>
      <c r="C103" s="55" t="s">
        <v>147</v>
      </c>
      <c r="D103" s="56">
        <v>3</v>
      </c>
      <c r="E103" s="57">
        <v>2.4321037697608433E-2</v>
      </c>
      <c r="F103" s="56">
        <v>3</v>
      </c>
      <c r="G103" s="57">
        <v>2.5864298646435038E-2</v>
      </c>
      <c r="H103" s="56">
        <v>90</v>
      </c>
      <c r="I103" s="57">
        <v>8.8505148049444884E-2</v>
      </c>
      <c r="J103" s="56">
        <v>439</v>
      </c>
      <c r="K103" s="57">
        <v>0.36022286225373146</v>
      </c>
      <c r="L103" s="56">
        <v>9</v>
      </c>
      <c r="M103" s="57">
        <v>2.743400597451686E-2</v>
      </c>
      <c r="N103" s="56">
        <v>49</v>
      </c>
      <c r="O103" s="57">
        <v>0.10107886214080905</v>
      </c>
      <c r="P103" s="56">
        <v>75</v>
      </c>
      <c r="Q103" s="57">
        <v>7.7246323075021633E-2</v>
      </c>
      <c r="R103" s="56">
        <v>6</v>
      </c>
      <c r="S103" s="57">
        <v>4.3280675178532783E-2</v>
      </c>
      <c r="T103" s="56">
        <v>647</v>
      </c>
      <c r="U103" s="57">
        <v>0.38688767699961729</v>
      </c>
      <c r="V103" s="56">
        <v>999</v>
      </c>
      <c r="W103" s="57">
        <v>0.51411368139361346</v>
      </c>
      <c r="X103" s="56">
        <v>4</v>
      </c>
      <c r="Y103" s="57">
        <v>6.4495324089003547E-2</v>
      </c>
      <c r="Z103" s="56">
        <v>20</v>
      </c>
      <c r="AA103" s="57">
        <v>5.3975279322070496E-2</v>
      </c>
      <c r="AB103" s="56">
        <v>751</v>
      </c>
      <c r="AC103" s="57">
        <v>0.79783278444704142</v>
      </c>
      <c r="AD103" s="56">
        <v>8969</v>
      </c>
      <c r="AE103" s="57">
        <v>2.996698920132578</v>
      </c>
      <c r="AF103" s="56">
        <v>5</v>
      </c>
      <c r="AG103" s="57">
        <v>3.8482259678288312E-2</v>
      </c>
      <c r="AH103" s="56">
        <v>11</v>
      </c>
      <c r="AI103" s="57">
        <v>5.24533880120166E-2</v>
      </c>
      <c r="AJ103" s="56">
        <v>6</v>
      </c>
      <c r="AK103" s="57">
        <v>3.7376191366099792E-2</v>
      </c>
      <c r="AL103" s="56">
        <v>495</v>
      </c>
      <c r="AM103" s="57">
        <v>0.33737271847439376</v>
      </c>
      <c r="AN103" s="56">
        <v>8</v>
      </c>
      <c r="AO103" s="57">
        <v>1.7761594991230215E-2</v>
      </c>
      <c r="AP103" s="56">
        <v>273</v>
      </c>
      <c r="AQ103" s="57">
        <v>0.20351264312977096</v>
      </c>
      <c r="AR103" s="56">
        <v>0</v>
      </c>
      <c r="AS103" s="57">
        <v>0</v>
      </c>
      <c r="AT103" s="56">
        <v>408</v>
      </c>
      <c r="AU103" s="57">
        <v>0.2896184560780834</v>
      </c>
      <c r="AV103" s="56">
        <v>15</v>
      </c>
      <c r="AW103" s="57">
        <v>7.6702802209040716E-2</v>
      </c>
      <c r="AX103" s="56">
        <v>4</v>
      </c>
      <c r="AY103" s="57">
        <v>1.8444229261769723E-2</v>
      </c>
      <c r="AZ103" s="56">
        <v>103</v>
      </c>
      <c r="BA103" s="57">
        <v>9.3230387675485832E-2</v>
      </c>
      <c r="BB103" s="56">
        <v>3505</v>
      </c>
      <c r="BC103" s="57">
        <v>2.3051324546865546</v>
      </c>
      <c r="BD103" s="56">
        <v>259</v>
      </c>
      <c r="BE103" s="57">
        <v>0.11095593464309889</v>
      </c>
      <c r="BF103" s="56">
        <v>118</v>
      </c>
      <c r="BG103" s="57">
        <v>0.18483998809505162</v>
      </c>
      <c r="BH103" s="56">
        <v>3</v>
      </c>
      <c r="BI103" s="57">
        <v>1.9573302016050106E-2</v>
      </c>
      <c r="BJ103" s="56">
        <v>0</v>
      </c>
      <c r="BK103" s="57">
        <v>0</v>
      </c>
      <c r="BL103" s="56">
        <v>125</v>
      </c>
      <c r="BM103" s="57">
        <v>0.14080223481307094</v>
      </c>
      <c r="BN103" s="56">
        <v>10</v>
      </c>
      <c r="BO103" s="57">
        <v>5.0913904587342802E-2</v>
      </c>
      <c r="BP103" s="56">
        <v>3178</v>
      </c>
      <c r="BQ103" s="57">
        <v>1.6101248378728923</v>
      </c>
      <c r="BR103" s="56">
        <v>0</v>
      </c>
      <c r="BS103" s="57">
        <v>0</v>
      </c>
      <c r="BT103" s="56">
        <v>620</v>
      </c>
      <c r="BU103" s="57">
        <v>0.40954098382313109</v>
      </c>
      <c r="BV103" s="56">
        <v>2079</v>
      </c>
      <c r="BW103" s="57">
        <v>1.3490451563503754</v>
      </c>
      <c r="BX103" s="56">
        <v>83</v>
      </c>
      <c r="BY103" s="57">
        <v>0.11329975292463521</v>
      </c>
      <c r="BZ103" s="56">
        <v>0</v>
      </c>
      <c r="CA103" s="57">
        <v>0</v>
      </c>
      <c r="CB103" s="56">
        <v>9</v>
      </c>
      <c r="CC103" s="57">
        <v>1.9521506192655576E-2</v>
      </c>
      <c r="CD103" s="56">
        <v>280</v>
      </c>
      <c r="CE103" s="57">
        <v>0.24083949767761911</v>
      </c>
      <c r="CF103" s="56">
        <v>0</v>
      </c>
      <c r="CG103" s="57">
        <v>0</v>
      </c>
      <c r="CH103" s="56">
        <v>198</v>
      </c>
      <c r="CI103" s="57">
        <v>0.24062708877681233</v>
      </c>
      <c r="CJ103" s="56">
        <v>421</v>
      </c>
      <c r="CK103" s="57">
        <v>0.38143732105968903</v>
      </c>
      <c r="CL103" s="56">
        <v>376</v>
      </c>
      <c r="CM103" s="57">
        <v>0.27654379100350091</v>
      </c>
      <c r="CN103" s="56">
        <v>1003</v>
      </c>
      <c r="CO103" s="57">
        <v>0.74053291790642561</v>
      </c>
      <c r="CP103" s="56">
        <v>47</v>
      </c>
      <c r="CQ103" s="57">
        <v>8.723412153383571E-2</v>
      </c>
      <c r="CR103" s="56">
        <v>69</v>
      </c>
      <c r="CS103" s="57">
        <v>0.16863818555088475</v>
      </c>
      <c r="CT103" s="56">
        <v>5</v>
      </c>
      <c r="CU103" s="57">
        <v>1.7177408272639826E-2</v>
      </c>
      <c r="CV103" s="56">
        <v>4643</v>
      </c>
      <c r="CW103" s="57">
        <v>2.5424796158079475</v>
      </c>
      <c r="CX103" s="56">
        <v>335</v>
      </c>
      <c r="CY103" s="57">
        <v>0.28712480929770129</v>
      </c>
      <c r="CZ103" s="56">
        <v>16</v>
      </c>
      <c r="DA103" s="57">
        <v>5.02828409805154E-2</v>
      </c>
      <c r="DB103" s="56">
        <v>723</v>
      </c>
      <c r="DC103" s="57">
        <v>0.44474791466745406</v>
      </c>
      <c r="DD103" s="56">
        <v>20</v>
      </c>
      <c r="DE103" s="57">
        <v>1.2903558801517459E-2</v>
      </c>
      <c r="DF103" s="56">
        <v>3</v>
      </c>
      <c r="DG103" s="57">
        <v>1.5989766549408379E-2</v>
      </c>
      <c r="DH103" s="56">
        <v>9</v>
      </c>
      <c r="DI103" s="57">
        <v>5.4548760530941272E-2</v>
      </c>
      <c r="DJ103" s="56">
        <v>8</v>
      </c>
      <c r="DK103" s="57">
        <v>5.8266569555717407E-2</v>
      </c>
      <c r="DL103" s="56">
        <v>78</v>
      </c>
      <c r="DM103" s="57">
        <v>0.12729705911153183</v>
      </c>
      <c r="DN103" s="56">
        <v>10</v>
      </c>
      <c r="DO103" s="57">
        <v>8.744316194473592E-2</v>
      </c>
      <c r="DP103" s="56">
        <v>98</v>
      </c>
      <c r="DQ103" s="57">
        <v>9.716149628704282E-2</v>
      </c>
      <c r="DR103" s="56">
        <v>0</v>
      </c>
      <c r="DS103" s="57">
        <v>0</v>
      </c>
      <c r="DT103" s="56">
        <v>0</v>
      </c>
      <c r="DU103" s="57">
        <v>0</v>
      </c>
      <c r="DV103" s="56">
        <v>11</v>
      </c>
      <c r="DW103" s="57">
        <v>3.8327526132404179E-2</v>
      </c>
      <c r="DX103" s="56">
        <v>4</v>
      </c>
      <c r="DY103" s="57">
        <v>2.5092528699579703E-2</v>
      </c>
      <c r="DZ103" s="56">
        <v>297</v>
      </c>
      <c r="EA103" s="57">
        <v>0.28604174090589518</v>
      </c>
      <c r="EB103" s="56">
        <v>0</v>
      </c>
      <c r="EC103" s="57">
        <v>0</v>
      </c>
      <c r="ED103" s="56">
        <v>4</v>
      </c>
      <c r="EE103" s="57">
        <v>1.3604516699544249E-2</v>
      </c>
      <c r="EF103" s="56">
        <v>25</v>
      </c>
      <c r="EG103" s="57">
        <v>0.12143585758002623</v>
      </c>
      <c r="EH103" s="56">
        <v>6</v>
      </c>
      <c r="EI103" s="57">
        <v>0.10023387905111927</v>
      </c>
      <c r="EJ103" s="56">
        <v>20</v>
      </c>
      <c r="EK103" s="57">
        <v>7.0646414694454249E-2</v>
      </c>
      <c r="EL103" s="56">
        <v>67</v>
      </c>
      <c r="EM103" s="57">
        <v>0.19907888872381518</v>
      </c>
      <c r="EN103" s="56">
        <v>31</v>
      </c>
      <c r="EO103" s="57">
        <v>7.2116503047503833E-2</v>
      </c>
      <c r="EP103" s="56">
        <v>4</v>
      </c>
      <c r="EQ103" s="57">
        <v>0.10243277848911651</v>
      </c>
      <c r="ER103" s="56">
        <v>1406</v>
      </c>
      <c r="ES103" s="57">
        <v>0.86747285291214216</v>
      </c>
      <c r="ET103" s="56">
        <v>1964</v>
      </c>
      <c r="EU103" s="57">
        <v>0.99448073320168118</v>
      </c>
      <c r="EV103" s="56">
        <v>58</v>
      </c>
      <c r="EW103" s="57">
        <v>0.1474064096373294</v>
      </c>
      <c r="EX103" s="56">
        <v>1580</v>
      </c>
      <c r="EY103" s="57">
        <v>0.72771488315109756</v>
      </c>
      <c r="EZ103" s="56">
        <v>76</v>
      </c>
      <c r="FA103" s="57">
        <v>8.7707150440843845E-2</v>
      </c>
      <c r="FB103" s="56">
        <v>136</v>
      </c>
      <c r="FC103" s="57">
        <v>9.0944350082251144E-2</v>
      </c>
      <c r="FD103" s="56">
        <v>0</v>
      </c>
      <c r="FE103" s="57">
        <v>0</v>
      </c>
      <c r="FF103" s="56">
        <v>37428</v>
      </c>
      <c r="FG103" s="57">
        <v>0.63152310657804511</v>
      </c>
      <c r="FH103" s="59">
        <v>36204.162992063088</v>
      </c>
      <c r="FI103" s="57">
        <v>0.81974727498346744</v>
      </c>
    </row>
    <row r="104" spans="1:165" s="50" customFormat="1" ht="10.5" x14ac:dyDescent="0.35">
      <c r="A104" s="54">
        <v>98</v>
      </c>
      <c r="B104" s="51"/>
      <c r="C104" s="55" t="s">
        <v>177</v>
      </c>
      <c r="D104" s="56">
        <v>0</v>
      </c>
      <c r="E104" s="57">
        <v>0</v>
      </c>
      <c r="F104" s="56">
        <v>0</v>
      </c>
      <c r="G104" s="57">
        <v>0</v>
      </c>
      <c r="H104" s="56">
        <v>0</v>
      </c>
      <c r="I104" s="57">
        <v>0</v>
      </c>
      <c r="J104" s="56">
        <v>1007</v>
      </c>
      <c r="K104" s="57">
        <v>0.82629708949773939</v>
      </c>
      <c r="L104" s="56">
        <v>0</v>
      </c>
      <c r="M104" s="57">
        <v>0</v>
      </c>
      <c r="N104" s="56">
        <v>0</v>
      </c>
      <c r="O104" s="57">
        <v>0</v>
      </c>
      <c r="P104" s="56">
        <v>11</v>
      </c>
      <c r="Q104" s="57">
        <v>1.132946071766984E-2</v>
      </c>
      <c r="R104" s="56">
        <v>0</v>
      </c>
      <c r="S104" s="57">
        <v>0</v>
      </c>
      <c r="T104" s="56">
        <v>6</v>
      </c>
      <c r="U104" s="57">
        <v>3.5878300803673939E-3</v>
      </c>
      <c r="V104" s="56">
        <v>395</v>
      </c>
      <c r="W104" s="57">
        <v>0.20327818233281014</v>
      </c>
      <c r="X104" s="56">
        <v>0</v>
      </c>
      <c r="Y104" s="57">
        <v>0</v>
      </c>
      <c r="Z104" s="56">
        <v>0</v>
      </c>
      <c r="AA104" s="57">
        <v>0</v>
      </c>
      <c r="AB104" s="56">
        <v>3</v>
      </c>
      <c r="AC104" s="57">
        <v>3.187081695527462E-3</v>
      </c>
      <c r="AD104" s="56">
        <v>125</v>
      </c>
      <c r="AE104" s="57">
        <v>4.1764674436009841E-2</v>
      </c>
      <c r="AF104" s="56">
        <v>0</v>
      </c>
      <c r="AG104" s="57">
        <v>0</v>
      </c>
      <c r="AH104" s="56">
        <v>0</v>
      </c>
      <c r="AI104" s="57">
        <v>0</v>
      </c>
      <c r="AJ104" s="56">
        <v>0</v>
      </c>
      <c r="AK104" s="57">
        <v>0</v>
      </c>
      <c r="AL104" s="56">
        <v>573</v>
      </c>
      <c r="AM104" s="57">
        <v>0.39053448017338915</v>
      </c>
      <c r="AN104" s="56">
        <v>0</v>
      </c>
      <c r="AO104" s="57">
        <v>0</v>
      </c>
      <c r="AP104" s="56">
        <v>0</v>
      </c>
      <c r="AQ104" s="57">
        <v>0</v>
      </c>
      <c r="AR104" s="56">
        <v>0</v>
      </c>
      <c r="AS104" s="57">
        <v>0</v>
      </c>
      <c r="AT104" s="56">
        <v>10</v>
      </c>
      <c r="AU104" s="57">
        <v>7.0984915705412602E-3</v>
      </c>
      <c r="AV104" s="56">
        <v>0</v>
      </c>
      <c r="AW104" s="57">
        <v>0</v>
      </c>
      <c r="AX104" s="56">
        <v>0</v>
      </c>
      <c r="AY104" s="57">
        <v>0</v>
      </c>
      <c r="AZ104" s="56">
        <v>3</v>
      </c>
      <c r="BA104" s="57">
        <v>2.7154481847228885E-3</v>
      </c>
      <c r="BB104" s="56">
        <v>325</v>
      </c>
      <c r="BC104" s="57">
        <v>0.21374266698234815</v>
      </c>
      <c r="BD104" s="56">
        <v>0</v>
      </c>
      <c r="BE104" s="57">
        <v>0</v>
      </c>
      <c r="BF104" s="56">
        <v>4</v>
      </c>
      <c r="BG104" s="57">
        <v>6.2657623083068343E-3</v>
      </c>
      <c r="BH104" s="56">
        <v>0</v>
      </c>
      <c r="BI104" s="57">
        <v>0</v>
      </c>
      <c r="BJ104" s="56">
        <v>0</v>
      </c>
      <c r="BK104" s="57">
        <v>0</v>
      </c>
      <c r="BL104" s="56">
        <v>62</v>
      </c>
      <c r="BM104" s="57">
        <v>6.9837908467283188E-2</v>
      </c>
      <c r="BN104" s="56">
        <v>0</v>
      </c>
      <c r="BO104" s="57">
        <v>0</v>
      </c>
      <c r="BP104" s="56">
        <v>735</v>
      </c>
      <c r="BQ104" s="57">
        <v>0.37238570038910507</v>
      </c>
      <c r="BR104" s="56">
        <v>0</v>
      </c>
      <c r="BS104" s="57">
        <v>0</v>
      </c>
      <c r="BT104" s="56">
        <v>11</v>
      </c>
      <c r="BU104" s="57">
        <v>7.266049712991037E-3</v>
      </c>
      <c r="BV104" s="56">
        <v>7</v>
      </c>
      <c r="BW104" s="57">
        <v>4.5422395836712979E-3</v>
      </c>
      <c r="BX104" s="56">
        <v>0</v>
      </c>
      <c r="BY104" s="57">
        <v>0</v>
      </c>
      <c r="BZ104" s="56">
        <v>0</v>
      </c>
      <c r="CA104" s="57">
        <v>0</v>
      </c>
      <c r="CB104" s="56">
        <v>0</v>
      </c>
      <c r="CC104" s="57">
        <v>0</v>
      </c>
      <c r="CD104" s="56">
        <v>18</v>
      </c>
      <c r="CE104" s="57">
        <v>1.5482539136418371E-2</v>
      </c>
      <c r="CF104" s="56">
        <v>0</v>
      </c>
      <c r="CG104" s="57">
        <v>0</v>
      </c>
      <c r="CH104" s="56">
        <v>354</v>
      </c>
      <c r="CI104" s="57">
        <v>0.43021206781308868</v>
      </c>
      <c r="CJ104" s="56">
        <v>0</v>
      </c>
      <c r="CK104" s="57">
        <v>0</v>
      </c>
      <c r="CL104" s="56">
        <v>1104</v>
      </c>
      <c r="CM104" s="57">
        <v>0.8119796416698537</v>
      </c>
      <c r="CN104" s="56">
        <v>33</v>
      </c>
      <c r="CO104" s="57">
        <v>2.436449281247462E-2</v>
      </c>
      <c r="CP104" s="56">
        <v>0</v>
      </c>
      <c r="CQ104" s="57">
        <v>0</v>
      </c>
      <c r="CR104" s="56">
        <v>0</v>
      </c>
      <c r="CS104" s="57">
        <v>0</v>
      </c>
      <c r="CT104" s="56">
        <v>0</v>
      </c>
      <c r="CU104" s="57">
        <v>0</v>
      </c>
      <c r="CV104" s="56">
        <v>42</v>
      </c>
      <c r="CW104" s="57">
        <v>2.2998954095182815E-2</v>
      </c>
      <c r="CX104" s="56">
        <v>628</v>
      </c>
      <c r="CY104" s="57">
        <v>0.53825188131031765</v>
      </c>
      <c r="CZ104" s="56">
        <v>0</v>
      </c>
      <c r="DA104" s="57">
        <v>0</v>
      </c>
      <c r="DB104" s="56">
        <v>152</v>
      </c>
      <c r="DC104" s="57">
        <v>9.3501636278634878E-2</v>
      </c>
      <c r="DD104" s="56">
        <v>0</v>
      </c>
      <c r="DE104" s="57">
        <v>0</v>
      </c>
      <c r="DF104" s="56">
        <v>0</v>
      </c>
      <c r="DG104" s="57">
        <v>0</v>
      </c>
      <c r="DH104" s="56">
        <v>0</v>
      </c>
      <c r="DI104" s="57">
        <v>0</v>
      </c>
      <c r="DJ104" s="56">
        <v>0</v>
      </c>
      <c r="DK104" s="57">
        <v>0</v>
      </c>
      <c r="DL104" s="56">
        <v>4</v>
      </c>
      <c r="DM104" s="57">
        <v>6.5280543134118886E-3</v>
      </c>
      <c r="DN104" s="56">
        <v>8</v>
      </c>
      <c r="DO104" s="57">
        <v>6.9954529555788736E-2</v>
      </c>
      <c r="DP104" s="56">
        <v>35</v>
      </c>
      <c r="DQ104" s="57">
        <v>3.4700534388229579E-2</v>
      </c>
      <c r="DR104" s="56">
        <v>0</v>
      </c>
      <c r="DS104" s="57">
        <v>0</v>
      </c>
      <c r="DT104" s="56">
        <v>0</v>
      </c>
      <c r="DU104" s="57">
        <v>0</v>
      </c>
      <c r="DV104" s="56">
        <v>0</v>
      </c>
      <c r="DW104" s="57">
        <v>0</v>
      </c>
      <c r="DX104" s="56">
        <v>0</v>
      </c>
      <c r="DY104" s="57">
        <v>0</v>
      </c>
      <c r="DZ104" s="56">
        <v>9</v>
      </c>
      <c r="EA104" s="57">
        <v>8.667931542602883E-3</v>
      </c>
      <c r="EB104" s="56">
        <v>0</v>
      </c>
      <c r="EC104" s="57">
        <v>0</v>
      </c>
      <c r="ED104" s="56">
        <v>0</v>
      </c>
      <c r="EE104" s="57">
        <v>0</v>
      </c>
      <c r="EF104" s="56">
        <v>0</v>
      </c>
      <c r="EG104" s="57">
        <v>0</v>
      </c>
      <c r="EH104" s="56">
        <v>0</v>
      </c>
      <c r="EI104" s="57">
        <v>0</v>
      </c>
      <c r="EJ104" s="56">
        <v>0</v>
      </c>
      <c r="EK104" s="57">
        <v>0</v>
      </c>
      <c r="EL104" s="56">
        <v>0</v>
      </c>
      <c r="EM104" s="57">
        <v>0</v>
      </c>
      <c r="EN104" s="56">
        <v>0</v>
      </c>
      <c r="EO104" s="57">
        <v>0</v>
      </c>
      <c r="EP104" s="56">
        <v>0</v>
      </c>
      <c r="EQ104" s="57">
        <v>0</v>
      </c>
      <c r="ER104" s="56">
        <v>6</v>
      </c>
      <c r="ES104" s="57">
        <v>3.7018756169792692E-3</v>
      </c>
      <c r="ET104" s="56">
        <v>520</v>
      </c>
      <c r="EU104" s="57">
        <v>0.26330447111246136</v>
      </c>
      <c r="EV104" s="56">
        <v>3</v>
      </c>
      <c r="EW104" s="57">
        <v>7.624469463999797E-3</v>
      </c>
      <c r="EX104" s="56">
        <v>804</v>
      </c>
      <c r="EY104" s="57">
        <v>0.37030554813511546</v>
      </c>
      <c r="EZ104" s="56">
        <v>411</v>
      </c>
      <c r="FA104" s="57">
        <v>0.47431103725245805</v>
      </c>
      <c r="FB104" s="56">
        <v>6</v>
      </c>
      <c r="FC104" s="57">
        <v>4.0122507389228441E-3</v>
      </c>
      <c r="FD104" s="56">
        <v>0</v>
      </c>
      <c r="FE104" s="57">
        <v>0</v>
      </c>
      <c r="FF104" s="56">
        <v>7454</v>
      </c>
      <c r="FG104" s="57">
        <v>0.12577143412506009</v>
      </c>
      <c r="FH104" s="59">
        <v>7398.2210517223493</v>
      </c>
      <c r="FI104" s="57">
        <v>0.16751309920365387</v>
      </c>
    </row>
    <row r="105" spans="1:165" s="50" customFormat="1" ht="10.5" x14ac:dyDescent="0.35">
      <c r="A105" s="54">
        <v>99</v>
      </c>
      <c r="B105" s="51"/>
      <c r="C105" s="55" t="s">
        <v>148</v>
      </c>
      <c r="D105" s="56">
        <v>15</v>
      </c>
      <c r="E105" s="57">
        <v>0.12160518848804217</v>
      </c>
      <c r="F105" s="56">
        <v>0</v>
      </c>
      <c r="G105" s="57">
        <v>0</v>
      </c>
      <c r="H105" s="56">
        <v>104</v>
      </c>
      <c r="I105" s="57">
        <v>0.10227261552380297</v>
      </c>
      <c r="J105" s="56">
        <v>571</v>
      </c>
      <c r="K105" s="57">
        <v>0.46853588689494458</v>
      </c>
      <c r="L105" s="56">
        <v>84</v>
      </c>
      <c r="M105" s="57">
        <v>0.25605072242882398</v>
      </c>
      <c r="N105" s="56">
        <v>61</v>
      </c>
      <c r="O105" s="57">
        <v>0.12583286919570105</v>
      </c>
      <c r="P105" s="56">
        <v>504</v>
      </c>
      <c r="Q105" s="57">
        <v>0.51909529106414531</v>
      </c>
      <c r="R105" s="56">
        <v>4</v>
      </c>
      <c r="S105" s="57">
        <v>2.8853783452355189E-2</v>
      </c>
      <c r="T105" s="56">
        <v>966</v>
      </c>
      <c r="U105" s="57">
        <v>0.57764064293915041</v>
      </c>
      <c r="V105" s="56">
        <v>2825</v>
      </c>
      <c r="W105" s="57">
        <v>1.4538249749118699</v>
      </c>
      <c r="X105" s="56">
        <v>0</v>
      </c>
      <c r="Y105" s="57">
        <v>0</v>
      </c>
      <c r="Z105" s="56">
        <v>20</v>
      </c>
      <c r="AA105" s="57">
        <v>5.3975279322070496E-2</v>
      </c>
      <c r="AB105" s="56">
        <v>451</v>
      </c>
      <c r="AC105" s="57">
        <v>0.47912461489429514</v>
      </c>
      <c r="AD105" s="56">
        <v>3287</v>
      </c>
      <c r="AE105" s="57">
        <v>1.0982438789693147</v>
      </c>
      <c r="AF105" s="56">
        <v>8</v>
      </c>
      <c r="AG105" s="57">
        <v>6.1571615485261293E-2</v>
      </c>
      <c r="AH105" s="56">
        <v>11</v>
      </c>
      <c r="AI105" s="57">
        <v>5.24533880120166E-2</v>
      </c>
      <c r="AJ105" s="56">
        <v>12</v>
      </c>
      <c r="AK105" s="57">
        <v>7.4752382732199585E-2</v>
      </c>
      <c r="AL105" s="56">
        <v>1180</v>
      </c>
      <c r="AM105" s="57">
        <v>0.80424203595916077</v>
      </c>
      <c r="AN105" s="56">
        <v>49</v>
      </c>
      <c r="AO105" s="57">
        <v>0.10878976932128506</v>
      </c>
      <c r="AP105" s="56">
        <v>634</v>
      </c>
      <c r="AQ105" s="57">
        <v>0.47262643129770993</v>
      </c>
      <c r="AR105" s="56">
        <v>8</v>
      </c>
      <c r="AS105" s="57">
        <v>7.584376185058779E-2</v>
      </c>
      <c r="AT105" s="56">
        <v>925</v>
      </c>
      <c r="AU105" s="57">
        <v>0.65661047027506658</v>
      </c>
      <c r="AV105" s="56">
        <v>12</v>
      </c>
      <c r="AW105" s="57">
        <v>6.136224176723256E-2</v>
      </c>
      <c r="AX105" s="56">
        <v>30</v>
      </c>
      <c r="AY105" s="57">
        <v>0.13833171946327291</v>
      </c>
      <c r="AZ105" s="56">
        <v>69</v>
      </c>
      <c r="BA105" s="57">
        <v>6.245530824862644E-2</v>
      </c>
      <c r="BB105" s="56">
        <v>1477</v>
      </c>
      <c r="BC105" s="57">
        <v>0.97137821271670222</v>
      </c>
      <c r="BD105" s="56">
        <v>577</v>
      </c>
      <c r="BE105" s="57">
        <v>0.24718754551763727</v>
      </c>
      <c r="BF105" s="56">
        <v>43</v>
      </c>
      <c r="BG105" s="57">
        <v>6.7356944814298464E-2</v>
      </c>
      <c r="BH105" s="56">
        <v>25</v>
      </c>
      <c r="BI105" s="57">
        <v>0.16311085013375087</v>
      </c>
      <c r="BJ105" s="56">
        <v>0</v>
      </c>
      <c r="BK105" s="57">
        <v>0</v>
      </c>
      <c r="BL105" s="56">
        <v>621</v>
      </c>
      <c r="BM105" s="57">
        <v>0.69950550255133648</v>
      </c>
      <c r="BN105" s="56">
        <v>16</v>
      </c>
      <c r="BO105" s="57">
        <v>8.1462247339748481E-2</v>
      </c>
      <c r="BP105" s="56">
        <v>1117</v>
      </c>
      <c r="BQ105" s="57">
        <v>0.56592493514915687</v>
      </c>
      <c r="BR105" s="56">
        <v>17</v>
      </c>
      <c r="BS105" s="57">
        <v>0.10656302889738609</v>
      </c>
      <c r="BT105" s="56">
        <v>999</v>
      </c>
      <c r="BU105" s="57">
        <v>0.65988942393436778</v>
      </c>
      <c r="BV105" s="56">
        <v>745</v>
      </c>
      <c r="BW105" s="57">
        <v>0.48342406997644521</v>
      </c>
      <c r="BX105" s="56">
        <v>107</v>
      </c>
      <c r="BY105" s="57">
        <v>0.14606112726428874</v>
      </c>
      <c r="BZ105" s="56">
        <v>0</v>
      </c>
      <c r="CA105" s="57">
        <v>0</v>
      </c>
      <c r="CB105" s="56">
        <v>97</v>
      </c>
      <c r="CC105" s="57">
        <v>0.21039845563195453</v>
      </c>
      <c r="CD105" s="56">
        <v>398</v>
      </c>
      <c r="CE105" s="57">
        <v>0.3423361431274729</v>
      </c>
      <c r="CF105" s="56">
        <v>8</v>
      </c>
      <c r="CG105" s="57">
        <v>9.3142391430899987E-2</v>
      </c>
      <c r="CH105" s="56">
        <v>1059</v>
      </c>
      <c r="CI105" s="57">
        <v>1.2869903384577992</v>
      </c>
      <c r="CJ105" s="56">
        <v>472</v>
      </c>
      <c r="CK105" s="57">
        <v>0.42764469249447323</v>
      </c>
      <c r="CL105" s="56">
        <v>2294</v>
      </c>
      <c r="CM105" s="57">
        <v>1.6872113206436996</v>
      </c>
      <c r="CN105" s="56">
        <v>1850</v>
      </c>
      <c r="CO105" s="57">
        <v>1.3658882334266076</v>
      </c>
      <c r="CP105" s="56">
        <v>34</v>
      </c>
      <c r="CQ105" s="57">
        <v>6.3105534726604545E-2</v>
      </c>
      <c r="CR105" s="56">
        <v>87</v>
      </c>
      <c r="CS105" s="57">
        <v>0.21263075569459383</v>
      </c>
      <c r="CT105" s="56">
        <v>16</v>
      </c>
      <c r="CU105" s="57">
        <v>5.496770647244744E-2</v>
      </c>
      <c r="CV105" s="56">
        <v>953</v>
      </c>
      <c r="CW105" s="57">
        <v>0.52185722030260051</v>
      </c>
      <c r="CX105" s="56">
        <v>1208</v>
      </c>
      <c r="CY105" s="57">
        <v>1.035363491437681</v>
      </c>
      <c r="CZ105" s="56">
        <v>80</v>
      </c>
      <c r="DA105" s="57">
        <v>0.25141420490257699</v>
      </c>
      <c r="DB105" s="56">
        <v>1555</v>
      </c>
      <c r="DC105" s="57">
        <v>0.95654634482419221</v>
      </c>
      <c r="DD105" s="56">
        <v>326</v>
      </c>
      <c r="DE105" s="57">
        <v>0.21032800846473459</v>
      </c>
      <c r="DF105" s="56">
        <v>34</v>
      </c>
      <c r="DG105" s="57">
        <v>0.1812173542266283</v>
      </c>
      <c r="DH105" s="56">
        <v>3</v>
      </c>
      <c r="DI105" s="57">
        <v>1.8182920176980422E-2</v>
      </c>
      <c r="DJ105" s="56">
        <v>17</v>
      </c>
      <c r="DK105" s="57">
        <v>0.12381646030589948</v>
      </c>
      <c r="DL105" s="56">
        <v>157</v>
      </c>
      <c r="DM105" s="57">
        <v>0.25622613180141657</v>
      </c>
      <c r="DN105" s="56">
        <v>8</v>
      </c>
      <c r="DO105" s="57">
        <v>6.9954529555788736E-2</v>
      </c>
      <c r="DP105" s="56">
        <v>1208</v>
      </c>
      <c r="DQ105" s="57">
        <v>1.1976641583137522</v>
      </c>
      <c r="DR105" s="56">
        <v>11</v>
      </c>
      <c r="DS105" s="57">
        <v>0.15193370165745856</v>
      </c>
      <c r="DT105" s="56">
        <v>6</v>
      </c>
      <c r="DU105" s="57">
        <v>0.21023125437981782</v>
      </c>
      <c r="DV105" s="56">
        <v>26</v>
      </c>
      <c r="DW105" s="57">
        <v>9.0592334494773524E-2</v>
      </c>
      <c r="DX105" s="56">
        <v>9</v>
      </c>
      <c r="DY105" s="57">
        <v>5.6458189574054324E-2</v>
      </c>
      <c r="DZ105" s="56">
        <v>932</v>
      </c>
      <c r="EA105" s="57">
        <v>0.8976124664117654</v>
      </c>
      <c r="EB105" s="56">
        <v>10</v>
      </c>
      <c r="EC105" s="57">
        <v>9.7352024922118377E-2</v>
      </c>
      <c r="ED105" s="56">
        <v>55</v>
      </c>
      <c r="EE105" s="57">
        <v>0.1870621046187334</v>
      </c>
      <c r="EF105" s="56">
        <v>12</v>
      </c>
      <c r="EG105" s="57">
        <v>5.8289211638412587E-2</v>
      </c>
      <c r="EH105" s="56">
        <v>5</v>
      </c>
      <c r="EI105" s="57">
        <v>8.3528232542599404E-2</v>
      </c>
      <c r="EJ105" s="56">
        <v>26</v>
      </c>
      <c r="EK105" s="57">
        <v>9.1840339102790533E-2</v>
      </c>
      <c r="EL105" s="56">
        <v>26</v>
      </c>
      <c r="EM105" s="57">
        <v>7.725449413162977E-2</v>
      </c>
      <c r="EN105" s="56">
        <v>33</v>
      </c>
      <c r="EO105" s="57">
        <v>7.6769180663471825E-2</v>
      </c>
      <c r="EP105" s="56">
        <v>3</v>
      </c>
      <c r="EQ105" s="57">
        <v>7.6824583866837381E-2</v>
      </c>
      <c r="ER105" s="56">
        <v>747</v>
      </c>
      <c r="ES105" s="57">
        <v>0.460883514313919</v>
      </c>
      <c r="ET105" s="56">
        <v>908</v>
      </c>
      <c r="EU105" s="57">
        <v>0.45977011494252873</v>
      </c>
      <c r="EV105" s="56">
        <v>50</v>
      </c>
      <c r="EW105" s="57">
        <v>0.12707449106666327</v>
      </c>
      <c r="EX105" s="56">
        <v>1901</v>
      </c>
      <c r="EY105" s="57">
        <v>0.87556075498116237</v>
      </c>
      <c r="EZ105" s="56">
        <v>876</v>
      </c>
      <c r="FA105" s="57">
        <v>1.0109403129760421</v>
      </c>
      <c r="FB105" s="56">
        <v>346</v>
      </c>
      <c r="FC105" s="57">
        <v>0.2313731259445507</v>
      </c>
      <c r="FD105" s="56">
        <v>12</v>
      </c>
      <c r="FE105" s="57">
        <v>0.1797752808988764</v>
      </c>
      <c r="FF105" s="56">
        <v>35492</v>
      </c>
      <c r="FG105" s="57">
        <v>0.59885695465074218</v>
      </c>
      <c r="FH105" s="59">
        <v>33500.944289180763</v>
      </c>
      <c r="FI105" s="57">
        <v>0.75854005508839828</v>
      </c>
    </row>
    <row r="106" spans="1:165" s="50" customFormat="1" ht="10.5" x14ac:dyDescent="0.35">
      <c r="A106" s="54">
        <v>100</v>
      </c>
      <c r="B106" s="51"/>
      <c r="C106" s="55" t="s">
        <v>153</v>
      </c>
      <c r="D106" s="56">
        <v>10</v>
      </c>
      <c r="E106" s="57">
        <v>8.1070125658694772E-2</v>
      </c>
      <c r="F106" s="56">
        <v>15</v>
      </c>
      <c r="G106" s="57">
        <v>0.12932149323217518</v>
      </c>
      <c r="H106" s="56">
        <v>169</v>
      </c>
      <c r="I106" s="57">
        <v>0.16619300022617983</v>
      </c>
      <c r="J106" s="56">
        <v>234</v>
      </c>
      <c r="K106" s="57">
        <v>0.19200945277305959</v>
      </c>
      <c r="L106" s="56">
        <v>29</v>
      </c>
      <c r="M106" s="57">
        <v>8.8398463695665425E-2</v>
      </c>
      <c r="N106" s="56">
        <v>28</v>
      </c>
      <c r="O106" s="57">
        <v>5.7759349794748026E-2</v>
      </c>
      <c r="P106" s="56">
        <v>61</v>
      </c>
      <c r="Q106" s="57">
        <v>6.2827009434350919E-2</v>
      </c>
      <c r="R106" s="56">
        <v>8</v>
      </c>
      <c r="S106" s="57">
        <v>5.7707566904710378E-2</v>
      </c>
      <c r="T106" s="56">
        <v>194</v>
      </c>
      <c r="U106" s="57">
        <v>0.11600650593187906</v>
      </c>
      <c r="V106" s="56">
        <v>3108</v>
      </c>
      <c r="W106" s="57">
        <v>1.5994647865579086</v>
      </c>
      <c r="X106" s="56">
        <v>15</v>
      </c>
      <c r="Y106" s="57">
        <v>0.24185746533376329</v>
      </c>
      <c r="Z106" s="56">
        <v>72</v>
      </c>
      <c r="AA106" s="57">
        <v>0.19431100555945377</v>
      </c>
      <c r="AB106" s="56">
        <v>237</v>
      </c>
      <c r="AC106" s="57">
        <v>0.25177945394666951</v>
      </c>
      <c r="AD106" s="56">
        <v>2120</v>
      </c>
      <c r="AE106" s="57">
        <v>0.70832887843472692</v>
      </c>
      <c r="AF106" s="56">
        <v>22</v>
      </c>
      <c r="AG106" s="57">
        <v>0.16932194258446856</v>
      </c>
      <c r="AH106" s="56">
        <v>13</v>
      </c>
      <c r="AI106" s="57">
        <v>6.1990367650565065E-2</v>
      </c>
      <c r="AJ106" s="56">
        <v>16</v>
      </c>
      <c r="AK106" s="57">
        <v>9.9669843642932784E-2</v>
      </c>
      <c r="AL106" s="56">
        <v>420</v>
      </c>
      <c r="AM106" s="57">
        <v>0.28625563991766745</v>
      </c>
      <c r="AN106" s="56">
        <v>61</v>
      </c>
      <c r="AO106" s="57">
        <v>0.13543216180813036</v>
      </c>
      <c r="AP106" s="56">
        <v>453</v>
      </c>
      <c r="AQ106" s="57">
        <v>0.33769680343511449</v>
      </c>
      <c r="AR106" s="56">
        <v>16</v>
      </c>
      <c r="AS106" s="57">
        <v>0.15168752370117558</v>
      </c>
      <c r="AT106" s="56">
        <v>288</v>
      </c>
      <c r="AU106" s="57">
        <v>0.2044365572315883</v>
      </c>
      <c r="AV106" s="56">
        <v>36</v>
      </c>
      <c r="AW106" s="57">
        <v>0.1840867253016977</v>
      </c>
      <c r="AX106" s="56">
        <v>8</v>
      </c>
      <c r="AY106" s="57">
        <v>3.6888458523539447E-2</v>
      </c>
      <c r="AZ106" s="56">
        <v>149</v>
      </c>
      <c r="BA106" s="57">
        <v>0.13486725984123679</v>
      </c>
      <c r="BB106" s="56">
        <v>975</v>
      </c>
      <c r="BC106" s="57">
        <v>0.64122800094704446</v>
      </c>
      <c r="BD106" s="56">
        <v>518</v>
      </c>
      <c r="BE106" s="57">
        <v>0.22191186928619777</v>
      </c>
      <c r="BF106" s="56">
        <v>155</v>
      </c>
      <c r="BG106" s="57">
        <v>0.24279828944688983</v>
      </c>
      <c r="BH106" s="56">
        <v>16</v>
      </c>
      <c r="BI106" s="57">
        <v>0.10439094408560058</v>
      </c>
      <c r="BJ106" s="56">
        <v>9</v>
      </c>
      <c r="BK106" s="57">
        <v>0.15720524017467249</v>
      </c>
      <c r="BL106" s="56">
        <v>411</v>
      </c>
      <c r="BM106" s="57">
        <v>0.46295774806537732</v>
      </c>
      <c r="BN106" s="56">
        <v>36</v>
      </c>
      <c r="BO106" s="57">
        <v>0.18329005651443409</v>
      </c>
      <c r="BP106" s="56">
        <v>1350</v>
      </c>
      <c r="BQ106" s="57">
        <v>0.68397373540856032</v>
      </c>
      <c r="BR106" s="56">
        <v>13</v>
      </c>
      <c r="BS106" s="57">
        <v>8.1489375039177581E-2</v>
      </c>
      <c r="BT106" s="56">
        <v>602</v>
      </c>
      <c r="BU106" s="57">
        <v>0.39765108429278223</v>
      </c>
      <c r="BV106" s="56">
        <v>606</v>
      </c>
      <c r="BW106" s="57">
        <v>0.39322816967211521</v>
      </c>
      <c r="BX106" s="56">
        <v>140</v>
      </c>
      <c r="BY106" s="57">
        <v>0.19110801698131238</v>
      </c>
      <c r="BZ106" s="56">
        <v>18</v>
      </c>
      <c r="CA106" s="57">
        <v>0.23961661341853036</v>
      </c>
      <c r="CB106" s="56">
        <v>28</v>
      </c>
      <c r="CC106" s="57">
        <v>6.0733574821595117E-2</v>
      </c>
      <c r="CD106" s="56">
        <v>154</v>
      </c>
      <c r="CE106" s="57">
        <v>0.13246172372269052</v>
      </c>
      <c r="CF106" s="56">
        <v>4</v>
      </c>
      <c r="CG106" s="57">
        <v>4.6571195715449994E-2</v>
      </c>
      <c r="CH106" s="56">
        <v>502</v>
      </c>
      <c r="CI106" s="57">
        <v>0.61007474023212005</v>
      </c>
      <c r="CJ106" s="56">
        <v>206</v>
      </c>
      <c r="CK106" s="57">
        <v>0.18664153952089299</v>
      </c>
      <c r="CL106" s="56">
        <v>382</v>
      </c>
      <c r="CM106" s="57">
        <v>0.28095672383866316</v>
      </c>
      <c r="CN106" s="56">
        <v>2080</v>
      </c>
      <c r="CO106" s="57">
        <v>1.5357013651499154</v>
      </c>
      <c r="CP106" s="56">
        <v>77</v>
      </c>
      <c r="CQ106" s="57">
        <v>0.14291547570436913</v>
      </c>
      <c r="CR106" s="56">
        <v>82</v>
      </c>
      <c r="CS106" s="57">
        <v>0.20041059732134131</v>
      </c>
      <c r="CT106" s="56">
        <v>48</v>
      </c>
      <c r="CU106" s="57">
        <v>0.16490311941734231</v>
      </c>
      <c r="CV106" s="56">
        <v>480</v>
      </c>
      <c r="CW106" s="57">
        <v>0.26284518965923215</v>
      </c>
      <c r="CX106" s="56">
        <v>269</v>
      </c>
      <c r="CY106" s="57">
        <v>0.23055693642113922</v>
      </c>
      <c r="CZ106" s="56">
        <v>31</v>
      </c>
      <c r="DA106" s="57">
        <v>9.7423004399748589E-2</v>
      </c>
      <c r="DB106" s="56">
        <v>467</v>
      </c>
      <c r="DC106" s="57">
        <v>0.28727147461922686</v>
      </c>
      <c r="DD106" s="56">
        <v>156</v>
      </c>
      <c r="DE106" s="57">
        <v>0.10064775865183619</v>
      </c>
      <c r="DF106" s="56">
        <v>8</v>
      </c>
      <c r="DG106" s="57">
        <v>4.2639377465089008E-2</v>
      </c>
      <c r="DH106" s="56">
        <v>29</v>
      </c>
      <c r="DI106" s="57">
        <v>0.17576822837747744</v>
      </c>
      <c r="DJ106" s="56">
        <v>11</v>
      </c>
      <c r="DK106" s="57">
        <v>8.0116533139111434E-2</v>
      </c>
      <c r="DL106" s="56">
        <v>25</v>
      </c>
      <c r="DM106" s="57">
        <v>4.0800339458824296E-2</v>
      </c>
      <c r="DN106" s="56">
        <v>20</v>
      </c>
      <c r="DO106" s="57">
        <v>0.17488632388947184</v>
      </c>
      <c r="DP106" s="56">
        <v>154</v>
      </c>
      <c r="DQ106" s="57">
        <v>0.15268235130821015</v>
      </c>
      <c r="DR106" s="56">
        <v>0</v>
      </c>
      <c r="DS106" s="57">
        <v>0</v>
      </c>
      <c r="DT106" s="56">
        <v>0</v>
      </c>
      <c r="DU106" s="57">
        <v>0</v>
      </c>
      <c r="DV106" s="56">
        <v>19</v>
      </c>
      <c r="DW106" s="57">
        <v>6.6202090592334492E-2</v>
      </c>
      <c r="DX106" s="56">
        <v>11</v>
      </c>
      <c r="DY106" s="57">
        <v>6.9004453923844175E-2</v>
      </c>
      <c r="DZ106" s="56">
        <v>205</v>
      </c>
      <c r="EA106" s="57">
        <v>0.19743621847039902</v>
      </c>
      <c r="EB106" s="56">
        <v>19</v>
      </c>
      <c r="EC106" s="57">
        <v>0.18496884735202493</v>
      </c>
      <c r="ED106" s="56">
        <v>15</v>
      </c>
      <c r="EE106" s="57">
        <v>5.1016937623290931E-2</v>
      </c>
      <c r="EF106" s="56">
        <v>50</v>
      </c>
      <c r="EG106" s="57">
        <v>0.24287171516005246</v>
      </c>
      <c r="EH106" s="56">
        <v>13</v>
      </c>
      <c r="EI106" s="57">
        <v>0.2171734046107584</v>
      </c>
      <c r="EJ106" s="56">
        <v>34</v>
      </c>
      <c r="EK106" s="57">
        <v>0.12009890498057224</v>
      </c>
      <c r="EL106" s="56">
        <v>35</v>
      </c>
      <c r="EM106" s="57">
        <v>0.10399643440796315</v>
      </c>
      <c r="EN106" s="56">
        <v>91</v>
      </c>
      <c r="EO106" s="57">
        <v>0.21169683152654351</v>
      </c>
      <c r="EP106" s="56">
        <v>0</v>
      </c>
      <c r="EQ106" s="57">
        <v>0</v>
      </c>
      <c r="ER106" s="56">
        <v>402</v>
      </c>
      <c r="ES106" s="57">
        <v>0.24802566633761106</v>
      </c>
      <c r="ET106" s="56">
        <v>1081</v>
      </c>
      <c r="EU106" s="57">
        <v>0.54736948706263611</v>
      </c>
      <c r="EV106" s="56">
        <v>101</v>
      </c>
      <c r="EW106" s="57">
        <v>0.25669047195465983</v>
      </c>
      <c r="EX106" s="56">
        <v>2850</v>
      </c>
      <c r="EY106" s="57">
        <v>1.3126502639117898</v>
      </c>
      <c r="EZ106" s="56">
        <v>100</v>
      </c>
      <c r="FA106" s="57">
        <v>0.11540414531689977</v>
      </c>
      <c r="FB106" s="56">
        <v>196</v>
      </c>
      <c r="FC106" s="57">
        <v>0.13106685747147959</v>
      </c>
      <c r="FD106" s="56">
        <v>0</v>
      </c>
      <c r="FE106" s="57">
        <v>0</v>
      </c>
      <c r="FF106" s="56">
        <v>23053</v>
      </c>
      <c r="FG106" s="57">
        <v>0.38897355391534877</v>
      </c>
      <c r="FH106" s="59">
        <v>20772.069306787609</v>
      </c>
      <c r="FI106" s="57">
        <v>0.47032843194689578</v>
      </c>
    </row>
    <row r="107" spans="1:165" s="50" customFormat="1" ht="10.5" x14ac:dyDescent="0.35">
      <c r="A107" s="54">
        <v>101</v>
      </c>
      <c r="B107" s="51"/>
      <c r="C107" s="55" t="s">
        <v>151</v>
      </c>
      <c r="D107" s="56">
        <v>3</v>
      </c>
      <c r="E107" s="57">
        <v>2.4321037697608433E-2</v>
      </c>
      <c r="F107" s="56">
        <v>0</v>
      </c>
      <c r="G107" s="57">
        <v>0</v>
      </c>
      <c r="H107" s="56">
        <v>75</v>
      </c>
      <c r="I107" s="57">
        <v>7.3754290041204054E-2</v>
      </c>
      <c r="J107" s="56">
        <v>428</v>
      </c>
      <c r="K107" s="57">
        <v>0.35119677686696371</v>
      </c>
      <c r="L107" s="56">
        <v>9</v>
      </c>
      <c r="M107" s="57">
        <v>2.743400597451686E-2</v>
      </c>
      <c r="N107" s="56">
        <v>18</v>
      </c>
      <c r="O107" s="57">
        <v>3.7131010582338017E-2</v>
      </c>
      <c r="P107" s="56">
        <v>69</v>
      </c>
      <c r="Q107" s="57">
        <v>7.1066617229019899E-2</v>
      </c>
      <c r="R107" s="56">
        <v>12</v>
      </c>
      <c r="S107" s="57">
        <v>8.6561350357065567E-2</v>
      </c>
      <c r="T107" s="56">
        <v>595</v>
      </c>
      <c r="U107" s="57">
        <v>0.35579314963643321</v>
      </c>
      <c r="V107" s="56">
        <v>1313</v>
      </c>
      <c r="W107" s="57">
        <v>0.67570697064045493</v>
      </c>
      <c r="X107" s="56">
        <v>4</v>
      </c>
      <c r="Y107" s="57">
        <v>6.4495324089003547E-2</v>
      </c>
      <c r="Z107" s="56">
        <v>0</v>
      </c>
      <c r="AA107" s="57">
        <v>0</v>
      </c>
      <c r="AB107" s="56">
        <v>203</v>
      </c>
      <c r="AC107" s="57">
        <v>0.21565919473069159</v>
      </c>
      <c r="AD107" s="56">
        <v>4082</v>
      </c>
      <c r="AE107" s="57">
        <v>1.3638672083823373</v>
      </c>
      <c r="AF107" s="56">
        <v>0</v>
      </c>
      <c r="AG107" s="57">
        <v>0</v>
      </c>
      <c r="AH107" s="56">
        <v>7</v>
      </c>
      <c r="AI107" s="57">
        <v>3.3379428734919649E-2</v>
      </c>
      <c r="AJ107" s="56">
        <v>0</v>
      </c>
      <c r="AK107" s="57">
        <v>0</v>
      </c>
      <c r="AL107" s="56">
        <v>517</v>
      </c>
      <c r="AM107" s="57">
        <v>0.35236706151770014</v>
      </c>
      <c r="AN107" s="56">
        <v>26</v>
      </c>
      <c r="AO107" s="57">
        <v>5.7725183721498187E-2</v>
      </c>
      <c r="AP107" s="56">
        <v>350</v>
      </c>
      <c r="AQ107" s="57">
        <v>0.26091364503816794</v>
      </c>
      <c r="AR107" s="56">
        <v>0</v>
      </c>
      <c r="AS107" s="57">
        <v>0</v>
      </c>
      <c r="AT107" s="56">
        <v>620</v>
      </c>
      <c r="AU107" s="57">
        <v>0.44010647737355812</v>
      </c>
      <c r="AV107" s="56">
        <v>0</v>
      </c>
      <c r="AW107" s="57">
        <v>0</v>
      </c>
      <c r="AX107" s="56">
        <v>3</v>
      </c>
      <c r="AY107" s="57">
        <v>1.3833171946327293E-2</v>
      </c>
      <c r="AZ107" s="56">
        <v>69</v>
      </c>
      <c r="BA107" s="57">
        <v>6.245530824862644E-2</v>
      </c>
      <c r="BB107" s="56">
        <v>3120</v>
      </c>
      <c r="BC107" s="57">
        <v>2.0519296030305423</v>
      </c>
      <c r="BD107" s="56">
        <v>194</v>
      </c>
      <c r="BE107" s="57">
        <v>8.3109850659309592E-2</v>
      </c>
      <c r="BF107" s="56">
        <v>62</v>
      </c>
      <c r="BG107" s="57">
        <v>9.7119315778755932E-2</v>
      </c>
      <c r="BH107" s="56">
        <v>7</v>
      </c>
      <c r="BI107" s="57">
        <v>4.5671038037450248E-2</v>
      </c>
      <c r="BJ107" s="56">
        <v>0</v>
      </c>
      <c r="BK107" s="57">
        <v>0</v>
      </c>
      <c r="BL107" s="56">
        <v>187</v>
      </c>
      <c r="BM107" s="57">
        <v>0.21064014328035416</v>
      </c>
      <c r="BN107" s="56">
        <v>11</v>
      </c>
      <c r="BO107" s="57">
        <v>5.6005295046077083E-2</v>
      </c>
      <c r="BP107" s="56">
        <v>629</v>
      </c>
      <c r="BQ107" s="57">
        <v>0.31868109597924771</v>
      </c>
      <c r="BR107" s="56">
        <v>0</v>
      </c>
      <c r="BS107" s="57">
        <v>0</v>
      </c>
      <c r="BT107" s="56">
        <v>679</v>
      </c>
      <c r="BU107" s="57">
        <v>0.44851343228371943</v>
      </c>
      <c r="BV107" s="56">
        <v>1108</v>
      </c>
      <c r="BW107" s="57">
        <v>0.71897163695825683</v>
      </c>
      <c r="BX107" s="56">
        <v>35</v>
      </c>
      <c r="BY107" s="57">
        <v>4.7777004245328096E-2</v>
      </c>
      <c r="BZ107" s="56">
        <v>0</v>
      </c>
      <c r="CA107" s="57">
        <v>0</v>
      </c>
      <c r="CB107" s="56">
        <v>3</v>
      </c>
      <c r="CC107" s="57">
        <v>6.5071687308851925E-3</v>
      </c>
      <c r="CD107" s="56">
        <v>351</v>
      </c>
      <c r="CE107" s="57">
        <v>0.30190951316015829</v>
      </c>
      <c r="CF107" s="56">
        <v>0</v>
      </c>
      <c r="CG107" s="57">
        <v>0</v>
      </c>
      <c r="CH107" s="56">
        <v>307</v>
      </c>
      <c r="CI107" s="57">
        <v>0.37309351643677463</v>
      </c>
      <c r="CJ107" s="56">
        <v>142</v>
      </c>
      <c r="CK107" s="57">
        <v>0.12865581850469321</v>
      </c>
      <c r="CL107" s="56">
        <v>849</v>
      </c>
      <c r="CM107" s="57">
        <v>0.62442999617545825</v>
      </c>
      <c r="CN107" s="56">
        <v>564</v>
      </c>
      <c r="CO107" s="57">
        <v>0.41641133170411171</v>
      </c>
      <c r="CP107" s="56">
        <v>56</v>
      </c>
      <c r="CQ107" s="57">
        <v>0.10393852778499574</v>
      </c>
      <c r="CR107" s="56">
        <v>32</v>
      </c>
      <c r="CS107" s="57">
        <v>7.8209013588816115E-2</v>
      </c>
      <c r="CT107" s="56">
        <v>20</v>
      </c>
      <c r="CU107" s="57">
        <v>6.8709633090559302E-2</v>
      </c>
      <c r="CV107" s="56">
        <v>2668</v>
      </c>
      <c r="CW107" s="57">
        <v>1.4609811791892322</v>
      </c>
      <c r="CX107" s="56">
        <v>287</v>
      </c>
      <c r="CY107" s="57">
        <v>0.24598453811474708</v>
      </c>
      <c r="CZ107" s="56">
        <v>8</v>
      </c>
      <c r="DA107" s="57">
        <v>2.51414204902577E-2</v>
      </c>
      <c r="DB107" s="56">
        <v>396</v>
      </c>
      <c r="DC107" s="57">
        <v>0.24359636819960137</v>
      </c>
      <c r="DD107" s="56">
        <v>20</v>
      </c>
      <c r="DE107" s="57">
        <v>1.2903558801517459E-2</v>
      </c>
      <c r="DF107" s="56">
        <v>6</v>
      </c>
      <c r="DG107" s="57">
        <v>3.1979533098816758E-2</v>
      </c>
      <c r="DH107" s="56">
        <v>0</v>
      </c>
      <c r="DI107" s="57">
        <v>0</v>
      </c>
      <c r="DJ107" s="56">
        <v>0</v>
      </c>
      <c r="DK107" s="57">
        <v>0</v>
      </c>
      <c r="DL107" s="56">
        <v>24</v>
      </c>
      <c r="DM107" s="57">
        <v>3.9168325880471325E-2</v>
      </c>
      <c r="DN107" s="56">
        <v>20</v>
      </c>
      <c r="DO107" s="57">
        <v>0.17488632388947184</v>
      </c>
      <c r="DP107" s="56">
        <v>191</v>
      </c>
      <c r="DQ107" s="57">
        <v>0.18936577337576713</v>
      </c>
      <c r="DR107" s="56">
        <v>0</v>
      </c>
      <c r="DS107" s="57">
        <v>0</v>
      </c>
      <c r="DT107" s="56">
        <v>0</v>
      </c>
      <c r="DU107" s="57">
        <v>0</v>
      </c>
      <c r="DV107" s="56">
        <v>12</v>
      </c>
      <c r="DW107" s="57">
        <v>4.1811846689895474E-2</v>
      </c>
      <c r="DX107" s="56">
        <v>0</v>
      </c>
      <c r="DY107" s="57">
        <v>0</v>
      </c>
      <c r="DZ107" s="56">
        <v>208</v>
      </c>
      <c r="EA107" s="57">
        <v>0.20032552898459999</v>
      </c>
      <c r="EB107" s="56">
        <v>0</v>
      </c>
      <c r="EC107" s="57">
        <v>0</v>
      </c>
      <c r="ED107" s="56">
        <v>3</v>
      </c>
      <c r="EE107" s="57">
        <v>1.0203387524658186E-2</v>
      </c>
      <c r="EF107" s="56">
        <v>32</v>
      </c>
      <c r="EG107" s="57">
        <v>0.15543789770243358</v>
      </c>
      <c r="EH107" s="56">
        <v>0</v>
      </c>
      <c r="EI107" s="57">
        <v>0</v>
      </c>
      <c r="EJ107" s="56">
        <v>21</v>
      </c>
      <c r="EK107" s="57">
        <v>7.4178735429176967E-2</v>
      </c>
      <c r="EL107" s="56">
        <v>28</v>
      </c>
      <c r="EM107" s="57">
        <v>8.319714752637053E-2</v>
      </c>
      <c r="EN107" s="56">
        <v>37</v>
      </c>
      <c r="EO107" s="57">
        <v>8.6074535895407811E-2</v>
      </c>
      <c r="EP107" s="56">
        <v>0</v>
      </c>
      <c r="EQ107" s="57">
        <v>0</v>
      </c>
      <c r="ER107" s="56">
        <v>717</v>
      </c>
      <c r="ES107" s="57">
        <v>0.44237413622902277</v>
      </c>
      <c r="ET107" s="56">
        <v>2158</v>
      </c>
      <c r="EU107" s="57">
        <v>1.0927135551167149</v>
      </c>
      <c r="EV107" s="56">
        <v>13</v>
      </c>
      <c r="EW107" s="57">
        <v>3.3039367677332454E-2</v>
      </c>
      <c r="EX107" s="56">
        <v>1916</v>
      </c>
      <c r="EY107" s="57">
        <v>0.88246944058069809</v>
      </c>
      <c r="EZ107" s="56">
        <v>93</v>
      </c>
      <c r="FA107" s="57">
        <v>0.10732585514471679</v>
      </c>
      <c r="FB107" s="56">
        <v>44</v>
      </c>
      <c r="FC107" s="57">
        <v>2.9423172085434192E-2</v>
      </c>
      <c r="FD107" s="56">
        <v>0</v>
      </c>
      <c r="FE107" s="57">
        <v>0</v>
      </c>
      <c r="FF107" s="56">
        <v>25664</v>
      </c>
      <c r="FG107" s="57">
        <v>0.43302898918507404</v>
      </c>
      <c r="FH107" s="59">
        <v>24840.282892087114</v>
      </c>
      <c r="FI107" s="57">
        <v>0.56244234164648177</v>
      </c>
    </row>
    <row r="108" spans="1:165" s="50" customFormat="1" ht="10.5" x14ac:dyDescent="0.35">
      <c r="A108" s="54">
        <v>102</v>
      </c>
      <c r="B108" s="51"/>
      <c r="C108" s="55" t="s">
        <v>168</v>
      </c>
      <c r="D108" s="56">
        <v>5</v>
      </c>
      <c r="E108" s="57">
        <v>4.0535062829347386E-2</v>
      </c>
      <c r="F108" s="56">
        <v>5</v>
      </c>
      <c r="G108" s="57">
        <v>4.3107164410725061E-2</v>
      </c>
      <c r="H108" s="56">
        <v>59</v>
      </c>
      <c r="I108" s="57">
        <v>5.8020041499080528E-2</v>
      </c>
      <c r="J108" s="56">
        <v>137</v>
      </c>
      <c r="K108" s="57">
        <v>0.11241579072610755</v>
      </c>
      <c r="L108" s="56">
        <v>3</v>
      </c>
      <c r="M108" s="57">
        <v>9.1446686581722857E-3</v>
      </c>
      <c r="N108" s="56">
        <v>9</v>
      </c>
      <c r="O108" s="57">
        <v>1.8565505291169009E-2</v>
      </c>
      <c r="P108" s="56">
        <v>10</v>
      </c>
      <c r="Q108" s="57">
        <v>1.0299509743336217E-2</v>
      </c>
      <c r="R108" s="56">
        <v>7</v>
      </c>
      <c r="S108" s="57">
        <v>5.0494121041621591E-2</v>
      </c>
      <c r="T108" s="56">
        <v>222</v>
      </c>
      <c r="U108" s="57">
        <v>0.13274971297359356</v>
      </c>
      <c r="V108" s="56">
        <v>498</v>
      </c>
      <c r="W108" s="57">
        <v>0.25628489823225176</v>
      </c>
      <c r="X108" s="56">
        <v>0</v>
      </c>
      <c r="Y108" s="57">
        <v>0</v>
      </c>
      <c r="Z108" s="56">
        <v>7</v>
      </c>
      <c r="AA108" s="57">
        <v>1.8891347762724671E-2</v>
      </c>
      <c r="AB108" s="56">
        <v>65</v>
      </c>
      <c r="AC108" s="57">
        <v>6.9053436736428345E-2</v>
      </c>
      <c r="AD108" s="56">
        <v>750</v>
      </c>
      <c r="AE108" s="57">
        <v>0.25058804661605899</v>
      </c>
      <c r="AF108" s="56">
        <v>0</v>
      </c>
      <c r="AG108" s="57">
        <v>0</v>
      </c>
      <c r="AH108" s="56">
        <v>0</v>
      </c>
      <c r="AI108" s="57">
        <v>0</v>
      </c>
      <c r="AJ108" s="56">
        <v>0</v>
      </c>
      <c r="AK108" s="57">
        <v>0</v>
      </c>
      <c r="AL108" s="56">
        <v>403</v>
      </c>
      <c r="AM108" s="57">
        <v>0.2746691021114761</v>
      </c>
      <c r="AN108" s="56">
        <v>4</v>
      </c>
      <c r="AO108" s="57">
        <v>8.8807974956151073E-3</v>
      </c>
      <c r="AP108" s="56">
        <v>37</v>
      </c>
      <c r="AQ108" s="57">
        <v>2.7582299618320615E-2</v>
      </c>
      <c r="AR108" s="56">
        <v>3</v>
      </c>
      <c r="AS108" s="57">
        <v>2.844141069397042E-2</v>
      </c>
      <c r="AT108" s="56">
        <v>1081</v>
      </c>
      <c r="AU108" s="57">
        <v>0.76734693877551019</v>
      </c>
      <c r="AV108" s="56">
        <v>4</v>
      </c>
      <c r="AW108" s="57">
        <v>2.0454080589077522E-2</v>
      </c>
      <c r="AX108" s="56">
        <v>0</v>
      </c>
      <c r="AY108" s="57">
        <v>0</v>
      </c>
      <c r="AZ108" s="56">
        <v>41</v>
      </c>
      <c r="BA108" s="57">
        <v>3.7111125191212804E-2</v>
      </c>
      <c r="BB108" s="56">
        <v>638</v>
      </c>
      <c r="BC108" s="57">
        <v>0.41959329702996345</v>
      </c>
      <c r="BD108" s="56">
        <v>189</v>
      </c>
      <c r="BE108" s="57">
        <v>8.0967844199018105E-2</v>
      </c>
      <c r="BF108" s="56">
        <v>30</v>
      </c>
      <c r="BG108" s="57">
        <v>4.6993217312301258E-2</v>
      </c>
      <c r="BH108" s="56">
        <v>0</v>
      </c>
      <c r="BI108" s="57">
        <v>0</v>
      </c>
      <c r="BJ108" s="56">
        <v>3</v>
      </c>
      <c r="BK108" s="57">
        <v>5.2401746724890827E-2</v>
      </c>
      <c r="BL108" s="56">
        <v>301</v>
      </c>
      <c r="BM108" s="57">
        <v>0.33905178142987485</v>
      </c>
      <c r="BN108" s="56">
        <v>0</v>
      </c>
      <c r="BO108" s="57">
        <v>0</v>
      </c>
      <c r="BP108" s="56">
        <v>442</v>
      </c>
      <c r="BQ108" s="57">
        <v>0.22393806744487676</v>
      </c>
      <c r="BR108" s="56">
        <v>3</v>
      </c>
      <c r="BS108" s="57">
        <v>1.8805240393656365E-2</v>
      </c>
      <c r="BT108" s="56">
        <v>228</v>
      </c>
      <c r="BU108" s="57">
        <v>0.15060539405108694</v>
      </c>
      <c r="BV108" s="56">
        <v>195</v>
      </c>
      <c r="BW108" s="57">
        <v>0.12653381697370045</v>
      </c>
      <c r="BX108" s="56">
        <v>17</v>
      </c>
      <c r="BY108" s="57">
        <v>2.3205973490587929E-2</v>
      </c>
      <c r="BZ108" s="56">
        <v>0</v>
      </c>
      <c r="CA108" s="57">
        <v>0</v>
      </c>
      <c r="CB108" s="56">
        <v>0</v>
      </c>
      <c r="CC108" s="57">
        <v>0</v>
      </c>
      <c r="CD108" s="56">
        <v>72</v>
      </c>
      <c r="CE108" s="57">
        <v>6.1930156545673486E-2</v>
      </c>
      <c r="CF108" s="56">
        <v>0</v>
      </c>
      <c r="CG108" s="57">
        <v>0</v>
      </c>
      <c r="CH108" s="56">
        <v>912</v>
      </c>
      <c r="CI108" s="57">
        <v>1.1083429543659233</v>
      </c>
      <c r="CJ108" s="56">
        <v>74</v>
      </c>
      <c r="CK108" s="57">
        <v>6.7045989924980967E-2</v>
      </c>
      <c r="CL108" s="56">
        <v>802</v>
      </c>
      <c r="CM108" s="57">
        <v>0.58986202230002061</v>
      </c>
      <c r="CN108" s="56">
        <v>332</v>
      </c>
      <c r="CO108" s="57">
        <v>0.24512156405277499</v>
      </c>
      <c r="CP108" s="56">
        <v>22</v>
      </c>
      <c r="CQ108" s="57">
        <v>4.0832993058391179E-2</v>
      </c>
      <c r="CR108" s="56">
        <v>12</v>
      </c>
      <c r="CS108" s="57">
        <v>2.9328380095806045E-2</v>
      </c>
      <c r="CT108" s="56">
        <v>3</v>
      </c>
      <c r="CU108" s="57">
        <v>1.0306444963583895E-2</v>
      </c>
      <c r="CV108" s="56">
        <v>839</v>
      </c>
      <c r="CW108" s="57">
        <v>0.45943148775853287</v>
      </c>
      <c r="CX108" s="56">
        <v>296</v>
      </c>
      <c r="CY108" s="57">
        <v>0.25369833896155103</v>
      </c>
      <c r="CZ108" s="56">
        <v>6</v>
      </c>
      <c r="DA108" s="57">
        <v>1.8856065367693277E-2</v>
      </c>
      <c r="DB108" s="56">
        <v>404</v>
      </c>
      <c r="DC108" s="57">
        <v>0.2485175069511085</v>
      </c>
      <c r="DD108" s="56">
        <v>7</v>
      </c>
      <c r="DE108" s="57">
        <v>4.5162455805311105E-3</v>
      </c>
      <c r="DF108" s="56">
        <v>4</v>
      </c>
      <c r="DG108" s="57">
        <v>2.1319688732544504E-2</v>
      </c>
      <c r="DH108" s="56">
        <v>0</v>
      </c>
      <c r="DI108" s="57">
        <v>0</v>
      </c>
      <c r="DJ108" s="56">
        <v>3</v>
      </c>
      <c r="DK108" s="57">
        <v>2.1849963583394028E-2</v>
      </c>
      <c r="DL108" s="56">
        <v>4</v>
      </c>
      <c r="DM108" s="57">
        <v>6.5280543134118886E-3</v>
      </c>
      <c r="DN108" s="56">
        <v>0</v>
      </c>
      <c r="DO108" s="57">
        <v>0</v>
      </c>
      <c r="DP108" s="56">
        <v>166</v>
      </c>
      <c r="DQ108" s="57">
        <v>0.16457967738417459</v>
      </c>
      <c r="DR108" s="56">
        <v>0</v>
      </c>
      <c r="DS108" s="57">
        <v>0</v>
      </c>
      <c r="DT108" s="56">
        <v>0</v>
      </c>
      <c r="DU108" s="57">
        <v>0</v>
      </c>
      <c r="DV108" s="56">
        <v>12</v>
      </c>
      <c r="DW108" s="57">
        <v>4.1811846689895474E-2</v>
      </c>
      <c r="DX108" s="56">
        <v>3</v>
      </c>
      <c r="DY108" s="57">
        <v>1.8819396524684773E-2</v>
      </c>
      <c r="DZ108" s="56">
        <v>180</v>
      </c>
      <c r="EA108" s="57">
        <v>0.17335863085205769</v>
      </c>
      <c r="EB108" s="56">
        <v>0</v>
      </c>
      <c r="EC108" s="57">
        <v>0</v>
      </c>
      <c r="ED108" s="56">
        <v>5</v>
      </c>
      <c r="EE108" s="57">
        <v>1.7005645874430309E-2</v>
      </c>
      <c r="EF108" s="56">
        <v>13</v>
      </c>
      <c r="EG108" s="57">
        <v>6.3146645941613649E-2</v>
      </c>
      <c r="EH108" s="56">
        <v>0</v>
      </c>
      <c r="EI108" s="57">
        <v>0</v>
      </c>
      <c r="EJ108" s="56">
        <v>3</v>
      </c>
      <c r="EK108" s="57">
        <v>1.0596962204168139E-2</v>
      </c>
      <c r="EL108" s="56">
        <v>4</v>
      </c>
      <c r="EM108" s="57">
        <v>1.1885306789481504E-2</v>
      </c>
      <c r="EN108" s="56">
        <v>4</v>
      </c>
      <c r="EO108" s="57">
        <v>9.3053552319359786E-3</v>
      </c>
      <c r="EP108" s="56">
        <v>7</v>
      </c>
      <c r="EQ108" s="57">
        <v>0.17925736235595391</v>
      </c>
      <c r="ER108" s="56">
        <v>302</v>
      </c>
      <c r="ES108" s="57">
        <v>0.18632773938795658</v>
      </c>
      <c r="ET108" s="56">
        <v>349</v>
      </c>
      <c r="EU108" s="57">
        <v>0.17671780849663274</v>
      </c>
      <c r="EV108" s="56">
        <v>18</v>
      </c>
      <c r="EW108" s="57">
        <v>4.5746816783998778E-2</v>
      </c>
      <c r="EX108" s="56">
        <v>2803</v>
      </c>
      <c r="EY108" s="57">
        <v>1.2910030490332447</v>
      </c>
      <c r="EZ108" s="56">
        <v>52</v>
      </c>
      <c r="FA108" s="57">
        <v>6.0010155564787886E-2</v>
      </c>
      <c r="FB108" s="56">
        <v>18</v>
      </c>
      <c r="FC108" s="57">
        <v>1.2036752216768533E-2</v>
      </c>
      <c r="FD108" s="56">
        <v>0</v>
      </c>
      <c r="FE108" s="57">
        <v>0</v>
      </c>
      <c r="FF108" s="56">
        <v>13160</v>
      </c>
      <c r="FG108" s="57">
        <v>0.22204884264633626</v>
      </c>
      <c r="FH108" s="59">
        <v>12623.362949449047</v>
      </c>
      <c r="FI108" s="57">
        <v>0.28582258292248525</v>
      </c>
    </row>
    <row r="109" spans="1:165" s="50" customFormat="1" ht="10.5" x14ac:dyDescent="0.35">
      <c r="A109" s="54">
        <v>103</v>
      </c>
      <c r="B109" s="51"/>
      <c r="C109" s="55" t="s">
        <v>170</v>
      </c>
      <c r="D109" s="56">
        <v>11</v>
      </c>
      <c r="E109" s="57">
        <v>8.9177138224564245E-2</v>
      </c>
      <c r="F109" s="56">
        <v>7</v>
      </c>
      <c r="G109" s="57">
        <v>6.0350030175015092E-2</v>
      </c>
      <c r="H109" s="56">
        <v>88</v>
      </c>
      <c r="I109" s="57">
        <v>8.6538366981679438E-2</v>
      </c>
      <c r="J109" s="56">
        <v>219</v>
      </c>
      <c r="K109" s="57">
        <v>0.17970115451837629</v>
      </c>
      <c r="L109" s="56">
        <v>40</v>
      </c>
      <c r="M109" s="57">
        <v>0.12192891544229716</v>
      </c>
      <c r="N109" s="56">
        <v>29</v>
      </c>
      <c r="O109" s="57">
        <v>5.9822183715989026E-2</v>
      </c>
      <c r="P109" s="56">
        <v>101</v>
      </c>
      <c r="Q109" s="57">
        <v>0.10402504840769579</v>
      </c>
      <c r="R109" s="56">
        <v>16</v>
      </c>
      <c r="S109" s="57">
        <v>0.11541513380942076</v>
      </c>
      <c r="T109" s="56">
        <v>402</v>
      </c>
      <c r="U109" s="57">
        <v>0.24038461538461539</v>
      </c>
      <c r="V109" s="56">
        <v>409</v>
      </c>
      <c r="W109" s="57">
        <v>0.21048297866865656</v>
      </c>
      <c r="X109" s="56">
        <v>3</v>
      </c>
      <c r="Y109" s="57">
        <v>4.837149306675266E-2</v>
      </c>
      <c r="Z109" s="56">
        <v>28</v>
      </c>
      <c r="AA109" s="57">
        <v>7.5565391050898684E-2</v>
      </c>
      <c r="AB109" s="56">
        <v>97</v>
      </c>
      <c r="AC109" s="57">
        <v>0.10304897482205459</v>
      </c>
      <c r="AD109" s="56">
        <v>467</v>
      </c>
      <c r="AE109" s="57">
        <v>0.15603282369293275</v>
      </c>
      <c r="AF109" s="56">
        <v>0</v>
      </c>
      <c r="AG109" s="57">
        <v>0</v>
      </c>
      <c r="AH109" s="56">
        <v>17</v>
      </c>
      <c r="AI109" s="57">
        <v>8.1064326927662009E-2</v>
      </c>
      <c r="AJ109" s="56">
        <v>7</v>
      </c>
      <c r="AK109" s="57">
        <v>4.3605556593783089E-2</v>
      </c>
      <c r="AL109" s="56">
        <v>365</v>
      </c>
      <c r="AM109" s="57">
        <v>0.24876978230940144</v>
      </c>
      <c r="AN109" s="56">
        <v>25</v>
      </c>
      <c r="AO109" s="57">
        <v>5.5504984347594412E-2</v>
      </c>
      <c r="AP109" s="56">
        <v>277</v>
      </c>
      <c r="AQ109" s="57">
        <v>0.20649451335877861</v>
      </c>
      <c r="AR109" s="56">
        <v>4</v>
      </c>
      <c r="AS109" s="57">
        <v>3.7921880925293895E-2</v>
      </c>
      <c r="AT109" s="56">
        <v>315</v>
      </c>
      <c r="AU109" s="57">
        <v>0.22360248447204967</v>
      </c>
      <c r="AV109" s="56">
        <v>18</v>
      </c>
      <c r="AW109" s="57">
        <v>9.2043362650848851E-2</v>
      </c>
      <c r="AX109" s="56">
        <v>21</v>
      </c>
      <c r="AY109" s="57">
        <v>9.6832203624291041E-2</v>
      </c>
      <c r="AZ109" s="56">
        <v>60</v>
      </c>
      <c r="BA109" s="57">
        <v>5.4308963694457764E-2</v>
      </c>
      <c r="BB109" s="56">
        <v>514</v>
      </c>
      <c r="BC109" s="57">
        <v>0.33804224870439059</v>
      </c>
      <c r="BD109" s="56">
        <v>277</v>
      </c>
      <c r="BE109" s="57">
        <v>0.11866715790014822</v>
      </c>
      <c r="BF109" s="56">
        <v>87</v>
      </c>
      <c r="BG109" s="57">
        <v>0.13628033020567365</v>
      </c>
      <c r="BH109" s="56">
        <v>15</v>
      </c>
      <c r="BI109" s="57">
        <v>9.7866510080250532E-2</v>
      </c>
      <c r="BJ109" s="56">
        <v>0</v>
      </c>
      <c r="BK109" s="57">
        <v>0</v>
      </c>
      <c r="BL109" s="56">
        <v>198</v>
      </c>
      <c r="BM109" s="57">
        <v>0.22303073994390438</v>
      </c>
      <c r="BN109" s="56">
        <v>8</v>
      </c>
      <c r="BO109" s="57">
        <v>4.073112366987424E-2</v>
      </c>
      <c r="BP109" s="56">
        <v>309</v>
      </c>
      <c r="BQ109" s="57">
        <v>0.15655398832684825</v>
      </c>
      <c r="BR109" s="56">
        <v>13</v>
      </c>
      <c r="BS109" s="57">
        <v>8.1489375039177581E-2</v>
      </c>
      <c r="BT109" s="56">
        <v>331</v>
      </c>
      <c r="BU109" s="57">
        <v>0.21864204136363935</v>
      </c>
      <c r="BV109" s="56">
        <v>298</v>
      </c>
      <c r="BW109" s="57">
        <v>0.19336962799057811</v>
      </c>
      <c r="BX109" s="56">
        <v>72</v>
      </c>
      <c r="BY109" s="57">
        <v>9.828412301896064E-2</v>
      </c>
      <c r="BZ109" s="56">
        <v>5</v>
      </c>
      <c r="CA109" s="57">
        <v>6.6560170394036208E-2</v>
      </c>
      <c r="CB109" s="56">
        <v>26</v>
      </c>
      <c r="CC109" s="57">
        <v>5.6395462334338328E-2</v>
      </c>
      <c r="CD109" s="56">
        <v>126</v>
      </c>
      <c r="CE109" s="57">
        <v>0.10837777395492862</v>
      </c>
      <c r="CF109" s="56">
        <v>11</v>
      </c>
      <c r="CG109" s="57">
        <v>0.12807078821748749</v>
      </c>
      <c r="CH109" s="56">
        <v>241</v>
      </c>
      <c r="CI109" s="57">
        <v>0.29288448684450386</v>
      </c>
      <c r="CJ109" s="56">
        <v>199</v>
      </c>
      <c r="CK109" s="57">
        <v>0.18029935128474611</v>
      </c>
      <c r="CL109" s="56">
        <v>1576</v>
      </c>
      <c r="CM109" s="57">
        <v>1.1591303580359509</v>
      </c>
      <c r="CN109" s="56">
        <v>267</v>
      </c>
      <c r="CO109" s="57">
        <v>0.19713089639184009</v>
      </c>
      <c r="CP109" s="56">
        <v>52</v>
      </c>
      <c r="CQ109" s="57">
        <v>9.6514347228924602E-2</v>
      </c>
      <c r="CR109" s="56">
        <v>52</v>
      </c>
      <c r="CS109" s="57">
        <v>0.12708964708182618</v>
      </c>
      <c r="CT109" s="56">
        <v>28</v>
      </c>
      <c r="CU109" s="57">
        <v>9.6193486326783012E-2</v>
      </c>
      <c r="CV109" s="56">
        <v>467</v>
      </c>
      <c r="CW109" s="57">
        <v>0.25572646577262798</v>
      </c>
      <c r="CX109" s="56">
        <v>236</v>
      </c>
      <c r="CY109" s="57">
        <v>0.20227299998285825</v>
      </c>
      <c r="CZ109" s="56">
        <v>23</v>
      </c>
      <c r="DA109" s="57">
        <v>7.2281583909490882E-2</v>
      </c>
      <c r="DB109" s="56">
        <v>388</v>
      </c>
      <c r="DC109" s="57">
        <v>0.2386752294480943</v>
      </c>
      <c r="DD109" s="56">
        <v>174</v>
      </c>
      <c r="DE109" s="57">
        <v>0.11226096157320188</v>
      </c>
      <c r="DF109" s="56">
        <v>8</v>
      </c>
      <c r="DG109" s="57">
        <v>4.2639377465089008E-2</v>
      </c>
      <c r="DH109" s="56">
        <v>9</v>
      </c>
      <c r="DI109" s="57">
        <v>5.4548760530941272E-2</v>
      </c>
      <c r="DJ109" s="56">
        <v>6</v>
      </c>
      <c r="DK109" s="57">
        <v>4.3699927166788055E-2</v>
      </c>
      <c r="DL109" s="56">
        <v>51</v>
      </c>
      <c r="DM109" s="57">
        <v>8.323269249600157E-2</v>
      </c>
      <c r="DN109" s="56">
        <v>11</v>
      </c>
      <c r="DO109" s="57">
        <v>9.6187478139209512E-2</v>
      </c>
      <c r="DP109" s="56">
        <v>241</v>
      </c>
      <c r="DQ109" s="57">
        <v>0.23893796535895223</v>
      </c>
      <c r="DR109" s="56">
        <v>4</v>
      </c>
      <c r="DS109" s="57">
        <v>5.5248618784530391E-2</v>
      </c>
      <c r="DT109" s="56">
        <v>0</v>
      </c>
      <c r="DU109" s="57">
        <v>0</v>
      </c>
      <c r="DV109" s="56">
        <v>3</v>
      </c>
      <c r="DW109" s="57">
        <v>1.0452961672473868E-2</v>
      </c>
      <c r="DX109" s="56">
        <v>15</v>
      </c>
      <c r="DY109" s="57">
        <v>9.4096982623423878E-2</v>
      </c>
      <c r="DZ109" s="56">
        <v>343</v>
      </c>
      <c r="EA109" s="57">
        <v>0.33034450212364325</v>
      </c>
      <c r="EB109" s="56">
        <v>17</v>
      </c>
      <c r="EC109" s="57">
        <v>0.16549844236760125</v>
      </c>
      <c r="ED109" s="56">
        <v>11</v>
      </c>
      <c r="EE109" s="57">
        <v>3.7412420923746685E-2</v>
      </c>
      <c r="EF109" s="56">
        <v>51</v>
      </c>
      <c r="EG109" s="57">
        <v>0.2477291494632535</v>
      </c>
      <c r="EH109" s="56">
        <v>0</v>
      </c>
      <c r="EI109" s="57">
        <v>0</v>
      </c>
      <c r="EJ109" s="56">
        <v>19</v>
      </c>
      <c r="EK109" s="57">
        <v>6.7114093959731544E-2</v>
      </c>
      <c r="EL109" s="56">
        <v>43</v>
      </c>
      <c r="EM109" s="57">
        <v>0.12776704798692615</v>
      </c>
      <c r="EN109" s="56">
        <v>41</v>
      </c>
      <c r="EO109" s="57">
        <v>9.5379891127343783E-2</v>
      </c>
      <c r="EP109" s="56">
        <v>0</v>
      </c>
      <c r="EQ109" s="57">
        <v>0</v>
      </c>
      <c r="ER109" s="56">
        <v>464</v>
      </c>
      <c r="ES109" s="57">
        <v>0.28627838104639686</v>
      </c>
      <c r="ET109" s="56">
        <v>309</v>
      </c>
      <c r="EU109" s="57">
        <v>0.15646361841105877</v>
      </c>
      <c r="EV109" s="56">
        <v>34</v>
      </c>
      <c r="EW109" s="57">
        <v>8.6410653925331038E-2</v>
      </c>
      <c r="EX109" s="56">
        <v>521</v>
      </c>
      <c r="EY109" s="57">
        <v>0.23996167982387456</v>
      </c>
      <c r="EZ109" s="56">
        <v>266</v>
      </c>
      <c r="FA109" s="57">
        <v>0.30697502654295344</v>
      </c>
      <c r="FB109" s="56">
        <v>168</v>
      </c>
      <c r="FC109" s="57">
        <v>0.11234302068983963</v>
      </c>
      <c r="FD109" s="56">
        <v>0</v>
      </c>
      <c r="FE109" s="57">
        <v>0</v>
      </c>
      <c r="FF109" s="56">
        <v>11669</v>
      </c>
      <c r="FG109" s="57">
        <v>0.19689118121885241</v>
      </c>
      <c r="FH109" s="59">
        <v>10342.52200661037</v>
      </c>
      <c r="FI109" s="57">
        <v>0.2341789874615815</v>
      </c>
    </row>
    <row r="110" spans="1:165" s="50" customFormat="1" ht="10.5" x14ac:dyDescent="0.35">
      <c r="A110" s="54">
        <v>104</v>
      </c>
      <c r="B110" s="51"/>
      <c r="C110" s="55" t="s">
        <v>149</v>
      </c>
      <c r="D110" s="56">
        <v>0</v>
      </c>
      <c r="E110" s="57">
        <v>0</v>
      </c>
      <c r="F110" s="56">
        <v>3</v>
      </c>
      <c r="G110" s="57">
        <v>2.5864298646435038E-2</v>
      </c>
      <c r="H110" s="56">
        <v>24</v>
      </c>
      <c r="I110" s="57">
        <v>2.3601372813185299E-2</v>
      </c>
      <c r="J110" s="56">
        <v>117</v>
      </c>
      <c r="K110" s="57">
        <v>9.6004726386529793E-2</v>
      </c>
      <c r="L110" s="56">
        <v>11</v>
      </c>
      <c r="M110" s="57">
        <v>3.3530451746631711E-2</v>
      </c>
      <c r="N110" s="56">
        <v>5</v>
      </c>
      <c r="O110" s="57">
        <v>1.0314169606205004E-2</v>
      </c>
      <c r="P110" s="56">
        <v>163</v>
      </c>
      <c r="Q110" s="57">
        <v>0.16788200881638035</v>
      </c>
      <c r="R110" s="56">
        <v>0</v>
      </c>
      <c r="S110" s="57">
        <v>0</v>
      </c>
      <c r="T110" s="56">
        <v>218</v>
      </c>
      <c r="U110" s="57">
        <v>0.13035782625334863</v>
      </c>
      <c r="V110" s="56">
        <v>2332</v>
      </c>
      <c r="W110" s="57">
        <v>1.2001132182281347</v>
      </c>
      <c r="X110" s="56">
        <v>0</v>
      </c>
      <c r="Y110" s="57">
        <v>0</v>
      </c>
      <c r="Z110" s="56">
        <v>11</v>
      </c>
      <c r="AA110" s="57">
        <v>2.9686403627138772E-2</v>
      </c>
      <c r="AB110" s="56">
        <v>95</v>
      </c>
      <c r="AC110" s="57">
        <v>0.10092425369170295</v>
      </c>
      <c r="AD110" s="56">
        <v>1573</v>
      </c>
      <c r="AE110" s="57">
        <v>0.5255666631027478</v>
      </c>
      <c r="AF110" s="56">
        <v>0</v>
      </c>
      <c r="AG110" s="57">
        <v>0</v>
      </c>
      <c r="AH110" s="56">
        <v>4</v>
      </c>
      <c r="AI110" s="57">
        <v>1.9073959277096944E-2</v>
      </c>
      <c r="AJ110" s="56">
        <v>0</v>
      </c>
      <c r="AK110" s="57">
        <v>0</v>
      </c>
      <c r="AL110" s="56">
        <v>374</v>
      </c>
      <c r="AM110" s="57">
        <v>0.25490383173620862</v>
      </c>
      <c r="AN110" s="56">
        <v>3</v>
      </c>
      <c r="AO110" s="57">
        <v>6.6605981217113305E-3</v>
      </c>
      <c r="AP110" s="56">
        <v>156</v>
      </c>
      <c r="AQ110" s="57">
        <v>0.1162929389312977</v>
      </c>
      <c r="AR110" s="56">
        <v>0</v>
      </c>
      <c r="AS110" s="57">
        <v>0</v>
      </c>
      <c r="AT110" s="56">
        <v>133</v>
      </c>
      <c r="AU110" s="57">
        <v>9.440993788819875E-2</v>
      </c>
      <c r="AV110" s="56">
        <v>0</v>
      </c>
      <c r="AW110" s="57">
        <v>0</v>
      </c>
      <c r="AX110" s="56">
        <v>6</v>
      </c>
      <c r="AY110" s="57">
        <v>2.7666343892654585E-2</v>
      </c>
      <c r="AZ110" s="56">
        <v>21</v>
      </c>
      <c r="BA110" s="57">
        <v>1.900813729306022E-2</v>
      </c>
      <c r="BB110" s="56">
        <v>1508</v>
      </c>
      <c r="BC110" s="57">
        <v>0.99176597479809536</v>
      </c>
      <c r="BD110" s="56">
        <v>316</v>
      </c>
      <c r="BE110" s="57">
        <v>0.13537480829042181</v>
      </c>
      <c r="BF110" s="56">
        <v>489</v>
      </c>
      <c r="BG110" s="57">
        <v>0.76598944219051046</v>
      </c>
      <c r="BH110" s="56">
        <v>6</v>
      </c>
      <c r="BI110" s="57">
        <v>3.9146604032100213E-2</v>
      </c>
      <c r="BJ110" s="56">
        <v>5</v>
      </c>
      <c r="BK110" s="57">
        <v>8.7336244541484712E-2</v>
      </c>
      <c r="BL110" s="56">
        <v>93</v>
      </c>
      <c r="BM110" s="57">
        <v>0.1047568627009248</v>
      </c>
      <c r="BN110" s="56">
        <v>23</v>
      </c>
      <c r="BO110" s="57">
        <v>0.11710198055088845</v>
      </c>
      <c r="BP110" s="56">
        <v>13484</v>
      </c>
      <c r="BQ110" s="57">
        <v>6.8316309987029822</v>
      </c>
      <c r="BR110" s="56">
        <v>0</v>
      </c>
      <c r="BS110" s="57">
        <v>0</v>
      </c>
      <c r="BT110" s="56">
        <v>684</v>
      </c>
      <c r="BU110" s="57">
        <v>0.4518161821532608</v>
      </c>
      <c r="BV110" s="56">
        <v>160</v>
      </c>
      <c r="BW110" s="57">
        <v>0.10382261905534396</v>
      </c>
      <c r="BX110" s="56">
        <v>13</v>
      </c>
      <c r="BY110" s="57">
        <v>1.7745744433979006E-2</v>
      </c>
      <c r="BZ110" s="56">
        <v>0</v>
      </c>
      <c r="CA110" s="57">
        <v>0</v>
      </c>
      <c r="CB110" s="56">
        <v>36</v>
      </c>
      <c r="CC110" s="57">
        <v>7.8086024770622306E-2</v>
      </c>
      <c r="CD110" s="56">
        <v>226</v>
      </c>
      <c r="CE110" s="57">
        <v>0.19439188026836401</v>
      </c>
      <c r="CF110" s="56">
        <v>0</v>
      </c>
      <c r="CG110" s="57">
        <v>0</v>
      </c>
      <c r="CH110" s="56">
        <v>353</v>
      </c>
      <c r="CI110" s="57">
        <v>0.42899677948593307</v>
      </c>
      <c r="CJ110" s="56">
        <v>65</v>
      </c>
      <c r="CK110" s="57">
        <v>5.8891747907077879E-2</v>
      </c>
      <c r="CL110" s="56">
        <v>315</v>
      </c>
      <c r="CM110" s="57">
        <v>0.23167897384601807</v>
      </c>
      <c r="CN110" s="56">
        <v>1118</v>
      </c>
      <c r="CO110" s="57">
        <v>0.82543948376807963</v>
      </c>
      <c r="CP110" s="56">
        <v>449</v>
      </c>
      <c r="CQ110" s="57">
        <v>0.83336426741898362</v>
      </c>
      <c r="CR110" s="56">
        <v>90</v>
      </c>
      <c r="CS110" s="57">
        <v>0.21996285071854532</v>
      </c>
      <c r="CT110" s="56">
        <v>5</v>
      </c>
      <c r="CU110" s="57">
        <v>1.7177408272639826E-2</v>
      </c>
      <c r="CV110" s="56">
        <v>296</v>
      </c>
      <c r="CW110" s="57">
        <v>0.16208786695652649</v>
      </c>
      <c r="CX110" s="56">
        <v>634</v>
      </c>
      <c r="CY110" s="57">
        <v>0.54339441520818688</v>
      </c>
      <c r="CZ110" s="56">
        <v>9</v>
      </c>
      <c r="DA110" s="57">
        <v>2.8284098051539908E-2</v>
      </c>
      <c r="DB110" s="56">
        <v>2965</v>
      </c>
      <c r="DC110" s="57">
        <v>1.8238970497773184</v>
      </c>
      <c r="DD110" s="56">
        <v>47</v>
      </c>
      <c r="DE110" s="57">
        <v>3.0323363183566026E-2</v>
      </c>
      <c r="DF110" s="56">
        <v>0</v>
      </c>
      <c r="DG110" s="57">
        <v>0</v>
      </c>
      <c r="DH110" s="56">
        <v>4</v>
      </c>
      <c r="DI110" s="57">
        <v>2.4243893569307229E-2</v>
      </c>
      <c r="DJ110" s="56">
        <v>0</v>
      </c>
      <c r="DK110" s="57">
        <v>0</v>
      </c>
      <c r="DL110" s="56">
        <v>79</v>
      </c>
      <c r="DM110" s="57">
        <v>0.12892907268988477</v>
      </c>
      <c r="DN110" s="56">
        <v>0</v>
      </c>
      <c r="DO110" s="57">
        <v>0</v>
      </c>
      <c r="DP110" s="56">
        <v>247</v>
      </c>
      <c r="DQ110" s="57">
        <v>0.24488662839693445</v>
      </c>
      <c r="DR110" s="56">
        <v>0</v>
      </c>
      <c r="DS110" s="57">
        <v>0</v>
      </c>
      <c r="DT110" s="56">
        <v>0</v>
      </c>
      <c r="DU110" s="57">
        <v>0</v>
      </c>
      <c r="DV110" s="56">
        <v>0</v>
      </c>
      <c r="DW110" s="57">
        <v>0</v>
      </c>
      <c r="DX110" s="56">
        <v>0</v>
      </c>
      <c r="DY110" s="57">
        <v>0</v>
      </c>
      <c r="DZ110" s="56">
        <v>266</v>
      </c>
      <c r="EA110" s="57">
        <v>0.25618553225915192</v>
      </c>
      <c r="EB110" s="56">
        <v>0</v>
      </c>
      <c r="EC110" s="57">
        <v>0</v>
      </c>
      <c r="ED110" s="56">
        <v>11</v>
      </c>
      <c r="EE110" s="57">
        <v>3.7412420923746685E-2</v>
      </c>
      <c r="EF110" s="56">
        <v>3</v>
      </c>
      <c r="EG110" s="57">
        <v>1.4572302909603147E-2</v>
      </c>
      <c r="EH110" s="56">
        <v>0</v>
      </c>
      <c r="EI110" s="57">
        <v>0</v>
      </c>
      <c r="EJ110" s="56">
        <v>13</v>
      </c>
      <c r="EK110" s="57">
        <v>4.5920169551395267E-2</v>
      </c>
      <c r="EL110" s="56">
        <v>14</v>
      </c>
      <c r="EM110" s="57">
        <v>4.1598573763185265E-2</v>
      </c>
      <c r="EN110" s="56">
        <v>9</v>
      </c>
      <c r="EO110" s="57">
        <v>2.0937049271855954E-2</v>
      </c>
      <c r="EP110" s="56">
        <v>0</v>
      </c>
      <c r="EQ110" s="57">
        <v>0</v>
      </c>
      <c r="ER110" s="56">
        <v>121</v>
      </c>
      <c r="ES110" s="57">
        <v>7.4654491609081927E-2</v>
      </c>
      <c r="ET110" s="56">
        <v>1754</v>
      </c>
      <c r="EU110" s="57">
        <v>0.88814623525241776</v>
      </c>
      <c r="EV110" s="56">
        <v>0</v>
      </c>
      <c r="EW110" s="57">
        <v>0</v>
      </c>
      <c r="EX110" s="56">
        <v>362</v>
      </c>
      <c r="EY110" s="57">
        <v>0.16672961246879575</v>
      </c>
      <c r="EZ110" s="56">
        <v>241</v>
      </c>
      <c r="FA110" s="57">
        <v>0.27812399021372847</v>
      </c>
      <c r="FB110" s="56">
        <v>36</v>
      </c>
      <c r="FC110" s="57">
        <v>2.4073504433537066E-2</v>
      </c>
      <c r="FD110" s="56">
        <v>0</v>
      </c>
      <c r="FE110" s="57">
        <v>0</v>
      </c>
      <c r="FF110" s="56">
        <v>31833</v>
      </c>
      <c r="FG110" s="57">
        <v>0.53711860242863396</v>
      </c>
      <c r="FH110" s="59">
        <v>30218.908158774364</v>
      </c>
      <c r="FI110" s="57">
        <v>0.68422704929158573</v>
      </c>
    </row>
    <row r="111" spans="1:165" s="50" customFormat="1" ht="10.5" x14ac:dyDescent="0.35">
      <c r="A111" s="54">
        <v>105</v>
      </c>
      <c r="B111" s="51"/>
      <c r="C111" s="55" t="s">
        <v>152</v>
      </c>
      <c r="D111" s="56">
        <v>0</v>
      </c>
      <c r="E111" s="57">
        <v>0</v>
      </c>
      <c r="F111" s="56">
        <v>28</v>
      </c>
      <c r="G111" s="57">
        <v>0.24140012070006037</v>
      </c>
      <c r="H111" s="56">
        <v>91</v>
      </c>
      <c r="I111" s="57">
        <v>8.9488538583327601E-2</v>
      </c>
      <c r="J111" s="56">
        <v>165</v>
      </c>
      <c r="K111" s="57">
        <v>0.13539128080151638</v>
      </c>
      <c r="L111" s="56">
        <v>0</v>
      </c>
      <c r="M111" s="57">
        <v>0</v>
      </c>
      <c r="N111" s="56">
        <v>10</v>
      </c>
      <c r="O111" s="57">
        <v>2.0628339212410009E-2</v>
      </c>
      <c r="P111" s="56">
        <v>23</v>
      </c>
      <c r="Q111" s="57">
        <v>2.3688872409673298E-2</v>
      </c>
      <c r="R111" s="56">
        <v>3</v>
      </c>
      <c r="S111" s="57">
        <v>2.1640337589266392E-2</v>
      </c>
      <c r="T111" s="56">
        <v>244</v>
      </c>
      <c r="U111" s="57">
        <v>0.14590508993494067</v>
      </c>
      <c r="V111" s="56">
        <v>1444</v>
      </c>
      <c r="W111" s="57">
        <v>0.74312327921158938</v>
      </c>
      <c r="X111" s="56">
        <v>0</v>
      </c>
      <c r="Y111" s="57">
        <v>0</v>
      </c>
      <c r="Z111" s="56">
        <v>3</v>
      </c>
      <c r="AA111" s="57">
        <v>8.0962918983105737E-3</v>
      </c>
      <c r="AB111" s="56">
        <v>143</v>
      </c>
      <c r="AC111" s="57">
        <v>0.15191756082014235</v>
      </c>
      <c r="AD111" s="56">
        <v>1860</v>
      </c>
      <c r="AE111" s="57">
        <v>0.62145835560782636</v>
      </c>
      <c r="AF111" s="56">
        <v>7</v>
      </c>
      <c r="AG111" s="57">
        <v>5.387516354960363E-2</v>
      </c>
      <c r="AH111" s="56">
        <v>4</v>
      </c>
      <c r="AI111" s="57">
        <v>1.9073959277096944E-2</v>
      </c>
      <c r="AJ111" s="56">
        <v>0</v>
      </c>
      <c r="AK111" s="57">
        <v>0</v>
      </c>
      <c r="AL111" s="56">
        <v>740</v>
      </c>
      <c r="AM111" s="57">
        <v>0.50435517509303307</v>
      </c>
      <c r="AN111" s="56">
        <v>0</v>
      </c>
      <c r="AO111" s="57">
        <v>0</v>
      </c>
      <c r="AP111" s="56">
        <v>79</v>
      </c>
      <c r="AQ111" s="57">
        <v>5.8891937022900763E-2</v>
      </c>
      <c r="AR111" s="56">
        <v>0</v>
      </c>
      <c r="AS111" s="57">
        <v>0</v>
      </c>
      <c r="AT111" s="56">
        <v>168</v>
      </c>
      <c r="AU111" s="57">
        <v>0.11925465838509317</v>
      </c>
      <c r="AV111" s="56">
        <v>5</v>
      </c>
      <c r="AW111" s="57">
        <v>2.5567600736346903E-2</v>
      </c>
      <c r="AX111" s="56">
        <v>0</v>
      </c>
      <c r="AY111" s="57">
        <v>0</v>
      </c>
      <c r="AZ111" s="56">
        <v>70</v>
      </c>
      <c r="BA111" s="57">
        <v>6.3360457643534054E-2</v>
      </c>
      <c r="BB111" s="56">
        <v>1400</v>
      </c>
      <c r="BC111" s="57">
        <v>0.92073764238549982</v>
      </c>
      <c r="BD111" s="56">
        <v>236</v>
      </c>
      <c r="BE111" s="57">
        <v>0.10110270492575806</v>
      </c>
      <c r="BF111" s="56">
        <v>124</v>
      </c>
      <c r="BG111" s="57">
        <v>0.19423863155751186</v>
      </c>
      <c r="BH111" s="56">
        <v>0</v>
      </c>
      <c r="BI111" s="57">
        <v>0</v>
      </c>
      <c r="BJ111" s="56">
        <v>0</v>
      </c>
      <c r="BK111" s="57">
        <v>0</v>
      </c>
      <c r="BL111" s="56">
        <v>294</v>
      </c>
      <c r="BM111" s="57">
        <v>0.33116685628034287</v>
      </c>
      <c r="BN111" s="56">
        <v>7</v>
      </c>
      <c r="BO111" s="57">
        <v>3.563973321113996E-2</v>
      </c>
      <c r="BP111" s="56">
        <v>2630</v>
      </c>
      <c r="BQ111" s="57">
        <v>1.3324821660181583</v>
      </c>
      <c r="BR111" s="56">
        <v>0</v>
      </c>
      <c r="BS111" s="57">
        <v>0</v>
      </c>
      <c r="BT111" s="56">
        <v>254</v>
      </c>
      <c r="BU111" s="57">
        <v>0.1677796933727021</v>
      </c>
      <c r="BV111" s="56">
        <v>192</v>
      </c>
      <c r="BW111" s="57">
        <v>0.12458714286641273</v>
      </c>
      <c r="BX111" s="56">
        <v>47</v>
      </c>
      <c r="BY111" s="57">
        <v>6.4157691415154872E-2</v>
      </c>
      <c r="BZ111" s="56">
        <v>0</v>
      </c>
      <c r="CA111" s="57">
        <v>0</v>
      </c>
      <c r="CB111" s="56">
        <v>10</v>
      </c>
      <c r="CC111" s="57">
        <v>2.1690562436283974E-2</v>
      </c>
      <c r="CD111" s="56">
        <v>367</v>
      </c>
      <c r="CE111" s="57">
        <v>0.3156717701703079</v>
      </c>
      <c r="CF111" s="56">
        <v>3</v>
      </c>
      <c r="CG111" s="57">
        <v>3.4928396786587497E-2</v>
      </c>
      <c r="CH111" s="56">
        <v>597</v>
      </c>
      <c r="CI111" s="57">
        <v>0.72552713131190372</v>
      </c>
      <c r="CJ111" s="56">
        <v>109</v>
      </c>
      <c r="CK111" s="57">
        <v>9.875693110571522E-2</v>
      </c>
      <c r="CL111" s="56">
        <v>265</v>
      </c>
      <c r="CM111" s="57">
        <v>0.19490453355299933</v>
      </c>
      <c r="CN111" s="56">
        <v>955</v>
      </c>
      <c r="CO111" s="57">
        <v>0.70509365563373516</v>
      </c>
      <c r="CP111" s="56">
        <v>9</v>
      </c>
      <c r="CQ111" s="57">
        <v>1.6704406251160028E-2</v>
      </c>
      <c r="CR111" s="56">
        <v>40</v>
      </c>
      <c r="CS111" s="57">
        <v>9.7761266986020154E-2</v>
      </c>
      <c r="CT111" s="56">
        <v>21</v>
      </c>
      <c r="CU111" s="57">
        <v>7.2145114745087266E-2</v>
      </c>
      <c r="CV111" s="56">
        <v>714</v>
      </c>
      <c r="CW111" s="57">
        <v>0.39098221961810786</v>
      </c>
      <c r="CX111" s="56">
        <v>238</v>
      </c>
      <c r="CY111" s="57">
        <v>0.20398717794881463</v>
      </c>
      <c r="CZ111" s="56">
        <v>15</v>
      </c>
      <c r="DA111" s="57">
        <v>4.7140163419233189E-2</v>
      </c>
      <c r="DB111" s="56">
        <v>3837</v>
      </c>
      <c r="DC111" s="57">
        <v>2.360301173691592</v>
      </c>
      <c r="DD111" s="56">
        <v>7</v>
      </c>
      <c r="DE111" s="57">
        <v>4.5162455805311105E-3</v>
      </c>
      <c r="DF111" s="56">
        <v>0</v>
      </c>
      <c r="DG111" s="57">
        <v>0</v>
      </c>
      <c r="DH111" s="56">
        <v>0</v>
      </c>
      <c r="DI111" s="57">
        <v>0</v>
      </c>
      <c r="DJ111" s="56">
        <v>0</v>
      </c>
      <c r="DK111" s="57">
        <v>0</v>
      </c>
      <c r="DL111" s="56">
        <v>33</v>
      </c>
      <c r="DM111" s="57">
        <v>5.385644808564808E-2</v>
      </c>
      <c r="DN111" s="56">
        <v>0</v>
      </c>
      <c r="DO111" s="57">
        <v>0</v>
      </c>
      <c r="DP111" s="56">
        <v>87</v>
      </c>
      <c r="DQ111" s="57">
        <v>8.6255614050742085E-2</v>
      </c>
      <c r="DR111" s="56">
        <v>0</v>
      </c>
      <c r="DS111" s="57">
        <v>0</v>
      </c>
      <c r="DT111" s="56">
        <v>0</v>
      </c>
      <c r="DU111" s="57">
        <v>0</v>
      </c>
      <c r="DV111" s="56">
        <v>0</v>
      </c>
      <c r="DW111" s="57">
        <v>0</v>
      </c>
      <c r="DX111" s="56">
        <v>0</v>
      </c>
      <c r="DY111" s="57">
        <v>0</v>
      </c>
      <c r="DZ111" s="56">
        <v>112</v>
      </c>
      <c r="EA111" s="57">
        <v>0.10786759253016921</v>
      </c>
      <c r="EB111" s="56">
        <v>0</v>
      </c>
      <c r="EC111" s="57">
        <v>0</v>
      </c>
      <c r="ED111" s="56">
        <v>0</v>
      </c>
      <c r="EE111" s="57">
        <v>0</v>
      </c>
      <c r="EF111" s="56">
        <v>11</v>
      </c>
      <c r="EG111" s="57">
        <v>5.3431777335211539E-2</v>
      </c>
      <c r="EH111" s="56">
        <v>0</v>
      </c>
      <c r="EI111" s="57">
        <v>0</v>
      </c>
      <c r="EJ111" s="56">
        <v>15</v>
      </c>
      <c r="EK111" s="57">
        <v>5.2984811020840697E-2</v>
      </c>
      <c r="EL111" s="56">
        <v>0</v>
      </c>
      <c r="EM111" s="57">
        <v>0</v>
      </c>
      <c r="EN111" s="56">
        <v>30</v>
      </c>
      <c r="EO111" s="57">
        <v>6.979016423951985E-2</v>
      </c>
      <c r="EP111" s="56">
        <v>0</v>
      </c>
      <c r="EQ111" s="57">
        <v>0</v>
      </c>
      <c r="ER111" s="56">
        <v>419</v>
      </c>
      <c r="ES111" s="57">
        <v>0.25851431391905233</v>
      </c>
      <c r="ET111" s="56">
        <v>1166</v>
      </c>
      <c r="EU111" s="57">
        <v>0.59040964099448079</v>
      </c>
      <c r="EV111" s="56">
        <v>39</v>
      </c>
      <c r="EW111" s="57">
        <v>9.9118103031997362E-2</v>
      </c>
      <c r="EX111" s="56">
        <v>3708</v>
      </c>
      <c r="EY111" s="57">
        <v>1.707827080205234</v>
      </c>
      <c r="EZ111" s="56">
        <v>70</v>
      </c>
      <c r="FA111" s="57">
        <v>8.078290172182985E-2</v>
      </c>
      <c r="FB111" s="56">
        <v>21</v>
      </c>
      <c r="FC111" s="57">
        <v>1.4042877586229954E-2</v>
      </c>
      <c r="FD111" s="56">
        <v>0</v>
      </c>
      <c r="FE111" s="57">
        <v>0</v>
      </c>
      <c r="FF111" s="56">
        <v>23204</v>
      </c>
      <c r="FG111" s="57">
        <v>0.3915213787815795</v>
      </c>
      <c r="FH111" s="59">
        <v>22347.283198629251</v>
      </c>
      <c r="FI111" s="57">
        <v>0.50599497382044689</v>
      </c>
    </row>
    <row r="112" spans="1:165" s="50" customFormat="1" ht="10.5" x14ac:dyDescent="0.35">
      <c r="A112" s="54">
        <v>106</v>
      </c>
      <c r="B112" s="51"/>
      <c r="C112" s="55" t="s">
        <v>142</v>
      </c>
      <c r="D112" s="56">
        <v>7</v>
      </c>
      <c r="E112" s="57">
        <v>5.6749087961086332E-2</v>
      </c>
      <c r="F112" s="56">
        <v>17</v>
      </c>
      <c r="G112" s="57">
        <v>0.14656435899646522</v>
      </c>
      <c r="H112" s="56">
        <v>104</v>
      </c>
      <c r="I112" s="57">
        <v>0.10227261552380297</v>
      </c>
      <c r="J112" s="56">
        <v>851</v>
      </c>
      <c r="K112" s="57">
        <v>0.69829078764903296</v>
      </c>
      <c r="L112" s="56">
        <v>43</v>
      </c>
      <c r="M112" s="57">
        <v>0.13107358410046943</v>
      </c>
      <c r="N112" s="56">
        <v>38</v>
      </c>
      <c r="O112" s="57">
        <v>7.8387689007158035E-2</v>
      </c>
      <c r="P112" s="56">
        <v>174</v>
      </c>
      <c r="Q112" s="57">
        <v>0.17921146953405018</v>
      </c>
      <c r="R112" s="56">
        <v>0</v>
      </c>
      <c r="S112" s="57">
        <v>0</v>
      </c>
      <c r="T112" s="56">
        <v>2050</v>
      </c>
      <c r="U112" s="57">
        <v>1.2258419441255264</v>
      </c>
      <c r="V112" s="56">
        <v>31454</v>
      </c>
      <c r="W112" s="57">
        <v>16.187118853408126</v>
      </c>
      <c r="X112" s="56">
        <v>4</v>
      </c>
      <c r="Y112" s="57">
        <v>6.4495324089003547E-2</v>
      </c>
      <c r="Z112" s="56">
        <v>10</v>
      </c>
      <c r="AA112" s="57">
        <v>2.6987639661035248E-2</v>
      </c>
      <c r="AB112" s="56">
        <v>120</v>
      </c>
      <c r="AC112" s="57">
        <v>0.12748326782109848</v>
      </c>
      <c r="AD112" s="56">
        <v>2234</v>
      </c>
      <c r="AE112" s="57">
        <v>0.74641826152036772</v>
      </c>
      <c r="AF112" s="56">
        <v>0</v>
      </c>
      <c r="AG112" s="57">
        <v>0</v>
      </c>
      <c r="AH112" s="56">
        <v>26</v>
      </c>
      <c r="AI112" s="57">
        <v>0.12398073530113013</v>
      </c>
      <c r="AJ112" s="56">
        <v>4</v>
      </c>
      <c r="AK112" s="57">
        <v>2.4917460910733196E-2</v>
      </c>
      <c r="AL112" s="56">
        <v>3404</v>
      </c>
      <c r="AM112" s="57">
        <v>2.3200338054279523</v>
      </c>
      <c r="AN112" s="56">
        <v>77</v>
      </c>
      <c r="AO112" s="57">
        <v>0.17095535179059079</v>
      </c>
      <c r="AP112" s="56">
        <v>219</v>
      </c>
      <c r="AQ112" s="57">
        <v>0.16325739503816794</v>
      </c>
      <c r="AR112" s="56">
        <v>3</v>
      </c>
      <c r="AS112" s="57">
        <v>2.844141069397042E-2</v>
      </c>
      <c r="AT112" s="56">
        <v>738</v>
      </c>
      <c r="AU112" s="57">
        <v>0.52386867790594505</v>
      </c>
      <c r="AV112" s="56">
        <v>13</v>
      </c>
      <c r="AW112" s="57">
        <v>6.6475761914501941E-2</v>
      </c>
      <c r="AX112" s="56">
        <v>10</v>
      </c>
      <c r="AY112" s="57">
        <v>4.6110573154424309E-2</v>
      </c>
      <c r="AZ112" s="56">
        <v>96</v>
      </c>
      <c r="BA112" s="57">
        <v>8.6894341911132433E-2</v>
      </c>
      <c r="BB112" s="56">
        <v>17074</v>
      </c>
      <c r="BC112" s="57">
        <v>11.22905321863573</v>
      </c>
      <c r="BD112" s="56">
        <v>714</v>
      </c>
      <c r="BE112" s="57">
        <v>0.30587852252962394</v>
      </c>
      <c r="BF112" s="56">
        <v>54</v>
      </c>
      <c r="BG112" s="57">
        <v>8.4587791162142267E-2</v>
      </c>
      <c r="BH112" s="56">
        <v>9</v>
      </c>
      <c r="BI112" s="57">
        <v>5.8719906048150319E-2</v>
      </c>
      <c r="BJ112" s="56">
        <v>4</v>
      </c>
      <c r="BK112" s="57">
        <v>6.9868995633187769E-2</v>
      </c>
      <c r="BL112" s="56">
        <v>1777</v>
      </c>
      <c r="BM112" s="57">
        <v>2.0016445701026164</v>
      </c>
      <c r="BN112" s="56">
        <v>4</v>
      </c>
      <c r="BO112" s="57">
        <v>2.036556183493712E-2</v>
      </c>
      <c r="BP112" s="56">
        <v>1966</v>
      </c>
      <c r="BQ112" s="57">
        <v>0.99606841763942922</v>
      </c>
      <c r="BR112" s="56">
        <v>0</v>
      </c>
      <c r="BS112" s="57">
        <v>0</v>
      </c>
      <c r="BT112" s="56">
        <v>1566</v>
      </c>
      <c r="BU112" s="57">
        <v>1.0344212591403603</v>
      </c>
      <c r="BV112" s="56">
        <v>1186</v>
      </c>
      <c r="BW112" s="57">
        <v>0.769585163747737</v>
      </c>
      <c r="BX112" s="56">
        <v>79</v>
      </c>
      <c r="BY112" s="57">
        <v>0.10783952386802627</v>
      </c>
      <c r="BZ112" s="56">
        <v>0</v>
      </c>
      <c r="CA112" s="57">
        <v>0</v>
      </c>
      <c r="CB112" s="56">
        <v>25</v>
      </c>
      <c r="CC112" s="57">
        <v>5.422640609070993E-2</v>
      </c>
      <c r="CD112" s="56">
        <v>719</v>
      </c>
      <c r="CE112" s="57">
        <v>0.6184414243936005</v>
      </c>
      <c r="CF112" s="56">
        <v>3</v>
      </c>
      <c r="CG112" s="57">
        <v>3.4928396786587497E-2</v>
      </c>
      <c r="CH112" s="56">
        <v>9771</v>
      </c>
      <c r="CI112" s="57">
        <v>11.874582244637539</v>
      </c>
      <c r="CJ112" s="56">
        <v>431</v>
      </c>
      <c r="CK112" s="57">
        <v>0.39049758996847028</v>
      </c>
      <c r="CL112" s="56">
        <v>2026</v>
      </c>
      <c r="CM112" s="57">
        <v>1.4901003206731194</v>
      </c>
      <c r="CN112" s="56">
        <v>2732</v>
      </c>
      <c r="CO112" s="57">
        <v>2.017084677687293</v>
      </c>
      <c r="CP112" s="56">
        <v>188</v>
      </c>
      <c r="CQ112" s="57">
        <v>0.34893648613534284</v>
      </c>
      <c r="CR112" s="56">
        <v>26</v>
      </c>
      <c r="CS112" s="57">
        <v>6.3544823540913092E-2</v>
      </c>
      <c r="CT112" s="56">
        <v>0</v>
      </c>
      <c r="CU112" s="57">
        <v>0</v>
      </c>
      <c r="CV112" s="56">
        <v>2982</v>
      </c>
      <c r="CW112" s="57">
        <v>1.63292574075798</v>
      </c>
      <c r="CX112" s="56">
        <v>2732</v>
      </c>
      <c r="CY112" s="57">
        <v>2.3415671014964774</v>
      </c>
      <c r="CZ112" s="56">
        <v>49</v>
      </c>
      <c r="DA112" s="57">
        <v>0.15399120050282841</v>
      </c>
      <c r="DB112" s="56">
        <v>1460</v>
      </c>
      <c r="DC112" s="57">
        <v>0.89810782215004548</v>
      </c>
      <c r="DD112" s="56">
        <v>67</v>
      </c>
      <c r="DE112" s="57">
        <v>4.3226921985083482E-2</v>
      </c>
      <c r="DF112" s="56">
        <v>10</v>
      </c>
      <c r="DG112" s="57">
        <v>5.3299221831361265E-2</v>
      </c>
      <c r="DH112" s="56">
        <v>4</v>
      </c>
      <c r="DI112" s="57">
        <v>2.4243893569307229E-2</v>
      </c>
      <c r="DJ112" s="56">
        <v>4</v>
      </c>
      <c r="DK112" s="57">
        <v>2.9133284777858703E-2</v>
      </c>
      <c r="DL112" s="56">
        <v>79</v>
      </c>
      <c r="DM112" s="57">
        <v>0.12892907268988477</v>
      </c>
      <c r="DN112" s="56">
        <v>11</v>
      </c>
      <c r="DO112" s="57">
        <v>9.6187478139209512E-2</v>
      </c>
      <c r="DP112" s="56">
        <v>402</v>
      </c>
      <c r="DQ112" s="57">
        <v>0.39856042354480831</v>
      </c>
      <c r="DR112" s="56">
        <v>13</v>
      </c>
      <c r="DS112" s="57">
        <v>0.17955801104972377</v>
      </c>
      <c r="DT112" s="56">
        <v>0</v>
      </c>
      <c r="DU112" s="57">
        <v>0</v>
      </c>
      <c r="DV112" s="56">
        <v>27</v>
      </c>
      <c r="DW112" s="57">
        <v>9.4076655052264813E-2</v>
      </c>
      <c r="DX112" s="56">
        <v>8</v>
      </c>
      <c r="DY112" s="57">
        <v>5.0185057399159405E-2</v>
      </c>
      <c r="DZ112" s="56">
        <v>612</v>
      </c>
      <c r="EA112" s="57">
        <v>0.5894193448969961</v>
      </c>
      <c r="EB112" s="56">
        <v>14</v>
      </c>
      <c r="EC112" s="57">
        <v>0.13629283489096572</v>
      </c>
      <c r="ED112" s="56">
        <v>15</v>
      </c>
      <c r="EE112" s="57">
        <v>5.1016937623290931E-2</v>
      </c>
      <c r="EF112" s="56">
        <v>217</v>
      </c>
      <c r="EG112" s="57">
        <v>1.0540632437946278</v>
      </c>
      <c r="EH112" s="56">
        <v>0</v>
      </c>
      <c r="EI112" s="57">
        <v>0</v>
      </c>
      <c r="EJ112" s="56">
        <v>10</v>
      </c>
      <c r="EK112" s="57">
        <v>3.5323207347227124E-2</v>
      </c>
      <c r="EL112" s="56">
        <v>14</v>
      </c>
      <c r="EM112" s="57">
        <v>4.1598573763185265E-2</v>
      </c>
      <c r="EN112" s="56">
        <v>65</v>
      </c>
      <c r="EO112" s="57">
        <v>0.15121202251895965</v>
      </c>
      <c r="EP112" s="56">
        <v>0</v>
      </c>
      <c r="EQ112" s="57">
        <v>0</v>
      </c>
      <c r="ER112" s="56">
        <v>2068</v>
      </c>
      <c r="ES112" s="57">
        <v>1.2759131293188548</v>
      </c>
      <c r="ET112" s="56">
        <v>4687</v>
      </c>
      <c r="EU112" s="57">
        <v>2.3732847232771279</v>
      </c>
      <c r="EV112" s="56">
        <v>16</v>
      </c>
      <c r="EW112" s="57">
        <v>4.0663837141332246E-2</v>
      </c>
      <c r="EX112" s="56">
        <v>2182</v>
      </c>
      <c r="EY112" s="57">
        <v>1.0049834652124652</v>
      </c>
      <c r="EZ112" s="56">
        <v>3373</v>
      </c>
      <c r="FA112" s="57">
        <v>3.8925818215390295</v>
      </c>
      <c r="FB112" s="56">
        <v>149</v>
      </c>
      <c r="FC112" s="57">
        <v>9.963756001658397E-2</v>
      </c>
      <c r="FD112" s="56">
        <v>0</v>
      </c>
      <c r="FE112" s="57">
        <v>0</v>
      </c>
      <c r="FF112" s="56">
        <v>103429</v>
      </c>
      <c r="FG112" s="57">
        <v>1.7451587952939145</v>
      </c>
      <c r="FH112" s="59">
        <v>101309.84743860536</v>
      </c>
      <c r="FI112" s="57">
        <v>2.293892870413659</v>
      </c>
    </row>
    <row r="113" spans="1:165" s="50" customFormat="1" ht="10.5" x14ac:dyDescent="0.35">
      <c r="A113" s="54">
        <v>107</v>
      </c>
      <c r="B113" s="51"/>
      <c r="C113" s="55" t="s">
        <v>130</v>
      </c>
      <c r="D113" s="56">
        <v>1114</v>
      </c>
      <c r="E113" s="57">
        <f t="shared" ref="E113:G114" si="482">D113/D$114*100</f>
        <v>9.0312119983785983</v>
      </c>
      <c r="F113" s="56">
        <v>1542</v>
      </c>
      <c r="G113" s="57">
        <f t="shared" si="482"/>
        <v>13.294249504267611</v>
      </c>
      <c r="H113" s="56">
        <v>7188</v>
      </c>
      <c r="I113" s="57">
        <f t="shared" ref="I113:I114" si="483">H113/H$114*100</f>
        <v>7.0686111575489967</v>
      </c>
      <c r="J113" s="56">
        <v>8064</v>
      </c>
      <c r="K113" s="57">
        <f t="shared" ref="K113:K114" si="484">J113/J$114*100</f>
        <v>6.6169411417177457</v>
      </c>
      <c r="L113" s="56">
        <v>2595</v>
      </c>
      <c r="M113" s="57">
        <f t="shared" ref="M113:M114" si="485">L113/L$114*100</f>
        <v>7.9101383893190267</v>
      </c>
      <c r="N113" s="56">
        <v>3555</v>
      </c>
      <c r="O113" s="57">
        <f t="shared" ref="O113:O114" si="486">N113/N$114*100</f>
        <v>7.3333745900117586</v>
      </c>
      <c r="P113" s="56">
        <v>6819</v>
      </c>
      <c r="Q113" s="57">
        <f t="shared" ref="Q113:Q114" si="487">P113/P$114*100</f>
        <v>7.0232356939809666</v>
      </c>
      <c r="R113" s="56">
        <v>1217</v>
      </c>
      <c r="S113" s="57">
        <f t="shared" ref="S113:S114" si="488">R113/R$114*100</f>
        <v>8.7787636153790665</v>
      </c>
      <c r="T113" s="56">
        <v>11286</v>
      </c>
      <c r="U113" s="57">
        <f t="shared" ref="U113:U114" si="489">T113/T$114*100</f>
        <v>6.7487083811710677</v>
      </c>
      <c r="V113" s="56">
        <v>25035</v>
      </c>
      <c r="W113" s="57">
        <f t="shared" ref="W113:W114" si="490">V113/V$114*100</f>
        <v>12.883719733422536</v>
      </c>
      <c r="X113" s="56">
        <v>594</v>
      </c>
      <c r="Y113" s="57">
        <f t="shared" ref="Y113:Y114" si="491">X113/X$114*100</f>
        <v>9.577555627217027</v>
      </c>
      <c r="Z113" s="56">
        <v>3002</v>
      </c>
      <c r="AA113" s="57">
        <f t="shared" ref="AA113:AA114" si="492">Z113/Z$114*100</f>
        <v>8.1016894262427801</v>
      </c>
      <c r="AB113" s="56">
        <v>7510</v>
      </c>
      <c r="AC113" s="57">
        <f t="shared" ref="AC113:AC114" si="493">AB113/AB$114*100</f>
        <v>7.9783278444704138</v>
      </c>
      <c r="AD113" s="56">
        <v>31556</v>
      </c>
      <c r="AE113" s="57">
        <f t="shared" ref="AE113:AE114" si="494">AD113/AD$114*100</f>
        <v>10.543408532021811</v>
      </c>
      <c r="AF113" s="56">
        <v>1005</v>
      </c>
      <c r="AG113" s="57">
        <f t="shared" ref="AG113:AG114" si="495">AF113/AF$114*100</f>
        <v>7.7349341953359501</v>
      </c>
      <c r="AH113" s="56">
        <v>1612</v>
      </c>
      <c r="AI113" s="57">
        <f t="shared" ref="AI113:AI114" si="496">AH113/AH$114*100</f>
        <v>7.6868055886700679</v>
      </c>
      <c r="AJ113" s="56">
        <v>1325</v>
      </c>
      <c r="AK113" s="57">
        <f t="shared" ref="AK113:AK114" si="497">AJ113/AJ$114*100</f>
        <v>8.2539089266803707</v>
      </c>
      <c r="AL113" s="56">
        <v>12969</v>
      </c>
      <c r="AM113" s="57">
        <f t="shared" ref="AM113:AM114" si="498">AL113/AL$114*100</f>
        <v>8.8391652240291165</v>
      </c>
      <c r="AN113" s="56">
        <v>4192</v>
      </c>
      <c r="AO113" s="57">
        <f t="shared" ref="AO113:AO114" si="499">AN113/AN$114*100</f>
        <v>9.3070757754046323</v>
      </c>
      <c r="AP113" s="56">
        <v>11171</v>
      </c>
      <c r="AQ113" s="57">
        <f t="shared" ref="AQ113:AQ114" si="500">AP113/AP$114*100</f>
        <v>8.3276180820610683</v>
      </c>
      <c r="AR113" s="56">
        <v>784</v>
      </c>
      <c r="AS113" s="57">
        <f t="shared" ref="AS113:AS114" si="501">AR113/AR$114*100</f>
        <v>7.4326886613576031</v>
      </c>
      <c r="AT113" s="56">
        <v>13904</v>
      </c>
      <c r="AU113" s="57">
        <f t="shared" ref="AU113:AU114" si="502">AT113/AT$114*100</f>
        <v>9.8697426796805683</v>
      </c>
      <c r="AV113" s="56">
        <v>1673</v>
      </c>
      <c r="AW113" s="57">
        <f t="shared" ref="AW113:AW114" si="503">AV113/AV$114*100</f>
        <v>8.5549192063816726</v>
      </c>
      <c r="AX113" s="56">
        <v>1246</v>
      </c>
      <c r="AY113" s="57">
        <f t="shared" ref="AY113:AY114" si="504">AX113/AX$114*100</f>
        <v>5.7453774150412684</v>
      </c>
      <c r="AZ113" s="56">
        <v>9167</v>
      </c>
      <c r="BA113" s="57">
        <f t="shared" ref="BA113:BA114" si="505">AZ113/AZ$114*100</f>
        <v>8.2975045031182404</v>
      </c>
      <c r="BB113" s="56">
        <v>21234</v>
      </c>
      <c r="BC113" s="57">
        <f t="shared" ref="BC113:BC114" si="506">BB113/BB$114*100</f>
        <v>13.964959356009787</v>
      </c>
      <c r="BD113" s="56">
        <v>18597</v>
      </c>
      <c r="BE113" s="57">
        <f t="shared" ref="BE113:BE114" si="507">BD113/BD$114*100</f>
        <v>7.9669788284081458</v>
      </c>
      <c r="BF113" s="56">
        <v>6334</v>
      </c>
      <c r="BG113" s="57">
        <f t="shared" ref="BG113:BG114" si="508">BF113/BF$114*100</f>
        <v>9.9218346152038723</v>
      </c>
      <c r="BH113" s="56">
        <v>1487</v>
      </c>
      <c r="BI113" s="57">
        <f t="shared" ref="BI113:BI114" si="509">BH113/BH$114*100</f>
        <v>9.7018333659555029</v>
      </c>
      <c r="BJ113" s="56">
        <v>570</v>
      </c>
      <c r="BK113" s="57">
        <f t="shared" ref="BK113:BK114" si="510">BJ113/BJ$114*100</f>
        <v>9.9563318777292569</v>
      </c>
      <c r="BL113" s="56">
        <v>7577</v>
      </c>
      <c r="BM113" s="57">
        <f t="shared" ref="BM113:BM114" si="511">BL113/BL$114*100</f>
        <v>8.5348682654291093</v>
      </c>
      <c r="BN113" s="56">
        <v>1241</v>
      </c>
      <c r="BO113" s="57">
        <f t="shared" ref="BO113:BO114" si="512">BN113/BN$114*100</f>
        <v>6.3184155592892424</v>
      </c>
      <c r="BP113" s="56">
        <v>28317</v>
      </c>
      <c r="BQ113" s="57">
        <f t="shared" ref="BQ113:BQ114" si="513">BP113/BP$114*100</f>
        <v>14.346729085603114</v>
      </c>
      <c r="BR113" s="56">
        <v>1196</v>
      </c>
      <c r="BS113" s="57">
        <f t="shared" ref="BS113:BS114" si="514">BR113/BR$114*100</f>
        <v>7.4970225036043381</v>
      </c>
      <c r="BT113" s="56">
        <v>12260</v>
      </c>
      <c r="BU113" s="57">
        <f t="shared" ref="BU113:BU114" si="515">BT113/BT$114*100</f>
        <v>8.0983426801154632</v>
      </c>
      <c r="BV113" s="56">
        <v>10030</v>
      </c>
      <c r="BW113" s="57">
        <f t="shared" ref="BW113:BW114" si="516">BV113/BV$114*100</f>
        <v>6.5083804320318741</v>
      </c>
      <c r="BX113" s="56">
        <v>6647</v>
      </c>
      <c r="BY113" s="57">
        <f t="shared" ref="BY113:BY114" si="517">BX113/BX$114*100</f>
        <v>9.0735356348198799</v>
      </c>
      <c r="BZ113" s="56">
        <v>856</v>
      </c>
      <c r="CA113" s="57">
        <f t="shared" ref="CA113:CA114" si="518">BZ113/BZ$114*100</f>
        <v>11.395101171458998</v>
      </c>
      <c r="CB113" s="56">
        <v>3325</v>
      </c>
      <c r="CC113" s="57">
        <f t="shared" ref="CC113:CC114" si="519">CB113/CB$114*100</f>
        <v>7.2121120100644216</v>
      </c>
      <c r="CD113" s="56">
        <v>7423</v>
      </c>
      <c r="CE113" s="57">
        <f t="shared" ref="CE113:CE114" si="520">CD113/CD$114*100</f>
        <v>6.3848271116463104</v>
      </c>
      <c r="CF113" s="56">
        <v>705</v>
      </c>
      <c r="CG113" s="57">
        <f t="shared" ref="CG113:CG114" si="521">CF113/CF$114*100</f>
        <v>8.2081732448480622</v>
      </c>
      <c r="CH113" s="56">
        <v>9357</v>
      </c>
      <c r="CI113" s="57">
        <f t="shared" ref="CI113:CI114" si="522">CH113/CH$114*100</f>
        <v>11.371452877195114</v>
      </c>
      <c r="CJ113" s="56">
        <v>9049</v>
      </c>
      <c r="CK113" s="57">
        <f t="shared" ref="CK113:CK114" si="523">CJ113/CJ$114*100</f>
        <v>8.1986373355561195</v>
      </c>
      <c r="CL113" s="56">
        <v>21249</v>
      </c>
      <c r="CM113" s="57">
        <f t="shared" ref="CM113:CM114" si="524">CL113/CL$114*100</f>
        <v>15.628401635727105</v>
      </c>
      <c r="CN113" s="56">
        <v>15585</v>
      </c>
      <c r="CO113" s="57">
        <f t="shared" ref="CO113:CO114" si="525">CN113/CN$114*100</f>
        <v>11.50668546916415</v>
      </c>
      <c r="CP113" s="56">
        <v>5395</v>
      </c>
      <c r="CQ113" s="57">
        <f t="shared" ref="CQ113:CQ114" si="526">CP113/CP$114*100</f>
        <v>10.013363525000928</v>
      </c>
      <c r="CR113" s="56">
        <v>3823</v>
      </c>
      <c r="CS113" s="57">
        <f t="shared" ref="CS113:CS114" si="527">CR113/CR$114*100</f>
        <v>9.3435330921888742</v>
      </c>
      <c r="CT113" s="56">
        <v>2417</v>
      </c>
      <c r="CU113" s="57">
        <f t="shared" ref="CU113:CU114" si="528">CT113/CT$114*100</f>
        <v>8.3035591589940907</v>
      </c>
      <c r="CV113" s="56">
        <v>15469</v>
      </c>
      <c r="CW113" s="57">
        <f t="shared" ref="CW113:CW114" si="529">CV113/CV$114*100</f>
        <v>8.4707338309138809</v>
      </c>
      <c r="CX113" s="56">
        <v>9776</v>
      </c>
      <c r="CY113" s="57">
        <f t="shared" ref="CY113:CY114" si="530">CX113/CX$114*100</f>
        <v>8.3789018975950071</v>
      </c>
      <c r="CZ113" s="56">
        <v>2287</v>
      </c>
      <c r="DA113" s="57">
        <f t="shared" ref="DA113:DA114" si="531">CZ113/CZ$114*100</f>
        <v>7.1873035826524196</v>
      </c>
      <c r="DB113" s="56">
        <v>13886</v>
      </c>
      <c r="DC113" s="57">
        <f t="shared" ref="DC113:DC114" si="532">DB113/DB$114*100</f>
        <v>8.5418665879284461</v>
      </c>
      <c r="DD113" s="56">
        <v>9946</v>
      </c>
      <c r="DE113" s="57">
        <f t="shared" ref="DE113:DE114" si="533">DD113/DD$114*100</f>
        <v>6.4169397919946318</v>
      </c>
      <c r="DF113" s="56">
        <v>2287</v>
      </c>
      <c r="DG113" s="57">
        <f t="shared" ref="DG113:DG114" si="534">DF113/DF$114*100</f>
        <v>12.18953203283232</v>
      </c>
      <c r="DH113" s="56">
        <v>1335</v>
      </c>
      <c r="DI113" s="57">
        <f t="shared" ref="DI113:DI114" si="535">DH113/DH$114*100</f>
        <v>8.0913994787562871</v>
      </c>
      <c r="DJ113" s="56">
        <v>1213</v>
      </c>
      <c r="DK113" s="57">
        <f t="shared" ref="DK113:DK114" si="536">DJ113/DJ$114*100</f>
        <v>8.8346686088856519</v>
      </c>
      <c r="DL113" s="56">
        <v>3171</v>
      </c>
      <c r="DM113" s="57">
        <f t="shared" ref="DM113:DM114" si="537">DL113/DL$114*100</f>
        <v>5.1751150569572735</v>
      </c>
      <c r="DN113" s="56">
        <v>883</v>
      </c>
      <c r="DO113" s="57">
        <f t="shared" ref="DO113:DO114" si="538">DN113/DN$114*100</f>
        <v>7.7212311997201812</v>
      </c>
      <c r="DP113" s="56">
        <v>12956</v>
      </c>
      <c r="DQ113" s="57">
        <f t="shared" ref="DQ113:DQ114" si="539">DP113/DP$114*100</f>
        <v>12.845146386682927</v>
      </c>
      <c r="DR113" s="56">
        <v>1002</v>
      </c>
      <c r="DS113" s="57">
        <f t="shared" ref="DS113:DS114" si="540">DR113/DR$114*100</f>
        <v>13.839779005524862</v>
      </c>
      <c r="DT113" s="56">
        <v>242</v>
      </c>
      <c r="DU113" s="57">
        <f t="shared" ref="DU113:DU114" si="541">DT113/DT$114*100</f>
        <v>8.4793272599859844</v>
      </c>
      <c r="DV113" s="56">
        <v>2340</v>
      </c>
      <c r="DW113" s="57">
        <f t="shared" ref="DW113:DW114" si="542">DV113/DV$114*100</f>
        <v>8.1533101045296164</v>
      </c>
      <c r="DX113" s="56">
        <v>1015</v>
      </c>
      <c r="DY113" s="57">
        <f t="shared" ref="DY113:DY114" si="543">DX113/DX$114*100</f>
        <v>6.3672291575183486</v>
      </c>
      <c r="DZ113" s="56">
        <v>9847</v>
      </c>
      <c r="EA113" s="57">
        <f t="shared" ref="EA113:EA114" si="544">DZ113/DZ$114*100</f>
        <v>9.4836802111122882</v>
      </c>
      <c r="EB113" s="56">
        <v>870</v>
      </c>
      <c r="EC113" s="57">
        <f t="shared" ref="EC113:EC114" si="545">EB113/EB$114*100</f>
        <v>8.4696261682243001</v>
      </c>
      <c r="ED113" s="56">
        <v>1865</v>
      </c>
      <c r="EE113" s="57">
        <f t="shared" ref="EE113:EE114" si="546">ED113/ED$114*100</f>
        <v>6.343105911162505</v>
      </c>
      <c r="EF113" s="56">
        <v>3032</v>
      </c>
      <c r="EG113" s="57">
        <f t="shared" ref="EG113:EG114" si="547">EF113/EF$114*100</f>
        <v>14.727740807305581</v>
      </c>
      <c r="EH113" s="56">
        <v>480</v>
      </c>
      <c r="EI113" s="57">
        <f t="shared" ref="EI113:EI114" si="548">EH113/EH$114*100</f>
        <v>8.0187103240895432</v>
      </c>
      <c r="EJ113" s="56">
        <v>2231</v>
      </c>
      <c r="EK113" s="57">
        <f t="shared" ref="EK113:EK114" si="549">EJ113/EJ$114*100</f>
        <v>7.8806075591663722</v>
      </c>
      <c r="EL113" s="56">
        <v>2635</v>
      </c>
      <c r="EM113" s="57">
        <f t="shared" ref="EM113:EM114" si="550">EL113/EL$114*100</f>
        <v>7.8294458475709403</v>
      </c>
      <c r="EN113" s="56">
        <v>4292</v>
      </c>
      <c r="EO113" s="57">
        <f t="shared" ref="EO113:EO114" si="551">EN113/EN$114*100</f>
        <v>9.9846461638673052</v>
      </c>
      <c r="EP113" s="56">
        <v>234</v>
      </c>
      <c r="EQ113" s="57">
        <f t="shared" ref="EQ113:EQ114" si="552">EP113/EP$114*100</f>
        <v>5.9923175416133168</v>
      </c>
      <c r="ER113" s="56">
        <v>11201</v>
      </c>
      <c r="ES113" s="57">
        <f t="shared" ref="ES113:ES114" si="553">ER113/ER$114*100</f>
        <v>6.9107847976307992</v>
      </c>
      <c r="ET113" s="56">
        <v>16036</v>
      </c>
      <c r="EU113" s="57">
        <f t="shared" ref="EU113:EU114" si="554">ET113/ET$114*100</f>
        <v>8.1199048053065983</v>
      </c>
      <c r="EV113" s="56">
        <v>2963</v>
      </c>
      <c r="EW113" s="57">
        <f t="shared" ref="EW113:EW114" si="555">EV113/EV$114*100</f>
        <v>7.5304343406104657</v>
      </c>
      <c r="EX113" s="56">
        <v>28324</v>
      </c>
      <c r="EY113" s="57">
        <f t="shared" ref="EY113:EY114" si="556">EX113/EX$114*100</f>
        <v>13.045440728083346</v>
      </c>
      <c r="EZ113" s="56">
        <v>10338</v>
      </c>
      <c r="FA113" s="57">
        <f t="shared" ref="FA113:FA114" si="557">EZ113/EZ$114*100</f>
        <v>11.930480542861099</v>
      </c>
      <c r="FB113" s="56">
        <v>9834</v>
      </c>
      <c r="FC113" s="57">
        <f t="shared" ref="FC113:FC114" si="558">FB113/FB$114*100</f>
        <v>6.5760789610945416</v>
      </c>
      <c r="FD113" s="56">
        <v>586</v>
      </c>
      <c r="FE113" s="57">
        <f t="shared" ref="FE113:FE114" si="559">FD113/FD$114*100</f>
        <v>8.7790262172284645</v>
      </c>
      <c r="FF113" s="56">
        <v>549820</v>
      </c>
      <c r="FG113" s="57">
        <f t="shared" ref="FG113:FG114" si="560">FF113/FF$114*100</f>
        <v>9.277119655304606</v>
      </c>
      <c r="FH113" s="59">
        <f t="shared" ref="FH113:FH114" si="561">SUM(J113,P113,T113:V113,AB113:AD113,AL113,AP113,AT113,BB113,BL113,BP113,BT113:BV113,CD113,CH113:CN113,CV113:CX113,DB113:DD113,DL113,DP113,DZ113,ER113:ET113,EX113:FB113)</f>
        <v>421285.9231772417</v>
      </c>
      <c r="FI113" s="57">
        <f t="shared" ref="FI113:FI114" si="562">FH113/FH$114*100</f>
        <v>9.5389026833501909</v>
      </c>
    </row>
    <row r="114" spans="1:165" s="59" customFormat="1" ht="10.5" x14ac:dyDescent="0.35">
      <c r="A114" s="54">
        <v>108</v>
      </c>
      <c r="B114" s="51"/>
      <c r="C114" s="55" t="s">
        <v>79</v>
      </c>
      <c r="D114" s="56">
        <v>12335</v>
      </c>
      <c r="E114" s="67">
        <f t="shared" si="482"/>
        <v>100</v>
      </c>
      <c r="F114" s="56">
        <v>11599</v>
      </c>
      <c r="G114" s="67">
        <f t="shared" si="482"/>
        <v>100</v>
      </c>
      <c r="H114" s="56">
        <v>101689</v>
      </c>
      <c r="I114" s="67">
        <f t="shared" si="483"/>
        <v>100</v>
      </c>
      <c r="J114" s="56">
        <v>121869</v>
      </c>
      <c r="K114" s="67">
        <f t="shared" si="484"/>
        <v>100</v>
      </c>
      <c r="L114" s="56">
        <v>32806</v>
      </c>
      <c r="M114" s="67">
        <f t="shared" si="485"/>
        <v>100</v>
      </c>
      <c r="N114" s="56">
        <v>48477</v>
      </c>
      <c r="O114" s="67">
        <f t="shared" si="486"/>
        <v>100</v>
      </c>
      <c r="P114" s="56">
        <v>97092</v>
      </c>
      <c r="Q114" s="67">
        <f t="shared" si="487"/>
        <v>100</v>
      </c>
      <c r="R114" s="56">
        <v>13863</v>
      </c>
      <c r="S114" s="67">
        <f t="shared" si="488"/>
        <v>100</v>
      </c>
      <c r="T114" s="56">
        <v>167232</v>
      </c>
      <c r="U114" s="67">
        <f t="shared" si="489"/>
        <v>100</v>
      </c>
      <c r="V114" s="56">
        <v>194315</v>
      </c>
      <c r="W114" s="67">
        <f t="shared" si="490"/>
        <v>100</v>
      </c>
      <c r="X114" s="56">
        <v>6202</v>
      </c>
      <c r="Y114" s="67">
        <f t="shared" si="491"/>
        <v>100</v>
      </c>
      <c r="Z114" s="56">
        <v>37054</v>
      </c>
      <c r="AA114" s="67">
        <f t="shared" si="492"/>
        <v>100</v>
      </c>
      <c r="AB114" s="56">
        <v>94130</v>
      </c>
      <c r="AC114" s="67">
        <f t="shared" si="493"/>
        <v>100</v>
      </c>
      <c r="AD114" s="56">
        <v>299296</v>
      </c>
      <c r="AE114" s="67">
        <f t="shared" si="494"/>
        <v>100</v>
      </c>
      <c r="AF114" s="56">
        <v>12993</v>
      </c>
      <c r="AG114" s="67">
        <f t="shared" si="495"/>
        <v>100</v>
      </c>
      <c r="AH114" s="56">
        <v>20971</v>
      </c>
      <c r="AI114" s="67">
        <f t="shared" si="496"/>
        <v>100</v>
      </c>
      <c r="AJ114" s="56">
        <v>16053</v>
      </c>
      <c r="AK114" s="67">
        <f t="shared" si="497"/>
        <v>100</v>
      </c>
      <c r="AL114" s="56">
        <v>146722</v>
      </c>
      <c r="AM114" s="67">
        <f t="shared" si="498"/>
        <v>100</v>
      </c>
      <c r="AN114" s="56">
        <v>45041</v>
      </c>
      <c r="AO114" s="67">
        <f t="shared" si="499"/>
        <v>100</v>
      </c>
      <c r="AP114" s="56">
        <v>134144</v>
      </c>
      <c r="AQ114" s="67">
        <f t="shared" si="500"/>
        <v>100</v>
      </c>
      <c r="AR114" s="56">
        <v>10548</v>
      </c>
      <c r="AS114" s="67">
        <f t="shared" si="501"/>
        <v>100</v>
      </c>
      <c r="AT114" s="56">
        <v>140875</v>
      </c>
      <c r="AU114" s="67">
        <f t="shared" si="502"/>
        <v>100</v>
      </c>
      <c r="AV114" s="56">
        <v>19556</v>
      </c>
      <c r="AW114" s="67">
        <f t="shared" si="503"/>
        <v>100</v>
      </c>
      <c r="AX114" s="56">
        <v>21687</v>
      </c>
      <c r="AY114" s="67">
        <f t="shared" si="504"/>
        <v>100</v>
      </c>
      <c r="AZ114" s="56">
        <v>110479</v>
      </c>
      <c r="BA114" s="67">
        <f t="shared" si="505"/>
        <v>100</v>
      </c>
      <c r="BB114" s="56">
        <v>152052</v>
      </c>
      <c r="BC114" s="67">
        <f t="shared" si="506"/>
        <v>100</v>
      </c>
      <c r="BD114" s="56">
        <v>233426</v>
      </c>
      <c r="BE114" s="67">
        <f t="shared" si="507"/>
        <v>100</v>
      </c>
      <c r="BF114" s="56">
        <v>63839</v>
      </c>
      <c r="BG114" s="67">
        <f t="shared" si="508"/>
        <v>100</v>
      </c>
      <c r="BH114" s="56">
        <v>15327</v>
      </c>
      <c r="BI114" s="67">
        <f t="shared" si="509"/>
        <v>100</v>
      </c>
      <c r="BJ114" s="56">
        <v>5725</v>
      </c>
      <c r="BK114" s="67">
        <f t="shared" si="510"/>
        <v>100</v>
      </c>
      <c r="BL114" s="56">
        <v>88777</v>
      </c>
      <c r="BM114" s="67">
        <f t="shared" si="511"/>
        <v>100</v>
      </c>
      <c r="BN114" s="56">
        <v>19641</v>
      </c>
      <c r="BO114" s="67">
        <f t="shared" si="512"/>
        <v>100</v>
      </c>
      <c r="BP114" s="56">
        <v>197376</v>
      </c>
      <c r="BQ114" s="67">
        <f t="shared" si="513"/>
        <v>100</v>
      </c>
      <c r="BR114" s="56">
        <v>15953</v>
      </c>
      <c r="BS114" s="67">
        <f t="shared" si="514"/>
        <v>100</v>
      </c>
      <c r="BT114" s="56">
        <v>151389</v>
      </c>
      <c r="BU114" s="67">
        <f t="shared" si="515"/>
        <v>100</v>
      </c>
      <c r="BV114" s="56">
        <v>154109</v>
      </c>
      <c r="BW114" s="67">
        <f t="shared" si="516"/>
        <v>100</v>
      </c>
      <c r="BX114" s="56">
        <v>73257</v>
      </c>
      <c r="BY114" s="67">
        <f t="shared" si="517"/>
        <v>100</v>
      </c>
      <c r="BZ114" s="56">
        <v>7512</v>
      </c>
      <c r="CA114" s="67">
        <f t="shared" si="518"/>
        <v>100</v>
      </c>
      <c r="CB114" s="56">
        <v>46103</v>
      </c>
      <c r="CC114" s="67">
        <f t="shared" si="519"/>
        <v>100</v>
      </c>
      <c r="CD114" s="56">
        <v>116260</v>
      </c>
      <c r="CE114" s="67">
        <f t="shared" si="520"/>
        <v>100</v>
      </c>
      <c r="CF114" s="56">
        <v>8589</v>
      </c>
      <c r="CG114" s="67">
        <f t="shared" si="521"/>
        <v>100</v>
      </c>
      <c r="CH114" s="56">
        <v>82285</v>
      </c>
      <c r="CI114" s="67">
        <f t="shared" si="522"/>
        <v>100</v>
      </c>
      <c r="CJ114" s="56">
        <v>110372</v>
      </c>
      <c r="CK114" s="67">
        <f t="shared" si="523"/>
        <v>100</v>
      </c>
      <c r="CL114" s="56">
        <v>135964</v>
      </c>
      <c r="CM114" s="67">
        <f t="shared" si="524"/>
        <v>100</v>
      </c>
      <c r="CN114" s="56">
        <v>135443</v>
      </c>
      <c r="CO114" s="67">
        <f t="shared" si="525"/>
        <v>100</v>
      </c>
      <c r="CP114" s="56">
        <v>53878</v>
      </c>
      <c r="CQ114" s="67">
        <f t="shared" si="526"/>
        <v>100</v>
      </c>
      <c r="CR114" s="56">
        <v>40916</v>
      </c>
      <c r="CS114" s="67">
        <f t="shared" si="527"/>
        <v>100</v>
      </c>
      <c r="CT114" s="56">
        <v>29108</v>
      </c>
      <c r="CU114" s="67">
        <f t="shared" si="528"/>
        <v>100</v>
      </c>
      <c r="CV114" s="56">
        <v>182617</v>
      </c>
      <c r="CW114" s="67">
        <f t="shared" si="529"/>
        <v>100</v>
      </c>
      <c r="CX114" s="56">
        <v>116674</v>
      </c>
      <c r="CY114" s="67">
        <f t="shared" si="530"/>
        <v>100</v>
      </c>
      <c r="CZ114" s="56">
        <v>31820</v>
      </c>
      <c r="DA114" s="67">
        <f t="shared" si="531"/>
        <v>100</v>
      </c>
      <c r="DB114" s="56">
        <v>162564</v>
      </c>
      <c r="DC114" s="67">
        <f t="shared" si="532"/>
        <v>100</v>
      </c>
      <c r="DD114" s="56">
        <v>154996</v>
      </c>
      <c r="DE114" s="67">
        <f t="shared" si="533"/>
        <v>100</v>
      </c>
      <c r="DF114" s="56">
        <v>18762</v>
      </c>
      <c r="DG114" s="67">
        <f t="shared" si="534"/>
        <v>100</v>
      </c>
      <c r="DH114" s="56">
        <v>16499</v>
      </c>
      <c r="DI114" s="67">
        <f t="shared" si="535"/>
        <v>100</v>
      </c>
      <c r="DJ114" s="56">
        <v>13730</v>
      </c>
      <c r="DK114" s="67">
        <f t="shared" si="536"/>
        <v>100</v>
      </c>
      <c r="DL114" s="56">
        <v>61274</v>
      </c>
      <c r="DM114" s="67">
        <f t="shared" si="537"/>
        <v>100</v>
      </c>
      <c r="DN114" s="56">
        <v>11436</v>
      </c>
      <c r="DO114" s="67">
        <f t="shared" si="538"/>
        <v>100</v>
      </c>
      <c r="DP114" s="56">
        <v>100863</v>
      </c>
      <c r="DQ114" s="67">
        <f t="shared" si="539"/>
        <v>100</v>
      </c>
      <c r="DR114" s="56">
        <v>7240</v>
      </c>
      <c r="DS114" s="67">
        <f t="shared" si="540"/>
        <v>100</v>
      </c>
      <c r="DT114" s="56">
        <v>2854</v>
      </c>
      <c r="DU114" s="67">
        <f t="shared" si="541"/>
        <v>100</v>
      </c>
      <c r="DV114" s="56">
        <v>28700</v>
      </c>
      <c r="DW114" s="67">
        <f t="shared" si="542"/>
        <v>100</v>
      </c>
      <c r="DX114" s="56">
        <v>15941</v>
      </c>
      <c r="DY114" s="67">
        <f t="shared" si="543"/>
        <v>100</v>
      </c>
      <c r="DZ114" s="56">
        <v>103831</v>
      </c>
      <c r="EA114" s="67">
        <f t="shared" si="544"/>
        <v>100</v>
      </c>
      <c r="EB114" s="56">
        <v>10272</v>
      </c>
      <c r="EC114" s="67">
        <f t="shared" si="545"/>
        <v>100</v>
      </c>
      <c r="ED114" s="56">
        <v>29402</v>
      </c>
      <c r="EE114" s="67">
        <f t="shared" si="546"/>
        <v>100</v>
      </c>
      <c r="EF114" s="56">
        <v>20587</v>
      </c>
      <c r="EG114" s="67">
        <f t="shared" si="547"/>
        <v>100</v>
      </c>
      <c r="EH114" s="56">
        <v>5986</v>
      </c>
      <c r="EI114" s="67">
        <f t="shared" si="548"/>
        <v>100</v>
      </c>
      <c r="EJ114" s="56">
        <v>28310</v>
      </c>
      <c r="EK114" s="67">
        <f t="shared" si="549"/>
        <v>100</v>
      </c>
      <c r="EL114" s="56">
        <v>33655</v>
      </c>
      <c r="EM114" s="67">
        <f t="shared" si="550"/>
        <v>100</v>
      </c>
      <c r="EN114" s="56">
        <v>42986</v>
      </c>
      <c r="EO114" s="67">
        <f t="shared" si="551"/>
        <v>100</v>
      </c>
      <c r="EP114" s="56">
        <v>3905</v>
      </c>
      <c r="EQ114" s="67">
        <f t="shared" si="552"/>
        <v>100</v>
      </c>
      <c r="ER114" s="56">
        <v>162080</v>
      </c>
      <c r="ES114" s="67">
        <f t="shared" si="553"/>
        <v>100</v>
      </c>
      <c r="ET114" s="56">
        <v>197490</v>
      </c>
      <c r="EU114" s="67">
        <f t="shared" si="554"/>
        <v>100</v>
      </c>
      <c r="EV114" s="56">
        <v>39347</v>
      </c>
      <c r="EW114" s="67">
        <f t="shared" si="555"/>
        <v>100</v>
      </c>
      <c r="EX114" s="56">
        <v>217118</v>
      </c>
      <c r="EY114" s="67">
        <f t="shared" si="556"/>
        <v>100</v>
      </c>
      <c r="EZ114" s="56">
        <v>86652</v>
      </c>
      <c r="FA114" s="67">
        <f t="shared" si="557"/>
        <v>100</v>
      </c>
      <c r="FB114" s="56">
        <v>149542</v>
      </c>
      <c r="FC114" s="67">
        <f t="shared" si="558"/>
        <v>100</v>
      </c>
      <c r="FD114" s="56">
        <v>6675</v>
      </c>
      <c r="FE114" s="67">
        <f t="shared" si="559"/>
        <v>100</v>
      </c>
      <c r="FF114" s="56">
        <v>5926624</v>
      </c>
      <c r="FG114" s="67">
        <f t="shared" si="560"/>
        <v>100</v>
      </c>
      <c r="FH114" s="59">
        <f t="shared" si="561"/>
        <v>4416503</v>
      </c>
      <c r="FI114" s="67">
        <f t="shared" si="562"/>
        <v>100</v>
      </c>
    </row>
    <row r="115" spans="1:165" x14ac:dyDescent="0.35">
      <c r="A115" s="54">
        <v>109</v>
      </c>
      <c r="C115" s="55" t="s">
        <v>270</v>
      </c>
      <c r="D115" s="57">
        <f>100-E78</f>
        <v>15.832995541143092</v>
      </c>
      <c r="F115" s="57">
        <f>100-G78</f>
        <v>16.406586774721958</v>
      </c>
      <c r="G115" s="61"/>
      <c r="H115" s="57">
        <f>100-I78</f>
        <v>11.49780212215677</v>
      </c>
      <c r="I115" s="61"/>
      <c r="J115" s="57">
        <f>100-K78</f>
        <v>26.231445240381063</v>
      </c>
      <c r="K115" s="61"/>
      <c r="L115" s="57">
        <f>100-M78</f>
        <v>12.067914405901362</v>
      </c>
      <c r="M115" s="61"/>
      <c r="N115" s="57">
        <f>100-O78</f>
        <v>10.557584008911448</v>
      </c>
      <c r="O115" s="61"/>
      <c r="P115" s="57">
        <f>100-Q78</f>
        <v>19.799777530589552</v>
      </c>
      <c r="Q115" s="61"/>
      <c r="R115" s="57">
        <f>100-S78</f>
        <v>10.906730144990263</v>
      </c>
      <c r="S115" s="61"/>
      <c r="T115" s="57">
        <f>100-U78</f>
        <v>31.896407386146194</v>
      </c>
      <c r="U115" s="61"/>
      <c r="V115" s="57">
        <f>100-W78</f>
        <v>64.334714252631045</v>
      </c>
      <c r="W115" s="61"/>
      <c r="X115" s="57">
        <f>100-Y78</f>
        <v>11.738148984198645</v>
      </c>
      <c r="Y115" s="61"/>
      <c r="Z115" s="57">
        <f>100-AA78</f>
        <v>10.444216548820634</v>
      </c>
      <c r="AA115" s="61"/>
      <c r="AB115" s="57">
        <f>100-AC78</f>
        <v>16.788484011473486</v>
      </c>
      <c r="AC115" s="61"/>
      <c r="AD115" s="57">
        <f>100-AE78</f>
        <v>40.770006949641825</v>
      </c>
      <c r="AE115" s="61"/>
      <c r="AF115" s="57">
        <f>100-AG78</f>
        <v>9.5512968521511539</v>
      </c>
      <c r="AG115" s="61"/>
      <c r="AH115" s="57">
        <f>100-AI78</f>
        <v>11.101044299270427</v>
      </c>
      <c r="AI115" s="61"/>
      <c r="AJ115" s="57">
        <f>100-AK78</f>
        <v>9.5620756244938576</v>
      </c>
      <c r="AK115" s="61"/>
      <c r="AL115" s="57">
        <f>100-AM78</f>
        <v>43.689426261910278</v>
      </c>
      <c r="AM115" s="61"/>
      <c r="AN115" s="57">
        <f>100-AO78</f>
        <v>12.175573366488308</v>
      </c>
      <c r="AO115" s="61"/>
      <c r="AP115" s="57">
        <f>100-AQ78</f>
        <v>17.535633349236647</v>
      </c>
      <c r="AQ115" s="61"/>
      <c r="AR115" s="57">
        <f>100-AS78</f>
        <v>9.1486537732271529</v>
      </c>
      <c r="AS115" s="61"/>
      <c r="AT115" s="57">
        <f>100-AU78</f>
        <v>36.156166814551902</v>
      </c>
      <c r="AU115" s="61"/>
      <c r="AV115" s="57">
        <f>100-AW78</f>
        <v>10.262834935569643</v>
      </c>
      <c r="AW115" s="61"/>
      <c r="AX115" s="57">
        <f>100-AY78</f>
        <v>8.1016277032323529</v>
      </c>
      <c r="AY115" s="61"/>
      <c r="AZ115" s="57">
        <f>100-BA78</f>
        <v>11.422080214339374</v>
      </c>
      <c r="BA115" s="61"/>
      <c r="BB115" s="57">
        <f>100-BC78</f>
        <v>70.17204640517717</v>
      </c>
      <c r="BC115" s="61"/>
      <c r="BD115" s="57">
        <f>100-BE78</f>
        <v>16.822890337837265</v>
      </c>
      <c r="BE115" s="61"/>
      <c r="BF115" s="57">
        <f>100-BG78</f>
        <v>23.189586303043598</v>
      </c>
      <c r="BG115" s="61"/>
      <c r="BH115" s="57">
        <f>100-BI78</f>
        <v>13.66216480720297</v>
      </c>
      <c r="BI115" s="61"/>
      <c r="BJ115" s="57">
        <f>100-BK78</f>
        <v>12.052401746724897</v>
      </c>
      <c r="BK115" s="61"/>
      <c r="BL115" s="57">
        <f>100-BM78</f>
        <v>34.404181263165015</v>
      </c>
      <c r="BM115" s="61"/>
      <c r="BN115" s="57">
        <f>100-BO78</f>
        <v>9.261239244437661</v>
      </c>
      <c r="BO115" s="61"/>
      <c r="BP115" s="57">
        <f>100-BQ78</f>
        <v>50.552245460440986</v>
      </c>
      <c r="BQ115" s="61"/>
      <c r="BR115" s="57">
        <f>100-BS78</f>
        <v>9.2960571679307975</v>
      </c>
      <c r="BS115" s="61"/>
      <c r="BT115" s="57">
        <f>100-BU78</f>
        <v>31.033298324184727</v>
      </c>
      <c r="BU115" s="61"/>
      <c r="BV115" s="57">
        <f>100-BW78</f>
        <v>28.956128454535417</v>
      </c>
      <c r="BW115" s="61"/>
      <c r="BX115" s="57">
        <f>100-BY78</f>
        <v>14.555605607655238</v>
      </c>
      <c r="BY115" s="61"/>
      <c r="BZ115" s="57">
        <f>100-CA78</f>
        <v>13.658146964856229</v>
      </c>
      <c r="CA115" s="61"/>
      <c r="CB115" s="57">
        <f>100-CC78</f>
        <v>11.018805717632262</v>
      </c>
      <c r="CC115" s="61"/>
      <c r="CD115" s="57">
        <f>100-CE78</f>
        <v>46.386547393772581</v>
      </c>
      <c r="CE115" s="61"/>
      <c r="CF115" s="57">
        <f>100-CG78</f>
        <v>11.64279892886249</v>
      </c>
      <c r="CG115" s="61"/>
      <c r="CH115" s="57">
        <f>100-CI78</f>
        <v>48.904417573069217</v>
      </c>
      <c r="CI115" s="61"/>
      <c r="CJ115" s="57">
        <f>100-CK78</f>
        <v>21.160258036458529</v>
      </c>
      <c r="CK115" s="61"/>
      <c r="CL115" s="57">
        <f>100-CM78</f>
        <v>59.542967256038366</v>
      </c>
      <c r="CM115" s="61"/>
      <c r="CN115" s="57">
        <f>100-CO78</f>
        <v>38.729207120338451</v>
      </c>
      <c r="CO115" s="61"/>
      <c r="CP115" s="57">
        <f>100-CQ78</f>
        <v>17.803184973458556</v>
      </c>
      <c r="CQ115" s="61"/>
      <c r="CR115" s="57">
        <f>100-CS78</f>
        <v>15.226317333072643</v>
      </c>
      <c r="CS115" s="61"/>
      <c r="CT115" s="57">
        <f>100-CU78</f>
        <v>12.209701800192391</v>
      </c>
      <c r="CU115" s="61"/>
      <c r="CV115" s="57">
        <f>100-CW78</f>
        <v>54.581446415174931</v>
      </c>
      <c r="CW115" s="61"/>
      <c r="CX115" s="57">
        <f>100-CY78</f>
        <v>35.533195056310745</v>
      </c>
      <c r="CY115" s="61"/>
      <c r="CZ115" s="57">
        <f>100-DA78</f>
        <v>11.495914519170341</v>
      </c>
      <c r="DA115" s="61"/>
      <c r="DB115" s="57">
        <f>100-DC78</f>
        <v>44.004207573632534</v>
      </c>
      <c r="DC115" s="61"/>
      <c r="DD115" s="57">
        <f>100-DE78</f>
        <v>11.096415391364928</v>
      </c>
      <c r="DE115" s="61"/>
      <c r="DF115" s="57">
        <f>100-DG78</f>
        <v>15.030380556443873</v>
      </c>
      <c r="DG115" s="61"/>
      <c r="DH115" s="57">
        <f>100-DI78</f>
        <v>9.7278622946845275</v>
      </c>
      <c r="DI115" s="61"/>
      <c r="DJ115" s="57">
        <f>100-DK78</f>
        <v>11.456664238892927</v>
      </c>
      <c r="DK115" s="61"/>
      <c r="DL115" s="57">
        <f>100-DM78</f>
        <v>13.238894147599311</v>
      </c>
      <c r="DM115" s="61"/>
      <c r="DN115" s="57">
        <f>100-DO78</f>
        <v>10.248338579923058</v>
      </c>
      <c r="DO115" s="61"/>
      <c r="DP115" s="57">
        <f>100-DQ78</f>
        <v>30.63958042096705</v>
      </c>
      <c r="DQ115" s="61"/>
      <c r="DR115" s="57">
        <f>100-DS78</f>
        <v>15.414364640883988</v>
      </c>
      <c r="DS115" s="61"/>
      <c r="DT115" s="57">
        <f>100-DU78</f>
        <v>11.107217939733701</v>
      </c>
      <c r="DU115" s="61"/>
      <c r="DV115" s="57">
        <f>100-DW78</f>
        <v>11.108013937282237</v>
      </c>
      <c r="DW115" s="61"/>
      <c r="DX115" s="57">
        <f>100-DY78</f>
        <v>8.3997239821842982</v>
      </c>
      <c r="DY115" s="61"/>
      <c r="DZ115" s="57">
        <f>100-EA78</f>
        <v>30.448517302154471</v>
      </c>
      <c r="EA115" s="61"/>
      <c r="EB115" s="57">
        <f>100-EC78</f>
        <v>11.302570093457945</v>
      </c>
      <c r="EC115" s="61"/>
      <c r="ED115" s="57">
        <f>100-EE78</f>
        <v>9.6353989524522063</v>
      </c>
      <c r="EE115" s="61"/>
      <c r="EF115" s="57">
        <f>100-EG78</f>
        <v>23.689707096711516</v>
      </c>
      <c r="EG115" s="61"/>
      <c r="EH115" s="57">
        <f>100-EI78</f>
        <v>9.8396257935182092</v>
      </c>
      <c r="EI115" s="61"/>
      <c r="EJ115" s="57">
        <f>100-EK78</f>
        <v>11.999293535853056</v>
      </c>
      <c r="EK115" s="61"/>
      <c r="EL115" s="57">
        <f>100-EM78</f>
        <v>11.403951864507505</v>
      </c>
      <c r="EM115" s="61"/>
      <c r="EN115" s="57">
        <f>100-EO78</f>
        <v>13.099613827757878</v>
      </c>
      <c r="EO115" s="61"/>
      <c r="EP115" s="57">
        <f>100-EQ78</f>
        <v>7.6568501920614551</v>
      </c>
      <c r="EQ115" s="61"/>
      <c r="ER115" s="57">
        <f>100-ES78</f>
        <v>40.618830207305038</v>
      </c>
      <c r="ES115" s="61"/>
      <c r="ET115" s="57">
        <f>100-EU78</f>
        <v>48.860701807686468</v>
      </c>
      <c r="EU115" s="61"/>
      <c r="EV115" s="57">
        <f>100-EW78</f>
        <v>12.122906447759675</v>
      </c>
      <c r="EW115" s="61"/>
      <c r="EX115" s="57">
        <f>100-EY78</f>
        <v>46.880498162289626</v>
      </c>
      <c r="EY115" s="61"/>
      <c r="EZ115" s="57">
        <f>100-FA78</f>
        <v>31.252596593269629</v>
      </c>
      <c r="FA115" s="61"/>
      <c r="FB115" s="57">
        <f>100-FC78</f>
        <v>12.03006513220366</v>
      </c>
      <c r="FC115" s="61"/>
      <c r="FD115" s="57">
        <f>100-FE78</f>
        <v>10.906367041198507</v>
      </c>
      <c r="FE115" s="61"/>
      <c r="FG115" s="61"/>
      <c r="FI115" s="61"/>
    </row>
    <row r="116" spans="1:165" x14ac:dyDescent="0.35">
      <c r="A116" s="54">
        <v>110</v>
      </c>
      <c r="C116" s="72" t="s">
        <v>268</v>
      </c>
      <c r="D116" s="72">
        <f>RANK(D115,$D115:$FE115)</f>
        <v>34</v>
      </c>
      <c r="E116" s="72" t="e">
        <f t="shared" ref="E116:BP116" si="563">RANK(E115,$D115:$FE115)</f>
        <v>#N/A</v>
      </c>
      <c r="F116" s="72">
        <f t="shared" si="563"/>
        <v>33</v>
      </c>
      <c r="G116" s="72" t="e">
        <f t="shared" si="563"/>
        <v>#N/A</v>
      </c>
      <c r="H116" s="72">
        <f t="shared" si="563"/>
        <v>52</v>
      </c>
      <c r="I116" s="72" t="e">
        <f t="shared" si="563"/>
        <v>#N/A</v>
      </c>
      <c r="J116" s="72">
        <f t="shared" si="563"/>
        <v>24</v>
      </c>
      <c r="K116" s="72" t="e">
        <f t="shared" si="563"/>
        <v>#N/A</v>
      </c>
      <c r="L116" s="72">
        <f t="shared" si="563"/>
        <v>46</v>
      </c>
      <c r="M116" s="72" t="e">
        <f t="shared" si="563"/>
        <v>#N/A</v>
      </c>
      <c r="N116" s="72">
        <f t="shared" si="563"/>
        <v>65</v>
      </c>
      <c r="O116" s="72" t="e">
        <f t="shared" si="563"/>
        <v>#N/A</v>
      </c>
      <c r="P116" s="72">
        <f t="shared" si="563"/>
        <v>28</v>
      </c>
      <c r="Q116" s="72" t="e">
        <f t="shared" si="563"/>
        <v>#N/A</v>
      </c>
      <c r="R116" s="72">
        <f t="shared" si="563"/>
        <v>63</v>
      </c>
      <c r="S116" s="72" t="e">
        <f t="shared" si="563"/>
        <v>#N/A</v>
      </c>
      <c r="T116" s="72">
        <f t="shared" si="563"/>
        <v>18</v>
      </c>
      <c r="U116" s="72" t="e">
        <f t="shared" si="563"/>
        <v>#N/A</v>
      </c>
      <c r="V116" s="72">
        <f t="shared" si="563"/>
        <v>2</v>
      </c>
      <c r="W116" s="72" t="e">
        <f t="shared" si="563"/>
        <v>#N/A</v>
      </c>
      <c r="X116" s="72">
        <f t="shared" si="563"/>
        <v>50</v>
      </c>
      <c r="Y116" s="72" t="e">
        <f t="shared" si="563"/>
        <v>#N/A</v>
      </c>
      <c r="Z116" s="72">
        <f t="shared" si="563"/>
        <v>66</v>
      </c>
      <c r="AA116" s="72" t="e">
        <f t="shared" si="563"/>
        <v>#N/A</v>
      </c>
      <c r="AB116" s="72">
        <f t="shared" si="563"/>
        <v>32</v>
      </c>
      <c r="AC116" s="72" t="e">
        <f t="shared" si="563"/>
        <v>#N/A</v>
      </c>
      <c r="AD116" s="72">
        <f t="shared" si="563"/>
        <v>12</v>
      </c>
      <c r="AE116" s="72" t="e">
        <f t="shared" si="563"/>
        <v>#N/A</v>
      </c>
      <c r="AF116" s="72">
        <f t="shared" si="563"/>
        <v>73</v>
      </c>
      <c r="AG116" s="72" t="e">
        <f t="shared" si="563"/>
        <v>#N/A</v>
      </c>
      <c r="AH116" s="72">
        <f t="shared" si="563"/>
        <v>60</v>
      </c>
      <c r="AI116" s="72" t="e">
        <f t="shared" si="563"/>
        <v>#N/A</v>
      </c>
      <c r="AJ116" s="72">
        <f t="shared" si="563"/>
        <v>72</v>
      </c>
      <c r="AK116" s="72" t="e">
        <f t="shared" si="563"/>
        <v>#N/A</v>
      </c>
      <c r="AL116" s="72">
        <f t="shared" si="563"/>
        <v>11</v>
      </c>
      <c r="AM116" s="72" t="e">
        <f t="shared" si="563"/>
        <v>#N/A</v>
      </c>
      <c r="AN116" s="72">
        <f t="shared" si="563"/>
        <v>44</v>
      </c>
      <c r="AO116" s="72" t="e">
        <f t="shared" si="563"/>
        <v>#N/A</v>
      </c>
      <c r="AP116" s="72">
        <f t="shared" si="563"/>
        <v>30</v>
      </c>
      <c r="AQ116" s="72" t="e">
        <f t="shared" si="563"/>
        <v>#N/A</v>
      </c>
      <c r="AR116" s="72">
        <f t="shared" si="563"/>
        <v>76</v>
      </c>
      <c r="AS116" s="72" t="e">
        <f t="shared" si="563"/>
        <v>#N/A</v>
      </c>
      <c r="AT116" s="72">
        <f t="shared" si="563"/>
        <v>15</v>
      </c>
      <c r="AU116" s="72" t="e">
        <f t="shared" si="563"/>
        <v>#N/A</v>
      </c>
      <c r="AV116" s="72">
        <f t="shared" si="563"/>
        <v>67</v>
      </c>
      <c r="AW116" s="72" t="e">
        <f t="shared" si="563"/>
        <v>#N/A</v>
      </c>
      <c r="AX116" s="72">
        <f t="shared" si="563"/>
        <v>78</v>
      </c>
      <c r="AY116" s="72" t="e">
        <f t="shared" si="563"/>
        <v>#N/A</v>
      </c>
      <c r="AZ116" s="72">
        <f t="shared" si="563"/>
        <v>55</v>
      </c>
      <c r="BA116" s="72" t="e">
        <f t="shared" si="563"/>
        <v>#N/A</v>
      </c>
      <c r="BB116" s="72">
        <f t="shared" si="563"/>
        <v>1</v>
      </c>
      <c r="BC116" s="72" t="e">
        <f t="shared" si="563"/>
        <v>#N/A</v>
      </c>
      <c r="BD116" s="72">
        <f t="shared" si="563"/>
        <v>31</v>
      </c>
      <c r="BE116" s="72" t="e">
        <f t="shared" si="563"/>
        <v>#N/A</v>
      </c>
      <c r="BF116" s="72">
        <f t="shared" si="563"/>
        <v>26</v>
      </c>
      <c r="BG116" s="72" t="e">
        <f t="shared" si="563"/>
        <v>#N/A</v>
      </c>
      <c r="BH116" s="72">
        <f t="shared" si="563"/>
        <v>39</v>
      </c>
      <c r="BI116" s="72" t="e">
        <f t="shared" si="563"/>
        <v>#N/A</v>
      </c>
      <c r="BJ116" s="72">
        <f t="shared" si="563"/>
        <v>47</v>
      </c>
      <c r="BK116" s="72" t="e">
        <f t="shared" si="563"/>
        <v>#N/A</v>
      </c>
      <c r="BL116" s="72">
        <f t="shared" si="563"/>
        <v>17</v>
      </c>
      <c r="BM116" s="72" t="e">
        <f t="shared" si="563"/>
        <v>#N/A</v>
      </c>
      <c r="BN116" s="72">
        <f t="shared" si="563"/>
        <v>75</v>
      </c>
      <c r="BO116" s="72" t="e">
        <f t="shared" si="563"/>
        <v>#N/A</v>
      </c>
      <c r="BP116" s="72">
        <f t="shared" si="563"/>
        <v>5</v>
      </c>
      <c r="BQ116" s="72" t="e">
        <f t="shared" ref="BQ116:EB116" si="564">RANK(BQ115,$D115:$FE115)</f>
        <v>#N/A</v>
      </c>
      <c r="BR116" s="72">
        <f t="shared" si="564"/>
        <v>74</v>
      </c>
      <c r="BS116" s="72" t="e">
        <f t="shared" si="564"/>
        <v>#N/A</v>
      </c>
      <c r="BT116" s="72">
        <f t="shared" si="564"/>
        <v>20</v>
      </c>
      <c r="BU116" s="72" t="e">
        <f t="shared" si="564"/>
        <v>#N/A</v>
      </c>
      <c r="BV116" s="72">
        <f t="shared" si="564"/>
        <v>23</v>
      </c>
      <c r="BW116" s="72" t="e">
        <f t="shared" si="564"/>
        <v>#N/A</v>
      </c>
      <c r="BX116" s="72">
        <f t="shared" si="564"/>
        <v>38</v>
      </c>
      <c r="BY116" s="72" t="e">
        <f t="shared" si="564"/>
        <v>#N/A</v>
      </c>
      <c r="BZ116" s="72">
        <f t="shared" si="564"/>
        <v>40</v>
      </c>
      <c r="CA116" s="72" t="e">
        <f t="shared" si="564"/>
        <v>#N/A</v>
      </c>
      <c r="CB116" s="72">
        <f t="shared" si="564"/>
        <v>62</v>
      </c>
      <c r="CC116" s="72" t="e">
        <f t="shared" si="564"/>
        <v>#N/A</v>
      </c>
      <c r="CD116" s="72">
        <f t="shared" si="564"/>
        <v>9</v>
      </c>
      <c r="CE116" s="72" t="e">
        <f t="shared" si="564"/>
        <v>#N/A</v>
      </c>
      <c r="CF116" s="72">
        <f t="shared" si="564"/>
        <v>51</v>
      </c>
      <c r="CG116" s="72" t="e">
        <f t="shared" si="564"/>
        <v>#N/A</v>
      </c>
      <c r="CH116" s="72">
        <f t="shared" si="564"/>
        <v>6</v>
      </c>
      <c r="CI116" s="72" t="e">
        <f t="shared" si="564"/>
        <v>#N/A</v>
      </c>
      <c r="CJ116" s="72">
        <f t="shared" si="564"/>
        <v>27</v>
      </c>
      <c r="CK116" s="72" t="e">
        <f t="shared" si="564"/>
        <v>#N/A</v>
      </c>
      <c r="CL116" s="72">
        <f t="shared" si="564"/>
        <v>3</v>
      </c>
      <c r="CM116" s="72" t="e">
        <f t="shared" si="564"/>
        <v>#N/A</v>
      </c>
      <c r="CN116" s="72">
        <f t="shared" si="564"/>
        <v>14</v>
      </c>
      <c r="CO116" s="72" t="e">
        <f t="shared" si="564"/>
        <v>#N/A</v>
      </c>
      <c r="CP116" s="72">
        <f t="shared" si="564"/>
        <v>29</v>
      </c>
      <c r="CQ116" s="72" t="e">
        <f t="shared" si="564"/>
        <v>#N/A</v>
      </c>
      <c r="CR116" s="72">
        <f t="shared" si="564"/>
        <v>36</v>
      </c>
      <c r="CS116" s="72" t="e">
        <f t="shared" si="564"/>
        <v>#N/A</v>
      </c>
      <c r="CT116" s="72">
        <f t="shared" si="564"/>
        <v>43</v>
      </c>
      <c r="CU116" s="72" t="e">
        <f t="shared" si="564"/>
        <v>#N/A</v>
      </c>
      <c r="CV116" s="72">
        <f t="shared" si="564"/>
        <v>4</v>
      </c>
      <c r="CW116" s="72" t="e">
        <f t="shared" si="564"/>
        <v>#N/A</v>
      </c>
      <c r="CX116" s="72">
        <f t="shared" si="564"/>
        <v>16</v>
      </c>
      <c r="CY116" s="72" t="e">
        <f t="shared" si="564"/>
        <v>#N/A</v>
      </c>
      <c r="CZ116" s="72">
        <f t="shared" si="564"/>
        <v>53</v>
      </c>
      <c r="DA116" s="72" t="e">
        <f t="shared" si="564"/>
        <v>#N/A</v>
      </c>
      <c r="DB116" s="72">
        <f t="shared" si="564"/>
        <v>10</v>
      </c>
      <c r="DC116" s="72" t="e">
        <f t="shared" si="564"/>
        <v>#N/A</v>
      </c>
      <c r="DD116" s="72">
        <f t="shared" si="564"/>
        <v>61</v>
      </c>
      <c r="DE116" s="72" t="e">
        <f t="shared" si="564"/>
        <v>#N/A</v>
      </c>
      <c r="DF116" s="72">
        <f t="shared" si="564"/>
        <v>37</v>
      </c>
      <c r="DG116" s="72" t="e">
        <f t="shared" si="564"/>
        <v>#N/A</v>
      </c>
      <c r="DH116" s="72">
        <f t="shared" si="564"/>
        <v>70</v>
      </c>
      <c r="DI116" s="72" t="e">
        <f t="shared" si="564"/>
        <v>#N/A</v>
      </c>
      <c r="DJ116" s="72">
        <f t="shared" si="564"/>
        <v>54</v>
      </c>
      <c r="DK116" s="72" t="e">
        <f t="shared" si="564"/>
        <v>#N/A</v>
      </c>
      <c r="DL116" s="72">
        <f t="shared" si="564"/>
        <v>41</v>
      </c>
      <c r="DM116" s="72" t="e">
        <f t="shared" si="564"/>
        <v>#N/A</v>
      </c>
      <c r="DN116" s="72">
        <f t="shared" si="564"/>
        <v>68</v>
      </c>
      <c r="DO116" s="72" t="e">
        <f t="shared" si="564"/>
        <v>#N/A</v>
      </c>
      <c r="DP116" s="72">
        <f t="shared" si="564"/>
        <v>21</v>
      </c>
      <c r="DQ116" s="72" t="e">
        <f t="shared" si="564"/>
        <v>#N/A</v>
      </c>
      <c r="DR116" s="72">
        <f t="shared" si="564"/>
        <v>35</v>
      </c>
      <c r="DS116" s="72" t="e">
        <f t="shared" si="564"/>
        <v>#N/A</v>
      </c>
      <c r="DT116" s="72">
        <f t="shared" si="564"/>
        <v>59</v>
      </c>
      <c r="DU116" s="72" t="e">
        <f t="shared" si="564"/>
        <v>#N/A</v>
      </c>
      <c r="DV116" s="72">
        <f t="shared" si="564"/>
        <v>58</v>
      </c>
      <c r="DW116" s="72" t="e">
        <f t="shared" si="564"/>
        <v>#N/A</v>
      </c>
      <c r="DX116" s="72">
        <f t="shared" si="564"/>
        <v>77</v>
      </c>
      <c r="DY116" s="72" t="e">
        <f t="shared" si="564"/>
        <v>#N/A</v>
      </c>
      <c r="DZ116" s="72">
        <f t="shared" si="564"/>
        <v>22</v>
      </c>
      <c r="EA116" s="72" t="e">
        <f t="shared" si="564"/>
        <v>#N/A</v>
      </c>
      <c r="EB116" s="72">
        <f t="shared" si="564"/>
        <v>57</v>
      </c>
      <c r="EC116" s="72" t="e">
        <f t="shared" ref="EC116:FD116" si="565">RANK(EC115,$D115:$FE115)</f>
        <v>#N/A</v>
      </c>
      <c r="ED116" s="72">
        <f t="shared" si="565"/>
        <v>71</v>
      </c>
      <c r="EE116" s="72" t="e">
        <f t="shared" si="565"/>
        <v>#N/A</v>
      </c>
      <c r="EF116" s="72">
        <f t="shared" si="565"/>
        <v>25</v>
      </c>
      <c r="EG116" s="72" t="e">
        <f t="shared" si="565"/>
        <v>#N/A</v>
      </c>
      <c r="EH116" s="72">
        <f t="shared" si="565"/>
        <v>69</v>
      </c>
      <c r="EI116" s="72" t="e">
        <f t="shared" si="565"/>
        <v>#N/A</v>
      </c>
      <c r="EJ116" s="72">
        <f t="shared" si="565"/>
        <v>49</v>
      </c>
      <c r="EK116" s="72" t="e">
        <f t="shared" si="565"/>
        <v>#N/A</v>
      </c>
      <c r="EL116" s="72">
        <f t="shared" si="565"/>
        <v>56</v>
      </c>
      <c r="EM116" s="72" t="e">
        <f t="shared" si="565"/>
        <v>#N/A</v>
      </c>
      <c r="EN116" s="72">
        <f t="shared" si="565"/>
        <v>42</v>
      </c>
      <c r="EO116" s="72" t="e">
        <f t="shared" si="565"/>
        <v>#N/A</v>
      </c>
      <c r="EP116" s="72">
        <f t="shared" si="565"/>
        <v>79</v>
      </c>
      <c r="EQ116" s="72" t="e">
        <f t="shared" si="565"/>
        <v>#N/A</v>
      </c>
      <c r="ER116" s="72">
        <f t="shared" si="565"/>
        <v>13</v>
      </c>
      <c r="ES116" s="72" t="e">
        <f t="shared" si="565"/>
        <v>#N/A</v>
      </c>
      <c r="ET116" s="72">
        <f t="shared" si="565"/>
        <v>7</v>
      </c>
      <c r="EU116" s="72" t="e">
        <f t="shared" si="565"/>
        <v>#N/A</v>
      </c>
      <c r="EV116" s="72">
        <f t="shared" si="565"/>
        <v>45</v>
      </c>
      <c r="EW116" s="72" t="e">
        <f t="shared" si="565"/>
        <v>#N/A</v>
      </c>
      <c r="EX116" s="72">
        <f t="shared" si="565"/>
        <v>8</v>
      </c>
      <c r="EY116" s="72" t="e">
        <f t="shared" si="565"/>
        <v>#N/A</v>
      </c>
      <c r="EZ116" s="72">
        <f t="shared" si="565"/>
        <v>19</v>
      </c>
      <c r="FA116" s="72" t="e">
        <f t="shared" si="565"/>
        <v>#N/A</v>
      </c>
      <c r="FB116" s="72">
        <f t="shared" si="565"/>
        <v>48</v>
      </c>
      <c r="FC116" s="72" t="e">
        <f t="shared" si="565"/>
        <v>#N/A</v>
      </c>
      <c r="FD116" s="72">
        <f t="shared" si="565"/>
        <v>64</v>
      </c>
      <c r="FE116" s="72"/>
      <c r="FF116" s="77" t="s">
        <v>273</v>
      </c>
      <c r="FG116" s="61"/>
      <c r="FH116" s="77" t="s">
        <v>273</v>
      </c>
      <c r="FI116" s="61"/>
    </row>
    <row r="117" spans="1:165" s="50" customFormat="1" ht="10.5" x14ac:dyDescent="0.35">
      <c r="A117" s="54">
        <v>111</v>
      </c>
      <c r="B117" s="51" t="s">
        <v>180</v>
      </c>
      <c r="C117" s="55" t="s">
        <v>181</v>
      </c>
      <c r="D117" s="56">
        <v>11237</v>
      </c>
      <c r="E117" s="57">
        <f>D118/D119*100</f>
        <v>1.0385495511353635</v>
      </c>
      <c r="F117" s="56">
        <v>10067</v>
      </c>
      <c r="G117" s="57">
        <f>F118/F119*100</f>
        <v>0.73971792089949695</v>
      </c>
      <c r="H117" s="56">
        <v>95017</v>
      </c>
      <c r="I117" s="57">
        <f>H118/H119*100</f>
        <v>0.74170801775920603</v>
      </c>
      <c r="J117" s="56">
        <v>112741</v>
      </c>
      <c r="K117" s="57">
        <f>J118/J119*100</f>
        <v>3.1677317391603106</v>
      </c>
      <c r="L117" s="56">
        <v>30263</v>
      </c>
      <c r="M117" s="57">
        <f>L118/L119*100</f>
        <v>0.69248441089596324</v>
      </c>
      <c r="N117" s="56">
        <v>45121</v>
      </c>
      <c r="O117" s="57">
        <f>N118/N119*100</f>
        <v>0.54001631069673117</v>
      </c>
      <c r="P117" s="56">
        <v>90496</v>
      </c>
      <c r="Q117" s="57">
        <f>P118/P119*100</f>
        <v>1.8513698184421161</v>
      </c>
      <c r="R117" s="56">
        <v>12709</v>
      </c>
      <c r="S117" s="57">
        <f>R118/R119*100</f>
        <v>0.37623451951716569</v>
      </c>
      <c r="T117" s="56">
        <v>152711</v>
      </c>
      <c r="U117" s="57">
        <f>T118/T119*100</f>
        <v>4.2577069448711278</v>
      </c>
      <c r="V117" s="56">
        <v>156355</v>
      </c>
      <c r="W117" s="57">
        <f>V118/V119*100</f>
        <v>14.252104527132634</v>
      </c>
      <c r="X117" s="56">
        <v>5621</v>
      </c>
      <c r="Y117" s="57">
        <f>X118/X119*100</f>
        <v>0.31931878658861096</v>
      </c>
      <c r="Z117" s="56">
        <v>34251</v>
      </c>
      <c r="AA117" s="57">
        <f>Z118/Z119*100</f>
        <v>0.3810354857475276</v>
      </c>
      <c r="AB117" s="56">
        <v>87776</v>
      </c>
      <c r="AC117" s="57">
        <f>AB118/AB119*100</f>
        <v>1.3476149799937058</v>
      </c>
      <c r="AD117" s="56">
        <v>267937</v>
      </c>
      <c r="AE117" s="57">
        <f>AD118/AD119*100</f>
        <v>5.7360986507643323</v>
      </c>
      <c r="AF117" s="56">
        <v>12077</v>
      </c>
      <c r="AG117" s="57">
        <f>AF118/AF119*100</f>
        <v>0.33008747318039278</v>
      </c>
      <c r="AH117" s="56">
        <v>19430</v>
      </c>
      <c r="AI117" s="57">
        <f>AH118/AH119*100</f>
        <v>0.70516096065406231</v>
      </c>
      <c r="AJ117" s="56">
        <v>14812</v>
      </c>
      <c r="AK117" s="57">
        <f>AJ118/AJ119*100</f>
        <v>0.13486176668914363</v>
      </c>
      <c r="AL117" s="56">
        <v>126011</v>
      </c>
      <c r="AM117" s="57">
        <f>AL118/AL119*100</f>
        <v>7.8718799806986501</v>
      </c>
      <c r="AN117" s="56">
        <v>41052</v>
      </c>
      <c r="AO117" s="57">
        <f>AN118/AN119*100</f>
        <v>0.47276165539311948</v>
      </c>
      <c r="AP117" s="56">
        <v>124216</v>
      </c>
      <c r="AQ117" s="57">
        <f>AP118/AP119*100</f>
        <v>1.443204087623672</v>
      </c>
      <c r="AR117" s="56">
        <v>9803</v>
      </c>
      <c r="AS117" s="57">
        <f>AR118/AR119*100</f>
        <v>0.28481334553961957</v>
      </c>
      <c r="AT117" s="56">
        <v>128513</v>
      </c>
      <c r="AU117" s="57">
        <f>AT118/AT119*100</f>
        <v>4.3290204428033299</v>
      </c>
      <c r="AV117" s="56">
        <v>18000</v>
      </c>
      <c r="AW117" s="57">
        <f>AV118/AV119*100</f>
        <v>0.22722234537796496</v>
      </c>
      <c r="AX117" s="56">
        <v>20556</v>
      </c>
      <c r="AY117" s="57">
        <f>AX118/AX119*100</f>
        <v>0.29591539730280392</v>
      </c>
      <c r="AZ117" s="56">
        <v>102114</v>
      </c>
      <c r="BA117" s="57">
        <f>AZ118/AZ119*100</f>
        <v>1.0340149239267371</v>
      </c>
      <c r="BB117" s="56">
        <v>117612</v>
      </c>
      <c r="BC117" s="57">
        <f>BB118/BB119*100</f>
        <v>17.846016289693907</v>
      </c>
      <c r="BD117" s="56">
        <v>215414</v>
      </c>
      <c r="BE117" s="57">
        <f>BD118/BD119*100</f>
        <v>1.7769286538294931</v>
      </c>
      <c r="BF117" s="56">
        <v>56436</v>
      </c>
      <c r="BG117" s="57">
        <f>BF118/BF119*100</f>
        <v>3.5547656076427456</v>
      </c>
      <c r="BH117" s="56">
        <v>13911</v>
      </c>
      <c r="BI117" s="57">
        <f>BH118/BH119*100</f>
        <v>0.46508299942759018</v>
      </c>
      <c r="BJ117" s="56">
        <v>5244</v>
      </c>
      <c r="BK117" s="57">
        <f>BJ118/BJ119*100</f>
        <v>1.9446522064323111</v>
      </c>
      <c r="BL117" s="56">
        <v>79607</v>
      </c>
      <c r="BM117" s="57">
        <f>BL118/BL119*100</f>
        <v>5.164649256576439</v>
      </c>
      <c r="BN117" s="56">
        <v>18523</v>
      </c>
      <c r="BO117" s="57">
        <f>BN118/BN119*100</f>
        <v>0.49411891079005316</v>
      </c>
      <c r="BP117" s="56">
        <v>169947</v>
      </c>
      <c r="BQ117" s="57">
        <f>BP118/BP119*100</f>
        <v>8.5913296041308094</v>
      </c>
      <c r="BR117" s="56">
        <v>14828</v>
      </c>
      <c r="BS117" s="57">
        <f>BR118/BR119*100</f>
        <v>0.19523360710919618</v>
      </c>
      <c r="BT117" s="56">
        <v>137347</v>
      </c>
      <c r="BU117" s="57">
        <f>BT118/BT119*100</f>
        <v>4.5113879696320813</v>
      </c>
      <c r="BV117" s="56">
        <v>142402</v>
      </c>
      <c r="BW117" s="57">
        <f>BV118/BV119*100</f>
        <v>4.0010516664868945</v>
      </c>
      <c r="BX117" s="56">
        <v>66901</v>
      </c>
      <c r="BY117" s="57">
        <f>BX118/BX119*100</f>
        <v>1.0061701907284375</v>
      </c>
      <c r="BZ117" s="56">
        <v>6703</v>
      </c>
      <c r="CA117" s="57">
        <f>BZ118/BZ119*100</f>
        <v>0.32704028541697633</v>
      </c>
      <c r="CB117" s="56">
        <v>42901</v>
      </c>
      <c r="CC117" s="57">
        <f>CB118/CB119*100</f>
        <v>0.55161544523246653</v>
      </c>
      <c r="CD117" s="56">
        <v>102859</v>
      </c>
      <c r="CE117" s="57">
        <f>CD118/CD119*100</f>
        <v>7.8661447650098975</v>
      </c>
      <c r="CF117" s="56">
        <v>7900</v>
      </c>
      <c r="CG117" s="57">
        <f>CF118/CF119*100</f>
        <v>0.51604782882315914</v>
      </c>
      <c r="CH117" s="56">
        <v>68833</v>
      </c>
      <c r="CI117" s="57">
        <f>CH118/CH119*100</f>
        <v>9.9113955527634889</v>
      </c>
      <c r="CJ117" s="56">
        <v>101774</v>
      </c>
      <c r="CK117" s="57">
        <f>CJ118/CJ119*100</f>
        <v>3.8458995021397602</v>
      </c>
      <c r="CL117" s="56">
        <v>110990</v>
      </c>
      <c r="CM117" s="57">
        <f>CL118/CL119*100</f>
        <v>7.7469120409622132</v>
      </c>
      <c r="CN117" s="56">
        <v>121282</v>
      </c>
      <c r="CO117" s="57">
        <f>CN118/CN119*100</f>
        <v>4.2142174555161542</v>
      </c>
      <c r="CP117" s="56">
        <v>48347</v>
      </c>
      <c r="CQ117" s="57">
        <f>CP118/CP119*100</f>
        <v>2.3134584688743862</v>
      </c>
      <c r="CR117" s="56">
        <v>37326</v>
      </c>
      <c r="CS117" s="57">
        <f>CR118/CR119*100</f>
        <v>0.99726812190011405</v>
      </c>
      <c r="CT117" s="56">
        <v>26759</v>
      </c>
      <c r="CU117" s="57">
        <f>CT118/CT119*100</f>
        <v>0.70495696052241019</v>
      </c>
      <c r="CV117" s="56">
        <v>159038</v>
      </c>
      <c r="CW117" s="57">
        <f>CV118/CV119*100</f>
        <v>8.7486875247433851</v>
      </c>
      <c r="CX117" s="56">
        <v>104415</v>
      </c>
      <c r="CY117" s="57">
        <f>CX118/CX119*100</f>
        <v>4.9702838731990573</v>
      </c>
      <c r="CZ117" s="56">
        <v>29741</v>
      </c>
      <c r="DA117" s="57">
        <f>CZ118/CZ119*100</f>
        <v>0.51177415038801177</v>
      </c>
      <c r="DB117" s="56">
        <v>142494</v>
      </c>
      <c r="DC117" s="57">
        <f>DB118/DB119*100</f>
        <v>6.7637243996597523</v>
      </c>
      <c r="DD117" s="56">
        <v>145594</v>
      </c>
      <c r="DE117" s="57">
        <f>DD118/DD119*100</f>
        <v>0.58855660248532016</v>
      </c>
      <c r="DF117" s="56">
        <v>16519</v>
      </c>
      <c r="DG117" s="57">
        <f>DF118/DF119*100</f>
        <v>0.55983626294245126</v>
      </c>
      <c r="DH117" s="56">
        <v>15264</v>
      </c>
      <c r="DI117" s="57">
        <f>DH118/DH119*100</f>
        <v>0.26788631166285526</v>
      </c>
      <c r="DJ117" s="56">
        <v>12568</v>
      </c>
      <c r="DK117" s="57">
        <f>DJ118/DJ119*100</f>
        <v>0.32503567464721739</v>
      </c>
      <c r="DL117" s="56">
        <v>58408</v>
      </c>
      <c r="DM117" s="57">
        <f>DL118/DL119*100</f>
        <v>0.78308136572108034</v>
      </c>
      <c r="DN117" s="56">
        <v>10590</v>
      </c>
      <c r="DO117" s="57">
        <f>DN118/DN119*100</f>
        <v>0.56332738709980279</v>
      </c>
      <c r="DP117" s="56">
        <v>88179</v>
      </c>
      <c r="DQ117" s="57">
        <f>DP118/DP119*100</f>
        <v>2.8277663290832349</v>
      </c>
      <c r="DR117" s="56">
        <v>6290</v>
      </c>
      <c r="DS117" s="57">
        <f>DR118/DR119*100</f>
        <v>0.3168567807351077</v>
      </c>
      <c r="DT117" s="56">
        <v>2606</v>
      </c>
      <c r="DU117" s="57">
        <f>DT118/DT119*100</f>
        <v>0.53394355453852027</v>
      </c>
      <c r="DV117" s="56">
        <v>26430</v>
      </c>
      <c r="DW117" s="57">
        <f>DV118/DV119*100</f>
        <v>0.46704331450094161</v>
      </c>
      <c r="DX117" s="56">
        <v>15016</v>
      </c>
      <c r="DY117" s="57">
        <f>DX118/DX119*100</f>
        <v>0.3250414593698176</v>
      </c>
      <c r="DZ117" s="56">
        <v>93012</v>
      </c>
      <c r="EA117" s="57">
        <f>DZ118/DZ119*100</f>
        <v>3.4202410989627139</v>
      </c>
      <c r="EB117" s="56">
        <v>9431</v>
      </c>
      <c r="EC117" s="57">
        <f>EB118/EB119*100</f>
        <v>0.4329918682014996</v>
      </c>
      <c r="ED117" s="56">
        <v>27675</v>
      </c>
      <c r="EE117" s="57">
        <f>ED118/ED119*100</f>
        <v>0.33845821481294786</v>
      </c>
      <c r="EF117" s="56">
        <v>17510</v>
      </c>
      <c r="EG117" s="57">
        <f>EF118/EF119*100</f>
        <v>3.4089028628164817</v>
      </c>
      <c r="EH117" s="56">
        <v>5546</v>
      </c>
      <c r="EI117" s="57">
        <f>EH118/EH119*100</f>
        <v>0.23398128149748021</v>
      </c>
      <c r="EJ117" s="56">
        <v>26090</v>
      </c>
      <c r="EK117" s="57">
        <f>EJ118/EJ119*100</f>
        <v>0.70789724072312077</v>
      </c>
      <c r="EL117" s="56">
        <v>30966</v>
      </c>
      <c r="EM117" s="57">
        <f>EL118/EL119*100</f>
        <v>1.2184230671089562</v>
      </c>
      <c r="EN117" s="56">
        <v>38823</v>
      </c>
      <c r="EO117" s="57">
        <f>EN118/EN119*100</f>
        <v>0.5685164792952444</v>
      </c>
      <c r="EP117" s="56">
        <v>3681</v>
      </c>
      <c r="EQ117" s="57">
        <f>EP118/EP119*100</f>
        <v>0.29794149512459372</v>
      </c>
      <c r="ER117" s="56">
        <v>143598</v>
      </c>
      <c r="ES117" s="57">
        <f>ER118/ER119*100</f>
        <v>7.8426338927574362</v>
      </c>
      <c r="ET117" s="56">
        <v>172798</v>
      </c>
      <c r="EU117" s="57">
        <f>ET118/ET119*100</f>
        <v>7.877747509049521</v>
      </c>
      <c r="EV117" s="56">
        <v>36670</v>
      </c>
      <c r="EW117" s="57">
        <f>EV118/EV119*100</f>
        <v>0.85169663377044746</v>
      </c>
      <c r="EX117" s="56">
        <v>191883</v>
      </c>
      <c r="EY117" s="57">
        <f>EX118/EX119*100</f>
        <v>6.086990568761899</v>
      </c>
      <c r="EZ117" s="56">
        <v>74432</v>
      </c>
      <c r="FA117" s="57">
        <f>EZ118/EZ119*100</f>
        <v>5.640284486365192</v>
      </c>
      <c r="FB117" s="56">
        <v>140965</v>
      </c>
      <c r="FC117" s="57">
        <f>FB118/FB119*100</f>
        <v>1.0813959200286314</v>
      </c>
      <c r="FD117" s="56">
        <v>6114</v>
      </c>
      <c r="FE117" s="57">
        <f>FD118/FD119*100</f>
        <v>0.30959752321981426</v>
      </c>
      <c r="FF117" s="56">
        <v>5301002</v>
      </c>
      <c r="FG117" s="57">
        <f>FF118/FF119*100</f>
        <v>4.7794894271323569</v>
      </c>
      <c r="FH117" s="59">
        <f t="shared" ref="FH117:FH119" si="566">SUM(J117,P117,T117:V117,AB117:AD117,AL117,AP117,AT117,BB117,BL117,BP117,BT117:BV117,CD117,CH117:CN117,CV117:CX117,DB117:DD117,DL117,DP117,DZ117,ER117:ET117,EX117:FB117)</f>
        <v>3914291.7032378628</v>
      </c>
      <c r="FI117" s="57">
        <f>FH118/FH119*100</f>
        <v>6.0282049109032405</v>
      </c>
    </row>
    <row r="118" spans="1:165" s="50" customFormat="1" ht="10.5" x14ac:dyDescent="0.35">
      <c r="A118" s="54">
        <v>112</v>
      </c>
      <c r="B118" s="51"/>
      <c r="C118" s="55" t="s">
        <v>182</v>
      </c>
      <c r="D118" s="56">
        <v>118</v>
      </c>
      <c r="E118" s="57"/>
      <c r="F118" s="56">
        <v>75</v>
      </c>
      <c r="G118" s="57"/>
      <c r="H118" s="56">
        <v>710</v>
      </c>
      <c r="I118" s="57"/>
      <c r="J118" s="56">
        <v>3688</v>
      </c>
      <c r="K118" s="57"/>
      <c r="L118" s="56">
        <v>211</v>
      </c>
      <c r="M118" s="57"/>
      <c r="N118" s="56">
        <v>245</v>
      </c>
      <c r="O118" s="57"/>
      <c r="P118" s="56">
        <v>1707</v>
      </c>
      <c r="Q118" s="57"/>
      <c r="R118" s="56">
        <v>48</v>
      </c>
      <c r="S118" s="57"/>
      <c r="T118" s="56">
        <v>6791</v>
      </c>
      <c r="U118" s="57"/>
      <c r="V118" s="56">
        <v>25988</v>
      </c>
      <c r="W118" s="57"/>
      <c r="X118" s="56">
        <v>18</v>
      </c>
      <c r="Y118" s="57"/>
      <c r="Z118" s="56">
        <v>131</v>
      </c>
      <c r="AA118" s="57"/>
      <c r="AB118" s="56">
        <v>1199</v>
      </c>
      <c r="AC118" s="57"/>
      <c r="AD118" s="56">
        <v>16304</v>
      </c>
      <c r="AE118" s="57"/>
      <c r="AF118" s="56">
        <v>40</v>
      </c>
      <c r="AG118" s="57"/>
      <c r="AH118" s="56">
        <v>138</v>
      </c>
      <c r="AI118" s="57"/>
      <c r="AJ118" s="56">
        <v>20</v>
      </c>
      <c r="AK118" s="57"/>
      <c r="AL118" s="56">
        <v>10767</v>
      </c>
      <c r="AM118" s="57"/>
      <c r="AN118" s="56">
        <v>195</v>
      </c>
      <c r="AO118" s="57"/>
      <c r="AP118" s="56">
        <v>1819</v>
      </c>
      <c r="AQ118" s="57"/>
      <c r="AR118" s="56">
        <v>28</v>
      </c>
      <c r="AS118" s="57"/>
      <c r="AT118" s="56">
        <v>5815</v>
      </c>
      <c r="AU118" s="57"/>
      <c r="AV118" s="56">
        <v>41</v>
      </c>
      <c r="AW118" s="57"/>
      <c r="AX118" s="56">
        <v>61</v>
      </c>
      <c r="AY118" s="57"/>
      <c r="AZ118" s="56">
        <v>1067</v>
      </c>
      <c r="BA118" s="57"/>
      <c r="BB118" s="56">
        <v>25548</v>
      </c>
      <c r="BC118" s="57"/>
      <c r="BD118" s="56">
        <v>3897</v>
      </c>
      <c r="BE118" s="57"/>
      <c r="BF118" s="56">
        <v>2080</v>
      </c>
      <c r="BG118" s="57"/>
      <c r="BH118" s="56">
        <v>65</v>
      </c>
      <c r="BI118" s="57"/>
      <c r="BJ118" s="56">
        <v>104</v>
      </c>
      <c r="BK118" s="57"/>
      <c r="BL118" s="56">
        <v>4335</v>
      </c>
      <c r="BM118" s="57"/>
      <c r="BN118" s="56">
        <v>92</v>
      </c>
      <c r="BO118" s="57"/>
      <c r="BP118" s="56">
        <v>15973</v>
      </c>
      <c r="BQ118" s="57"/>
      <c r="BR118" s="56">
        <v>29</v>
      </c>
      <c r="BS118" s="57"/>
      <c r="BT118" s="56">
        <v>6489</v>
      </c>
      <c r="BU118" s="57"/>
      <c r="BV118" s="56">
        <v>5935</v>
      </c>
      <c r="BW118" s="57"/>
      <c r="BX118" s="56">
        <v>680</v>
      </c>
      <c r="BY118" s="57"/>
      <c r="BZ118" s="56">
        <v>22</v>
      </c>
      <c r="CA118" s="57"/>
      <c r="CB118" s="56">
        <v>238</v>
      </c>
      <c r="CC118" s="57"/>
      <c r="CD118" s="56">
        <v>8782</v>
      </c>
      <c r="CE118" s="57"/>
      <c r="CF118" s="56">
        <v>41</v>
      </c>
      <c r="CG118" s="57"/>
      <c r="CH118" s="56">
        <v>7573</v>
      </c>
      <c r="CI118" s="57"/>
      <c r="CJ118" s="56">
        <v>4071</v>
      </c>
      <c r="CK118" s="57"/>
      <c r="CL118" s="56">
        <v>9320</v>
      </c>
      <c r="CM118" s="57"/>
      <c r="CN118" s="56">
        <v>5336</v>
      </c>
      <c r="CO118" s="57"/>
      <c r="CP118" s="56">
        <v>1145</v>
      </c>
      <c r="CQ118" s="57"/>
      <c r="CR118" s="56">
        <v>376</v>
      </c>
      <c r="CS118" s="57"/>
      <c r="CT118" s="56">
        <v>190</v>
      </c>
      <c r="CU118" s="57"/>
      <c r="CV118" s="56">
        <v>15248</v>
      </c>
      <c r="CW118" s="57"/>
      <c r="CX118" s="56">
        <v>5461</v>
      </c>
      <c r="CY118" s="57"/>
      <c r="CZ118" s="56">
        <v>153</v>
      </c>
      <c r="DA118" s="57"/>
      <c r="DB118" s="56">
        <v>10337</v>
      </c>
      <c r="DC118" s="57"/>
      <c r="DD118" s="56">
        <v>862</v>
      </c>
      <c r="DE118" s="57"/>
      <c r="DF118" s="56">
        <v>93</v>
      </c>
      <c r="DG118" s="57"/>
      <c r="DH118" s="56">
        <v>41</v>
      </c>
      <c r="DI118" s="57"/>
      <c r="DJ118" s="56">
        <v>41</v>
      </c>
      <c r="DK118" s="57"/>
      <c r="DL118" s="56">
        <v>461</v>
      </c>
      <c r="DM118" s="57"/>
      <c r="DN118" s="56">
        <v>60</v>
      </c>
      <c r="DO118" s="57"/>
      <c r="DP118" s="56">
        <v>2566</v>
      </c>
      <c r="DQ118" s="57"/>
      <c r="DR118" s="56">
        <v>20</v>
      </c>
      <c r="DS118" s="57"/>
      <c r="DT118" s="56">
        <v>14</v>
      </c>
      <c r="DU118" s="57"/>
      <c r="DV118" s="56">
        <v>124</v>
      </c>
      <c r="DW118" s="57"/>
      <c r="DX118" s="56">
        <v>49</v>
      </c>
      <c r="DY118" s="57"/>
      <c r="DZ118" s="56">
        <v>3294</v>
      </c>
      <c r="EA118" s="57"/>
      <c r="EB118" s="56">
        <v>41</v>
      </c>
      <c r="EC118" s="57"/>
      <c r="ED118" s="56">
        <v>94</v>
      </c>
      <c r="EE118" s="57"/>
      <c r="EF118" s="56">
        <v>618</v>
      </c>
      <c r="EG118" s="57"/>
      <c r="EH118" s="56">
        <v>13</v>
      </c>
      <c r="EI118" s="57"/>
      <c r="EJ118" s="56">
        <v>186</v>
      </c>
      <c r="EK118" s="57"/>
      <c r="EL118" s="56">
        <v>382</v>
      </c>
      <c r="EM118" s="57"/>
      <c r="EN118" s="56">
        <v>222</v>
      </c>
      <c r="EO118" s="57"/>
      <c r="EP118" s="56">
        <v>11</v>
      </c>
      <c r="EQ118" s="57"/>
      <c r="ER118" s="56">
        <v>12220</v>
      </c>
      <c r="ES118" s="57"/>
      <c r="ET118" s="56">
        <v>14777</v>
      </c>
      <c r="EU118" s="57"/>
      <c r="EV118" s="56">
        <v>315</v>
      </c>
      <c r="EW118" s="57"/>
      <c r="EX118" s="56">
        <v>12437</v>
      </c>
      <c r="EY118" s="57"/>
      <c r="EZ118" s="56">
        <v>4449</v>
      </c>
      <c r="FA118" s="57"/>
      <c r="FB118" s="56">
        <v>1541</v>
      </c>
      <c r="FC118" s="57"/>
      <c r="FD118" s="56">
        <v>19</v>
      </c>
      <c r="FE118" s="57"/>
      <c r="FF118" s="56">
        <v>266078</v>
      </c>
      <c r="FG118" s="57"/>
      <c r="FH118" s="59">
        <f t="shared" si="566"/>
        <v>251093</v>
      </c>
      <c r="FI118" s="57"/>
    </row>
    <row r="119" spans="1:165" s="50" customFormat="1" ht="10.5" x14ac:dyDescent="0.35">
      <c r="A119" s="54">
        <v>113</v>
      </c>
      <c r="B119" s="51"/>
      <c r="C119" s="55" t="s">
        <v>79</v>
      </c>
      <c r="D119" s="56">
        <v>11362</v>
      </c>
      <c r="E119" s="57"/>
      <c r="F119" s="56">
        <v>10139</v>
      </c>
      <c r="G119" s="57"/>
      <c r="H119" s="56">
        <v>95725</v>
      </c>
      <c r="I119" s="57"/>
      <c r="J119" s="56">
        <v>116424</v>
      </c>
      <c r="K119" s="57"/>
      <c r="L119" s="56">
        <v>30470</v>
      </c>
      <c r="M119" s="57"/>
      <c r="N119" s="56">
        <v>45369</v>
      </c>
      <c r="O119" s="57"/>
      <c r="P119" s="56">
        <v>92202</v>
      </c>
      <c r="Q119" s="57"/>
      <c r="R119" s="56">
        <v>12758</v>
      </c>
      <c r="S119" s="57"/>
      <c r="T119" s="56">
        <v>159499</v>
      </c>
      <c r="U119" s="57"/>
      <c r="V119" s="56">
        <v>182345</v>
      </c>
      <c r="W119" s="57"/>
      <c r="X119" s="56">
        <v>5637</v>
      </c>
      <c r="Y119" s="57"/>
      <c r="Z119" s="56">
        <v>34380</v>
      </c>
      <c r="AA119" s="57"/>
      <c r="AB119" s="56">
        <v>88972</v>
      </c>
      <c r="AC119" s="57"/>
      <c r="AD119" s="56">
        <v>284235</v>
      </c>
      <c r="AE119" s="57"/>
      <c r="AF119" s="56">
        <v>12118</v>
      </c>
      <c r="AG119" s="57"/>
      <c r="AH119" s="56">
        <v>19570</v>
      </c>
      <c r="AI119" s="57"/>
      <c r="AJ119" s="56">
        <v>14830</v>
      </c>
      <c r="AK119" s="57"/>
      <c r="AL119" s="56">
        <v>136778</v>
      </c>
      <c r="AM119" s="57"/>
      <c r="AN119" s="56">
        <v>41247</v>
      </c>
      <c r="AO119" s="57"/>
      <c r="AP119" s="56">
        <v>126039</v>
      </c>
      <c r="AQ119" s="57"/>
      <c r="AR119" s="56">
        <v>9831</v>
      </c>
      <c r="AS119" s="57"/>
      <c r="AT119" s="56">
        <v>134326</v>
      </c>
      <c r="AU119" s="57"/>
      <c r="AV119" s="56">
        <v>18044</v>
      </c>
      <c r="AW119" s="57"/>
      <c r="AX119" s="56">
        <v>20614</v>
      </c>
      <c r="AY119" s="57"/>
      <c r="AZ119" s="56">
        <v>103190</v>
      </c>
      <c r="BA119" s="57"/>
      <c r="BB119" s="56">
        <v>143158</v>
      </c>
      <c r="BC119" s="57"/>
      <c r="BD119" s="56">
        <v>219311</v>
      </c>
      <c r="BE119" s="57"/>
      <c r="BF119" s="56">
        <v>58513</v>
      </c>
      <c r="BG119" s="57"/>
      <c r="BH119" s="56">
        <v>13976</v>
      </c>
      <c r="BI119" s="57"/>
      <c r="BJ119" s="56">
        <v>5348</v>
      </c>
      <c r="BK119" s="57"/>
      <c r="BL119" s="56">
        <v>83936</v>
      </c>
      <c r="BM119" s="57"/>
      <c r="BN119" s="56">
        <v>18619</v>
      </c>
      <c r="BO119" s="57"/>
      <c r="BP119" s="56">
        <v>185920</v>
      </c>
      <c r="BQ119" s="57"/>
      <c r="BR119" s="56">
        <v>14854</v>
      </c>
      <c r="BS119" s="57"/>
      <c r="BT119" s="56">
        <v>143836</v>
      </c>
      <c r="BU119" s="57"/>
      <c r="BV119" s="56">
        <v>148336</v>
      </c>
      <c r="BW119" s="57"/>
      <c r="BX119" s="56">
        <v>67583</v>
      </c>
      <c r="BY119" s="57"/>
      <c r="BZ119" s="56">
        <v>6727</v>
      </c>
      <c r="CA119" s="57"/>
      <c r="CB119" s="56">
        <v>43146</v>
      </c>
      <c r="CC119" s="57"/>
      <c r="CD119" s="56">
        <v>111643</v>
      </c>
      <c r="CE119" s="57"/>
      <c r="CF119" s="56">
        <v>7945</v>
      </c>
      <c r="CG119" s="57"/>
      <c r="CH119" s="56">
        <v>76407</v>
      </c>
      <c r="CI119" s="57"/>
      <c r="CJ119" s="56">
        <v>105853</v>
      </c>
      <c r="CK119" s="57"/>
      <c r="CL119" s="56">
        <v>120306</v>
      </c>
      <c r="CM119" s="57"/>
      <c r="CN119" s="56">
        <v>126619</v>
      </c>
      <c r="CO119" s="57"/>
      <c r="CP119" s="56">
        <v>49493</v>
      </c>
      <c r="CQ119" s="57"/>
      <c r="CR119" s="56">
        <v>37703</v>
      </c>
      <c r="CS119" s="57"/>
      <c r="CT119" s="56">
        <v>26952</v>
      </c>
      <c r="CU119" s="57"/>
      <c r="CV119" s="56">
        <v>174289</v>
      </c>
      <c r="CW119" s="57"/>
      <c r="CX119" s="56">
        <v>109873</v>
      </c>
      <c r="CY119" s="57"/>
      <c r="CZ119" s="56">
        <v>29896</v>
      </c>
      <c r="DA119" s="57"/>
      <c r="DB119" s="56">
        <v>152830</v>
      </c>
      <c r="DC119" s="57"/>
      <c r="DD119" s="56">
        <v>146460</v>
      </c>
      <c r="DE119" s="57"/>
      <c r="DF119" s="56">
        <v>16612</v>
      </c>
      <c r="DG119" s="57"/>
      <c r="DH119" s="56">
        <v>15305</v>
      </c>
      <c r="DI119" s="57"/>
      <c r="DJ119" s="56">
        <v>12614</v>
      </c>
      <c r="DK119" s="57"/>
      <c r="DL119" s="56">
        <v>58870</v>
      </c>
      <c r="DM119" s="57"/>
      <c r="DN119" s="56">
        <v>10651</v>
      </c>
      <c r="DO119" s="57"/>
      <c r="DP119" s="56">
        <v>90743</v>
      </c>
      <c r="DQ119" s="57"/>
      <c r="DR119" s="56">
        <v>6312</v>
      </c>
      <c r="DS119" s="57"/>
      <c r="DT119" s="56">
        <v>2622</v>
      </c>
      <c r="DU119" s="57"/>
      <c r="DV119" s="56">
        <v>26550</v>
      </c>
      <c r="DW119" s="57"/>
      <c r="DX119" s="56">
        <v>15075</v>
      </c>
      <c r="DY119" s="57"/>
      <c r="DZ119" s="56">
        <v>96309</v>
      </c>
      <c r="EA119" s="57"/>
      <c r="EB119" s="56">
        <v>9469</v>
      </c>
      <c r="EC119" s="57"/>
      <c r="ED119" s="56">
        <v>27773</v>
      </c>
      <c r="EE119" s="57"/>
      <c r="EF119" s="56">
        <v>18129</v>
      </c>
      <c r="EG119" s="57"/>
      <c r="EH119" s="56">
        <v>5556</v>
      </c>
      <c r="EI119" s="57"/>
      <c r="EJ119" s="56">
        <v>26275</v>
      </c>
      <c r="EK119" s="57"/>
      <c r="EL119" s="56">
        <v>31352</v>
      </c>
      <c r="EM119" s="57"/>
      <c r="EN119" s="56">
        <v>39049</v>
      </c>
      <c r="EO119" s="57"/>
      <c r="EP119" s="56">
        <v>3692</v>
      </c>
      <c r="EQ119" s="57"/>
      <c r="ER119" s="56">
        <v>155815</v>
      </c>
      <c r="ES119" s="57"/>
      <c r="ET119" s="56">
        <v>187579</v>
      </c>
      <c r="EU119" s="57"/>
      <c r="EV119" s="56">
        <v>36985</v>
      </c>
      <c r="EW119" s="57"/>
      <c r="EX119" s="56">
        <v>204321</v>
      </c>
      <c r="EY119" s="57"/>
      <c r="EZ119" s="56">
        <v>78879</v>
      </c>
      <c r="FA119" s="57"/>
      <c r="FB119" s="56">
        <v>142501</v>
      </c>
      <c r="FC119" s="57"/>
      <c r="FD119" s="56">
        <v>6137</v>
      </c>
      <c r="FE119" s="57"/>
      <c r="FF119" s="56">
        <v>5567080</v>
      </c>
      <c r="FG119" s="57"/>
      <c r="FH119" s="59">
        <f t="shared" si="566"/>
        <v>4165303</v>
      </c>
      <c r="FI119" s="57"/>
    </row>
    <row r="120" spans="1:165" s="50" customFormat="1" ht="10.5" x14ac:dyDescent="0.35">
      <c r="A120" s="54">
        <v>114</v>
      </c>
      <c r="B120" s="51"/>
      <c r="C120" s="73"/>
      <c r="D120" s="58">
        <f>E117</f>
        <v>1.0385495511353635</v>
      </c>
      <c r="E120" s="74"/>
      <c r="F120" s="58">
        <f>G117</f>
        <v>0.73971792089949695</v>
      </c>
      <c r="G120" s="74"/>
      <c r="H120" s="58">
        <f>I117</f>
        <v>0.74170801775920603</v>
      </c>
      <c r="I120" s="74"/>
      <c r="J120" s="58">
        <f>K117</f>
        <v>3.1677317391603106</v>
      </c>
      <c r="K120" s="74"/>
      <c r="L120" s="58">
        <f>M117</f>
        <v>0.69248441089596324</v>
      </c>
      <c r="M120" s="74"/>
      <c r="N120" s="58">
        <f>O117</f>
        <v>0.54001631069673117</v>
      </c>
      <c r="O120" s="74"/>
      <c r="P120" s="58">
        <f>Q117</f>
        <v>1.8513698184421161</v>
      </c>
      <c r="Q120" s="74"/>
      <c r="R120" s="58">
        <f>S117</f>
        <v>0.37623451951716569</v>
      </c>
      <c r="S120" s="74"/>
      <c r="T120" s="58">
        <f>U117</f>
        <v>4.2577069448711278</v>
      </c>
      <c r="U120" s="74"/>
      <c r="V120" s="58">
        <f>W117</f>
        <v>14.252104527132634</v>
      </c>
      <c r="W120" s="74"/>
      <c r="X120" s="58">
        <f>Y117</f>
        <v>0.31931878658861096</v>
      </c>
      <c r="Y120" s="74"/>
      <c r="Z120" s="58">
        <f>AA117</f>
        <v>0.3810354857475276</v>
      </c>
      <c r="AA120" s="74"/>
      <c r="AB120" s="58">
        <f>AC117</f>
        <v>1.3476149799937058</v>
      </c>
      <c r="AC120" s="74"/>
      <c r="AD120" s="58">
        <f>AE117</f>
        <v>5.7360986507643323</v>
      </c>
      <c r="AE120" s="74"/>
      <c r="AF120" s="58">
        <f>AG117</f>
        <v>0.33008747318039278</v>
      </c>
      <c r="AG120" s="74"/>
      <c r="AH120" s="58">
        <f>AI117</f>
        <v>0.70516096065406231</v>
      </c>
      <c r="AI120" s="74"/>
      <c r="AJ120" s="58">
        <f>AK117</f>
        <v>0.13486176668914363</v>
      </c>
      <c r="AK120" s="74"/>
      <c r="AL120" s="58">
        <f>AM117</f>
        <v>7.8718799806986501</v>
      </c>
      <c r="AM120" s="74"/>
      <c r="AN120" s="58">
        <f>AO117</f>
        <v>0.47276165539311948</v>
      </c>
      <c r="AO120" s="74"/>
      <c r="AP120" s="58">
        <f>AQ117</f>
        <v>1.443204087623672</v>
      </c>
      <c r="AQ120" s="74"/>
      <c r="AR120" s="58">
        <f>AS117</f>
        <v>0.28481334553961957</v>
      </c>
      <c r="AS120" s="74"/>
      <c r="AT120" s="58">
        <f>AU117</f>
        <v>4.3290204428033299</v>
      </c>
      <c r="AU120" s="74"/>
      <c r="AV120" s="58">
        <f>AW117</f>
        <v>0.22722234537796496</v>
      </c>
      <c r="AW120" s="74"/>
      <c r="AX120" s="58">
        <f>AY117</f>
        <v>0.29591539730280392</v>
      </c>
      <c r="AY120" s="74"/>
      <c r="AZ120" s="58">
        <f>BA117</f>
        <v>1.0340149239267371</v>
      </c>
      <c r="BA120" s="74"/>
      <c r="BB120" s="58">
        <f>BC117</f>
        <v>17.846016289693907</v>
      </c>
      <c r="BC120" s="74"/>
      <c r="BD120" s="58">
        <f>BE117</f>
        <v>1.7769286538294931</v>
      </c>
      <c r="BE120" s="74"/>
      <c r="BF120" s="58">
        <f>BG117</f>
        <v>3.5547656076427456</v>
      </c>
      <c r="BG120" s="74"/>
      <c r="BH120" s="58">
        <f>BI117</f>
        <v>0.46508299942759018</v>
      </c>
      <c r="BI120" s="74"/>
      <c r="BJ120" s="58">
        <f>BK117</f>
        <v>1.9446522064323111</v>
      </c>
      <c r="BK120" s="74"/>
      <c r="BL120" s="58">
        <f>BM117</f>
        <v>5.164649256576439</v>
      </c>
      <c r="BM120" s="74"/>
      <c r="BN120" s="58">
        <f>BO117</f>
        <v>0.49411891079005316</v>
      </c>
      <c r="BO120" s="74"/>
      <c r="BP120" s="58">
        <f>BQ117</f>
        <v>8.5913296041308094</v>
      </c>
      <c r="BQ120" s="74"/>
      <c r="BR120" s="58">
        <f>BS117</f>
        <v>0.19523360710919618</v>
      </c>
      <c r="BS120" s="74"/>
      <c r="BT120" s="58">
        <f>BU117</f>
        <v>4.5113879696320813</v>
      </c>
      <c r="BU120" s="74"/>
      <c r="BV120" s="58">
        <f>BW117</f>
        <v>4.0010516664868945</v>
      </c>
      <c r="BW120" s="74"/>
      <c r="BX120" s="58">
        <f>BY117</f>
        <v>1.0061701907284375</v>
      </c>
      <c r="BY120" s="74"/>
      <c r="BZ120" s="58">
        <f>CA117</f>
        <v>0.32704028541697633</v>
      </c>
      <c r="CA120" s="74"/>
      <c r="CB120" s="58">
        <f>CC117</f>
        <v>0.55161544523246653</v>
      </c>
      <c r="CC120" s="74"/>
      <c r="CD120" s="58">
        <f>CE117</f>
        <v>7.8661447650098975</v>
      </c>
      <c r="CE120" s="74"/>
      <c r="CF120" s="58">
        <f>CG117</f>
        <v>0.51604782882315914</v>
      </c>
      <c r="CG120" s="74"/>
      <c r="CH120" s="58">
        <f>CI117</f>
        <v>9.9113955527634889</v>
      </c>
      <c r="CI120" s="74"/>
      <c r="CJ120" s="58">
        <f>CK117</f>
        <v>3.8458995021397602</v>
      </c>
      <c r="CK120" s="74"/>
      <c r="CL120" s="58">
        <f>CM117</f>
        <v>7.7469120409622132</v>
      </c>
      <c r="CM120" s="74"/>
      <c r="CN120" s="58">
        <f>CO117</f>
        <v>4.2142174555161542</v>
      </c>
      <c r="CO120" s="74"/>
      <c r="CP120" s="58">
        <f>CQ117</f>
        <v>2.3134584688743862</v>
      </c>
      <c r="CQ120" s="74"/>
      <c r="CR120" s="58">
        <f>CS117</f>
        <v>0.99726812190011405</v>
      </c>
      <c r="CS120" s="74"/>
      <c r="CT120" s="58">
        <f>CU117</f>
        <v>0.70495696052241019</v>
      </c>
      <c r="CU120" s="74"/>
      <c r="CV120" s="58">
        <f>CW117</f>
        <v>8.7486875247433851</v>
      </c>
      <c r="CW120" s="74"/>
      <c r="CX120" s="58">
        <f>CY117</f>
        <v>4.9702838731990573</v>
      </c>
      <c r="CY120" s="74"/>
      <c r="CZ120" s="58">
        <f>DA117</f>
        <v>0.51177415038801177</v>
      </c>
      <c r="DA120" s="74"/>
      <c r="DB120" s="58">
        <f>DC117</f>
        <v>6.7637243996597523</v>
      </c>
      <c r="DC120" s="74"/>
      <c r="DD120" s="58">
        <f>DE117</f>
        <v>0.58855660248532016</v>
      </c>
      <c r="DE120" s="74"/>
      <c r="DF120" s="58">
        <f>DG117</f>
        <v>0.55983626294245126</v>
      </c>
      <c r="DG120" s="74"/>
      <c r="DH120" s="58">
        <f>DI117</f>
        <v>0.26788631166285526</v>
      </c>
      <c r="DI120" s="74"/>
      <c r="DJ120" s="58">
        <f>DK117</f>
        <v>0.32503567464721739</v>
      </c>
      <c r="DK120" s="74"/>
      <c r="DL120" s="58">
        <f>DM117</f>
        <v>0.78308136572108034</v>
      </c>
      <c r="DM120" s="74"/>
      <c r="DN120" s="58">
        <f>DO117</f>
        <v>0.56332738709980279</v>
      </c>
      <c r="DO120" s="74"/>
      <c r="DP120" s="58">
        <f>DQ117</f>
        <v>2.8277663290832349</v>
      </c>
      <c r="DQ120" s="74"/>
      <c r="DR120" s="58">
        <f>DS117</f>
        <v>0.3168567807351077</v>
      </c>
      <c r="DS120" s="74"/>
      <c r="DT120" s="58">
        <f>DU117</f>
        <v>0.53394355453852027</v>
      </c>
      <c r="DU120" s="74"/>
      <c r="DV120" s="58">
        <f>DW117</f>
        <v>0.46704331450094161</v>
      </c>
      <c r="DW120" s="74"/>
      <c r="DX120" s="58">
        <f>DY117</f>
        <v>0.3250414593698176</v>
      </c>
      <c r="DY120" s="74"/>
      <c r="DZ120" s="58">
        <f>EA117</f>
        <v>3.4202410989627139</v>
      </c>
      <c r="EA120" s="74"/>
      <c r="EB120" s="58">
        <f>EC117</f>
        <v>0.4329918682014996</v>
      </c>
      <c r="EC120" s="74"/>
      <c r="ED120" s="58">
        <f>EE117</f>
        <v>0.33845821481294786</v>
      </c>
      <c r="EE120" s="74"/>
      <c r="EF120" s="58">
        <f>EG117</f>
        <v>3.4089028628164817</v>
      </c>
      <c r="EG120" s="74"/>
      <c r="EH120" s="58">
        <f>EI117</f>
        <v>0.23398128149748021</v>
      </c>
      <c r="EI120" s="74"/>
      <c r="EJ120" s="58">
        <f>EK117</f>
        <v>0.70789724072312077</v>
      </c>
      <c r="EK120" s="74"/>
      <c r="EL120" s="58">
        <f>EM117</f>
        <v>1.2184230671089562</v>
      </c>
      <c r="EM120" s="74"/>
      <c r="EN120" s="58">
        <f>EO117</f>
        <v>0.5685164792952444</v>
      </c>
      <c r="EO120" s="74"/>
      <c r="EP120" s="58">
        <f>EQ117</f>
        <v>0.29794149512459372</v>
      </c>
      <c r="EQ120" s="74"/>
      <c r="ER120" s="58">
        <f>ES117</f>
        <v>7.8426338927574362</v>
      </c>
      <c r="ES120" s="74"/>
      <c r="ET120" s="58">
        <f>EU117</f>
        <v>7.877747509049521</v>
      </c>
      <c r="EU120" s="74"/>
      <c r="EV120" s="58">
        <f>EW117</f>
        <v>0.85169663377044746</v>
      </c>
      <c r="EW120" s="74"/>
      <c r="EX120" s="58">
        <f>EY117</f>
        <v>6.086990568761899</v>
      </c>
      <c r="EY120" s="74"/>
      <c r="EZ120" s="58">
        <f>FA117</f>
        <v>5.640284486365192</v>
      </c>
      <c r="FA120" s="74"/>
      <c r="FB120" s="58">
        <f>FC117</f>
        <v>1.0813959200286314</v>
      </c>
      <c r="FC120" s="74"/>
      <c r="FD120" s="58">
        <f>FE117</f>
        <v>0.30959752321981426</v>
      </c>
      <c r="FE120" s="74"/>
      <c r="FF120" s="58"/>
      <c r="FG120" s="74"/>
      <c r="FH120" s="59"/>
      <c r="FI120" s="74"/>
    </row>
    <row r="121" spans="1:165" x14ac:dyDescent="0.35">
      <c r="A121" s="54">
        <v>115</v>
      </c>
      <c r="C121" s="72" t="s">
        <v>268</v>
      </c>
      <c r="D121" s="72">
        <f>RANK(D120,$D120:$FD120)</f>
        <v>36</v>
      </c>
      <c r="E121" s="72" t="e">
        <f t="shared" ref="E121:BP121" si="567">RANK(E120,$D120:$FD120)</f>
        <v>#N/A</v>
      </c>
      <c r="F121" s="72">
        <f t="shared" si="567"/>
        <v>43</v>
      </c>
      <c r="G121" s="72" t="e">
        <f t="shared" si="567"/>
        <v>#N/A</v>
      </c>
      <c r="H121" s="72">
        <f t="shared" si="567"/>
        <v>42</v>
      </c>
      <c r="I121" s="72" t="e">
        <f t="shared" si="567"/>
        <v>#N/A</v>
      </c>
      <c r="J121" s="72">
        <f t="shared" si="567"/>
        <v>26</v>
      </c>
      <c r="K121" s="72" t="e">
        <f t="shared" si="567"/>
        <v>#N/A</v>
      </c>
      <c r="L121" s="72">
        <f t="shared" si="567"/>
        <v>47</v>
      </c>
      <c r="M121" s="72" t="e">
        <f t="shared" si="567"/>
        <v>#N/A</v>
      </c>
      <c r="N121" s="72">
        <f t="shared" si="567"/>
        <v>53</v>
      </c>
      <c r="O121" s="72" t="e">
        <f t="shared" si="567"/>
        <v>#N/A</v>
      </c>
      <c r="P121" s="72">
        <f t="shared" si="567"/>
        <v>30</v>
      </c>
      <c r="Q121" s="72" t="e">
        <f t="shared" si="567"/>
        <v>#N/A</v>
      </c>
      <c r="R121" s="72">
        <f t="shared" si="567"/>
        <v>63</v>
      </c>
      <c r="S121" s="72" t="e">
        <f t="shared" si="567"/>
        <v>#N/A</v>
      </c>
      <c r="T121" s="72">
        <f t="shared" si="567"/>
        <v>19</v>
      </c>
      <c r="U121" s="72" t="e">
        <f t="shared" si="567"/>
        <v>#N/A</v>
      </c>
      <c r="V121" s="72">
        <f t="shared" si="567"/>
        <v>2</v>
      </c>
      <c r="W121" s="72" t="e">
        <f t="shared" si="567"/>
        <v>#N/A</v>
      </c>
      <c r="X121" s="72">
        <f t="shared" si="567"/>
        <v>69</v>
      </c>
      <c r="Y121" s="72" t="e">
        <f t="shared" si="567"/>
        <v>#N/A</v>
      </c>
      <c r="Z121" s="72">
        <f t="shared" si="567"/>
        <v>62</v>
      </c>
      <c r="AA121" s="72" t="e">
        <f t="shared" si="567"/>
        <v>#N/A</v>
      </c>
      <c r="AB121" s="72">
        <f t="shared" si="567"/>
        <v>33</v>
      </c>
      <c r="AC121" s="72" t="e">
        <f t="shared" si="567"/>
        <v>#N/A</v>
      </c>
      <c r="AD121" s="72">
        <f t="shared" si="567"/>
        <v>13</v>
      </c>
      <c r="AE121" s="72" t="e">
        <f t="shared" si="567"/>
        <v>#N/A</v>
      </c>
      <c r="AF121" s="72">
        <f t="shared" si="567"/>
        <v>65</v>
      </c>
      <c r="AG121" s="72" t="e">
        <f t="shared" si="567"/>
        <v>#N/A</v>
      </c>
      <c r="AH121" s="72">
        <f t="shared" si="567"/>
        <v>45</v>
      </c>
      <c r="AI121" s="72" t="e">
        <f t="shared" si="567"/>
        <v>#N/A</v>
      </c>
      <c r="AJ121" s="72">
        <f t="shared" si="567"/>
        <v>79</v>
      </c>
      <c r="AK121" s="72" t="e">
        <f t="shared" si="567"/>
        <v>#N/A</v>
      </c>
      <c r="AL121" s="72">
        <f t="shared" si="567"/>
        <v>7</v>
      </c>
      <c r="AM121" s="72" t="e">
        <f t="shared" si="567"/>
        <v>#N/A</v>
      </c>
      <c r="AN121" s="72">
        <f t="shared" si="567"/>
        <v>58</v>
      </c>
      <c r="AO121" s="72" t="e">
        <f t="shared" si="567"/>
        <v>#N/A</v>
      </c>
      <c r="AP121" s="72">
        <f t="shared" si="567"/>
        <v>32</v>
      </c>
      <c r="AQ121" s="72" t="e">
        <f t="shared" si="567"/>
        <v>#N/A</v>
      </c>
      <c r="AR121" s="72">
        <f t="shared" si="567"/>
        <v>74</v>
      </c>
      <c r="AS121" s="72" t="e">
        <f t="shared" si="567"/>
        <v>#N/A</v>
      </c>
      <c r="AT121" s="72">
        <f t="shared" si="567"/>
        <v>18</v>
      </c>
      <c r="AU121" s="72" t="e">
        <f t="shared" si="567"/>
        <v>#N/A</v>
      </c>
      <c r="AV121" s="72">
        <f t="shared" si="567"/>
        <v>77</v>
      </c>
      <c r="AW121" s="72" t="e">
        <f t="shared" si="567"/>
        <v>#N/A</v>
      </c>
      <c r="AX121" s="72">
        <f t="shared" si="567"/>
        <v>73</v>
      </c>
      <c r="AY121" s="72" t="e">
        <f t="shared" si="567"/>
        <v>#N/A</v>
      </c>
      <c r="AZ121" s="72">
        <f t="shared" si="567"/>
        <v>37</v>
      </c>
      <c r="BA121" s="72" t="e">
        <f t="shared" si="567"/>
        <v>#N/A</v>
      </c>
      <c r="BB121" s="72">
        <f t="shared" si="567"/>
        <v>1</v>
      </c>
      <c r="BC121" s="72" t="e">
        <f t="shared" si="567"/>
        <v>#N/A</v>
      </c>
      <c r="BD121" s="72">
        <f t="shared" si="567"/>
        <v>31</v>
      </c>
      <c r="BE121" s="72" t="e">
        <f t="shared" si="567"/>
        <v>#N/A</v>
      </c>
      <c r="BF121" s="72">
        <f t="shared" si="567"/>
        <v>23</v>
      </c>
      <c r="BG121" s="72" t="e">
        <f t="shared" si="567"/>
        <v>#N/A</v>
      </c>
      <c r="BH121" s="72">
        <f t="shared" si="567"/>
        <v>60</v>
      </c>
      <c r="BI121" s="72" t="e">
        <f t="shared" si="567"/>
        <v>#N/A</v>
      </c>
      <c r="BJ121" s="72">
        <f t="shared" si="567"/>
        <v>29</v>
      </c>
      <c r="BK121" s="72" t="e">
        <f t="shared" si="567"/>
        <v>#N/A</v>
      </c>
      <c r="BL121" s="72">
        <f t="shared" si="567"/>
        <v>15</v>
      </c>
      <c r="BM121" s="72" t="e">
        <f t="shared" si="567"/>
        <v>#N/A</v>
      </c>
      <c r="BN121" s="72">
        <f t="shared" si="567"/>
        <v>57</v>
      </c>
      <c r="BO121" s="72" t="e">
        <f t="shared" si="567"/>
        <v>#N/A</v>
      </c>
      <c r="BP121" s="72">
        <f t="shared" si="567"/>
        <v>5</v>
      </c>
      <c r="BQ121" s="72" t="e">
        <f t="shared" ref="BQ121:EB121" si="568">RANK(BQ120,$D120:$FD120)</f>
        <v>#N/A</v>
      </c>
      <c r="BR121" s="72">
        <f t="shared" si="568"/>
        <v>78</v>
      </c>
      <c r="BS121" s="72" t="e">
        <f t="shared" si="568"/>
        <v>#N/A</v>
      </c>
      <c r="BT121" s="72">
        <f t="shared" si="568"/>
        <v>17</v>
      </c>
      <c r="BU121" s="72" t="e">
        <f t="shared" si="568"/>
        <v>#N/A</v>
      </c>
      <c r="BV121" s="72">
        <f t="shared" si="568"/>
        <v>21</v>
      </c>
      <c r="BW121" s="72" t="e">
        <f t="shared" si="568"/>
        <v>#N/A</v>
      </c>
      <c r="BX121" s="72">
        <f t="shared" si="568"/>
        <v>38</v>
      </c>
      <c r="BY121" s="72" t="e">
        <f t="shared" si="568"/>
        <v>#N/A</v>
      </c>
      <c r="BZ121" s="72">
        <f t="shared" si="568"/>
        <v>66</v>
      </c>
      <c r="CA121" s="72" t="e">
        <f t="shared" si="568"/>
        <v>#N/A</v>
      </c>
      <c r="CB121" s="72">
        <f t="shared" si="568"/>
        <v>52</v>
      </c>
      <c r="CC121" s="72" t="e">
        <f t="shared" si="568"/>
        <v>#N/A</v>
      </c>
      <c r="CD121" s="72">
        <f t="shared" si="568"/>
        <v>8</v>
      </c>
      <c r="CE121" s="72" t="e">
        <f t="shared" si="568"/>
        <v>#N/A</v>
      </c>
      <c r="CF121" s="72">
        <f t="shared" si="568"/>
        <v>55</v>
      </c>
      <c r="CG121" s="72" t="e">
        <f t="shared" si="568"/>
        <v>#N/A</v>
      </c>
      <c r="CH121" s="72">
        <f t="shared" si="568"/>
        <v>3</v>
      </c>
      <c r="CI121" s="72" t="e">
        <f t="shared" si="568"/>
        <v>#N/A</v>
      </c>
      <c r="CJ121" s="72">
        <f t="shared" si="568"/>
        <v>22</v>
      </c>
      <c r="CK121" s="72" t="e">
        <f t="shared" si="568"/>
        <v>#N/A</v>
      </c>
      <c r="CL121" s="72">
        <f t="shared" si="568"/>
        <v>10</v>
      </c>
      <c r="CM121" s="72" t="e">
        <f t="shared" si="568"/>
        <v>#N/A</v>
      </c>
      <c r="CN121" s="72">
        <f t="shared" si="568"/>
        <v>20</v>
      </c>
      <c r="CO121" s="72" t="e">
        <f t="shared" si="568"/>
        <v>#N/A</v>
      </c>
      <c r="CP121" s="72">
        <f t="shared" si="568"/>
        <v>28</v>
      </c>
      <c r="CQ121" s="72" t="e">
        <f t="shared" si="568"/>
        <v>#N/A</v>
      </c>
      <c r="CR121" s="72">
        <f t="shared" si="568"/>
        <v>39</v>
      </c>
      <c r="CS121" s="72" t="e">
        <f t="shared" si="568"/>
        <v>#N/A</v>
      </c>
      <c r="CT121" s="72">
        <f t="shared" si="568"/>
        <v>46</v>
      </c>
      <c r="CU121" s="72" t="e">
        <f t="shared" si="568"/>
        <v>#N/A</v>
      </c>
      <c r="CV121" s="72">
        <f t="shared" si="568"/>
        <v>4</v>
      </c>
      <c r="CW121" s="72" t="e">
        <f t="shared" si="568"/>
        <v>#N/A</v>
      </c>
      <c r="CX121" s="72">
        <f t="shared" si="568"/>
        <v>16</v>
      </c>
      <c r="CY121" s="72" t="e">
        <f t="shared" si="568"/>
        <v>#N/A</v>
      </c>
      <c r="CZ121" s="72">
        <f t="shared" si="568"/>
        <v>56</v>
      </c>
      <c r="DA121" s="72" t="e">
        <f t="shared" si="568"/>
        <v>#N/A</v>
      </c>
      <c r="DB121" s="72">
        <f t="shared" si="568"/>
        <v>11</v>
      </c>
      <c r="DC121" s="72" t="e">
        <f t="shared" si="568"/>
        <v>#N/A</v>
      </c>
      <c r="DD121" s="72">
        <f t="shared" si="568"/>
        <v>48</v>
      </c>
      <c r="DE121" s="72" t="e">
        <f t="shared" si="568"/>
        <v>#N/A</v>
      </c>
      <c r="DF121" s="72">
        <f t="shared" si="568"/>
        <v>51</v>
      </c>
      <c r="DG121" s="72" t="e">
        <f t="shared" si="568"/>
        <v>#N/A</v>
      </c>
      <c r="DH121" s="72">
        <f t="shared" si="568"/>
        <v>75</v>
      </c>
      <c r="DI121" s="72" t="e">
        <f t="shared" si="568"/>
        <v>#N/A</v>
      </c>
      <c r="DJ121" s="72">
        <f t="shared" si="568"/>
        <v>68</v>
      </c>
      <c r="DK121" s="72" t="e">
        <f t="shared" si="568"/>
        <v>#N/A</v>
      </c>
      <c r="DL121" s="72">
        <f t="shared" si="568"/>
        <v>41</v>
      </c>
      <c r="DM121" s="72" t="e">
        <f t="shared" si="568"/>
        <v>#N/A</v>
      </c>
      <c r="DN121" s="72">
        <f t="shared" si="568"/>
        <v>50</v>
      </c>
      <c r="DO121" s="72" t="e">
        <f t="shared" si="568"/>
        <v>#N/A</v>
      </c>
      <c r="DP121" s="72">
        <f t="shared" si="568"/>
        <v>27</v>
      </c>
      <c r="DQ121" s="72" t="e">
        <f t="shared" si="568"/>
        <v>#N/A</v>
      </c>
      <c r="DR121" s="72">
        <f t="shared" si="568"/>
        <v>70</v>
      </c>
      <c r="DS121" s="72" t="e">
        <f t="shared" si="568"/>
        <v>#N/A</v>
      </c>
      <c r="DT121" s="72">
        <f t="shared" si="568"/>
        <v>54</v>
      </c>
      <c r="DU121" s="72" t="e">
        <f t="shared" si="568"/>
        <v>#N/A</v>
      </c>
      <c r="DV121" s="72">
        <f t="shared" si="568"/>
        <v>59</v>
      </c>
      <c r="DW121" s="72" t="e">
        <f t="shared" si="568"/>
        <v>#N/A</v>
      </c>
      <c r="DX121" s="72">
        <f t="shared" si="568"/>
        <v>67</v>
      </c>
      <c r="DY121" s="72" t="e">
        <f t="shared" si="568"/>
        <v>#N/A</v>
      </c>
      <c r="DZ121" s="72">
        <f t="shared" si="568"/>
        <v>24</v>
      </c>
      <c r="EA121" s="72" t="e">
        <f t="shared" si="568"/>
        <v>#N/A</v>
      </c>
      <c r="EB121" s="72">
        <f t="shared" si="568"/>
        <v>61</v>
      </c>
      <c r="EC121" s="72" t="e">
        <f t="shared" ref="EC121:FE121" si="569">RANK(EC120,$D120:$FD120)</f>
        <v>#N/A</v>
      </c>
      <c r="ED121" s="72">
        <f t="shared" si="569"/>
        <v>64</v>
      </c>
      <c r="EE121" s="72" t="e">
        <f t="shared" si="569"/>
        <v>#N/A</v>
      </c>
      <c r="EF121" s="72">
        <f t="shared" si="569"/>
        <v>25</v>
      </c>
      <c r="EG121" s="72" t="e">
        <f t="shared" si="569"/>
        <v>#N/A</v>
      </c>
      <c r="EH121" s="72">
        <f t="shared" si="569"/>
        <v>76</v>
      </c>
      <c r="EI121" s="72" t="e">
        <f t="shared" si="569"/>
        <v>#N/A</v>
      </c>
      <c r="EJ121" s="72">
        <f t="shared" si="569"/>
        <v>44</v>
      </c>
      <c r="EK121" s="72" t="e">
        <f t="shared" si="569"/>
        <v>#N/A</v>
      </c>
      <c r="EL121" s="72">
        <f t="shared" si="569"/>
        <v>34</v>
      </c>
      <c r="EM121" s="72" t="e">
        <f t="shared" si="569"/>
        <v>#N/A</v>
      </c>
      <c r="EN121" s="72">
        <f t="shared" si="569"/>
        <v>49</v>
      </c>
      <c r="EO121" s="72" t="e">
        <f t="shared" si="569"/>
        <v>#N/A</v>
      </c>
      <c r="EP121" s="72">
        <f t="shared" si="569"/>
        <v>72</v>
      </c>
      <c r="EQ121" s="72" t="e">
        <f t="shared" si="569"/>
        <v>#N/A</v>
      </c>
      <c r="ER121" s="72">
        <f t="shared" si="569"/>
        <v>9</v>
      </c>
      <c r="ES121" s="72" t="e">
        <f t="shared" si="569"/>
        <v>#N/A</v>
      </c>
      <c r="ET121" s="72">
        <f t="shared" si="569"/>
        <v>6</v>
      </c>
      <c r="EU121" s="72" t="e">
        <f t="shared" si="569"/>
        <v>#N/A</v>
      </c>
      <c r="EV121" s="72">
        <f t="shared" si="569"/>
        <v>40</v>
      </c>
      <c r="EW121" s="72" t="e">
        <f t="shared" si="569"/>
        <v>#N/A</v>
      </c>
      <c r="EX121" s="72">
        <f t="shared" si="569"/>
        <v>12</v>
      </c>
      <c r="EY121" s="72" t="e">
        <f t="shared" si="569"/>
        <v>#N/A</v>
      </c>
      <c r="EZ121" s="72">
        <f t="shared" si="569"/>
        <v>14</v>
      </c>
      <c r="FA121" s="72" t="e">
        <f t="shared" si="569"/>
        <v>#N/A</v>
      </c>
      <c r="FB121" s="72">
        <f t="shared" si="569"/>
        <v>35</v>
      </c>
      <c r="FC121" s="72" t="e">
        <f t="shared" si="569"/>
        <v>#N/A</v>
      </c>
      <c r="FD121" s="72">
        <f t="shared" si="569"/>
        <v>71</v>
      </c>
      <c r="FE121" s="72" t="e">
        <f t="shared" si="569"/>
        <v>#N/A</v>
      </c>
      <c r="FF121" s="77" t="s">
        <v>273</v>
      </c>
      <c r="FG121" s="61"/>
      <c r="FH121" s="77" t="s">
        <v>273</v>
      </c>
      <c r="FI121" s="61"/>
    </row>
    <row r="122" spans="1:165" s="50" customFormat="1" ht="10.5" x14ac:dyDescent="0.35">
      <c r="A122" s="54">
        <v>116</v>
      </c>
      <c r="B122" s="51" t="s">
        <v>183</v>
      </c>
      <c r="C122" s="55" t="s">
        <v>184</v>
      </c>
      <c r="D122" s="56">
        <v>83</v>
      </c>
      <c r="E122" s="57">
        <f>D122/D$129*100</f>
        <v>0.76378025213950496</v>
      </c>
      <c r="F122" s="56">
        <v>45</v>
      </c>
      <c r="G122" s="57">
        <f>F122/F$129*100</f>
        <v>0.46012269938650308</v>
      </c>
      <c r="H122" s="56">
        <v>764</v>
      </c>
      <c r="I122" s="57">
        <f>H122/H$129*100</f>
        <v>0.82636582912398726</v>
      </c>
      <c r="J122" s="56">
        <v>2120</v>
      </c>
      <c r="K122" s="57">
        <f>J122/J$129*100</f>
        <v>1.8954295114798656</v>
      </c>
      <c r="L122" s="56">
        <v>344</v>
      </c>
      <c r="M122" s="57">
        <f>L122/L$129*100</f>
        <v>1.1673283789745157</v>
      </c>
      <c r="N122" s="56">
        <v>302</v>
      </c>
      <c r="O122" s="57">
        <f>N122/N$129*100</f>
        <v>0.69061721054677672</v>
      </c>
      <c r="P122" s="56">
        <v>1182</v>
      </c>
      <c r="Q122" s="57">
        <f>P122/P$129*100</f>
        <v>1.3382849120264486</v>
      </c>
      <c r="R122" s="56">
        <v>77</v>
      </c>
      <c r="S122" s="57">
        <f>R122/R$129*100</f>
        <v>0.62282617487664804</v>
      </c>
      <c r="T122" s="56">
        <v>5384</v>
      </c>
      <c r="U122" s="57">
        <f>T122/T$129*100</f>
        <v>3.5275772148913029</v>
      </c>
      <c r="V122" s="56">
        <v>20963</v>
      </c>
      <c r="W122" s="57">
        <f>V122/V$129*100</f>
        <v>11.822929591445394</v>
      </c>
      <c r="X122" s="56">
        <v>29</v>
      </c>
      <c r="Y122" s="57">
        <f>X122/X$129*100</f>
        <v>0.52593398621690246</v>
      </c>
      <c r="Z122" s="56">
        <v>175</v>
      </c>
      <c r="AA122" s="57">
        <f>Z122/Z$129*100</f>
        <v>0.52263767769681035</v>
      </c>
      <c r="AB122" s="56">
        <v>1408</v>
      </c>
      <c r="AC122" s="57">
        <f>AB122/AB$129*100</f>
        <v>1.6393251755172373</v>
      </c>
      <c r="AD122" s="56">
        <v>13639</v>
      </c>
      <c r="AE122" s="57">
        <f>AD122/AD$129*100</f>
        <v>4.9556358139974277</v>
      </c>
      <c r="AF122" s="56">
        <v>61</v>
      </c>
      <c r="AG122" s="57">
        <f>AF122/AF$129*100</f>
        <v>0.51703678589591451</v>
      </c>
      <c r="AH122" s="56">
        <v>114</v>
      </c>
      <c r="AI122" s="57">
        <f>AH122/AH$129*100</f>
        <v>0.60390951952111038</v>
      </c>
      <c r="AJ122" s="56">
        <v>68</v>
      </c>
      <c r="AK122" s="57">
        <f>AJ122/AJ$129*100</f>
        <v>0.47241906349867996</v>
      </c>
      <c r="AL122" s="56">
        <v>4273</v>
      </c>
      <c r="AM122" s="57">
        <f>AL122/AL$129*100</f>
        <v>3.2355034603910164</v>
      </c>
      <c r="AN122" s="56">
        <v>284</v>
      </c>
      <c r="AO122" s="57">
        <f>AN122/AN$129*100</f>
        <v>0.7138368731934146</v>
      </c>
      <c r="AP122" s="56">
        <v>1646</v>
      </c>
      <c r="AQ122" s="57">
        <f>AP122/AP$129*100</f>
        <v>1.3595665245977466</v>
      </c>
      <c r="AR122" s="56">
        <v>35</v>
      </c>
      <c r="AS122" s="57">
        <f>AR122/AR$129*100</f>
        <v>0.36584091146649944</v>
      </c>
      <c r="AT122" s="56">
        <v>2967</v>
      </c>
      <c r="AU122" s="57">
        <f>AT122/AT$129*100</f>
        <v>2.3111976630963973</v>
      </c>
      <c r="AV122" s="56">
        <v>119</v>
      </c>
      <c r="AW122" s="57">
        <f>AV122/AV$129*100</f>
        <v>0.68441939379996541</v>
      </c>
      <c r="AX122" s="56">
        <v>101</v>
      </c>
      <c r="AY122" s="57">
        <f>AX122/AX$129*100</f>
        <v>0.51113360323886636</v>
      </c>
      <c r="AZ122" s="56">
        <v>1078</v>
      </c>
      <c r="BA122" s="57">
        <f>AZ122/AZ$129*100</f>
        <v>1.0810377159819091</v>
      </c>
      <c r="BB122" s="56">
        <v>22567</v>
      </c>
      <c r="BC122" s="57">
        <f>BB122/BB$129*100</f>
        <v>16.31435883348033</v>
      </c>
      <c r="BD122" s="56">
        <v>2359</v>
      </c>
      <c r="BE122" s="57">
        <f>BD122/BD$129*100</f>
        <v>1.1159996215346768</v>
      </c>
      <c r="BF122" s="56">
        <v>496</v>
      </c>
      <c r="BG122" s="57">
        <f>BF122/BF$129*100</f>
        <v>0.8740088105726872</v>
      </c>
      <c r="BH122" s="56">
        <v>203</v>
      </c>
      <c r="BI122" s="57">
        <f>BH122/BH$129*100</f>
        <v>1.516169990290537</v>
      </c>
      <c r="BJ122" s="56">
        <v>42</v>
      </c>
      <c r="BK122" s="57">
        <f>BJ122/BJ$129*100</f>
        <v>0.80552359033371701</v>
      </c>
      <c r="BL122" s="56">
        <v>2101</v>
      </c>
      <c r="BM122" s="57">
        <f>BL122/BL$129*100</f>
        <v>2.5887774464624558</v>
      </c>
      <c r="BN122" s="56">
        <v>74</v>
      </c>
      <c r="BO122" s="57">
        <f>BN122/BN$129*100</f>
        <v>0.41042706600110929</v>
      </c>
      <c r="BP122" s="56">
        <v>4839</v>
      </c>
      <c r="BQ122" s="57">
        <f>BP122/BP$129*100</f>
        <v>2.6818521905395296</v>
      </c>
      <c r="BR122" s="56">
        <v>112</v>
      </c>
      <c r="BS122" s="57">
        <f>BR122/BR$129*100</f>
        <v>0.77653747486653257</v>
      </c>
      <c r="BT122" s="56">
        <v>4385</v>
      </c>
      <c r="BU122" s="57">
        <f>BT122/BT$129*100</f>
        <v>3.1653793402151158</v>
      </c>
      <c r="BV122" s="56">
        <v>5858</v>
      </c>
      <c r="BW122" s="57">
        <f>BV122/BV$129*100</f>
        <v>4.1108771929824561</v>
      </c>
      <c r="BX122" s="56">
        <v>574</v>
      </c>
      <c r="BY122" s="57">
        <f>BX122/BX$129*100</f>
        <v>0.87687137183012531</v>
      </c>
      <c r="BZ122" s="56">
        <v>49</v>
      </c>
      <c r="CA122" s="57">
        <f>BZ122/BZ$129*100</f>
        <v>0.75710754017305315</v>
      </c>
      <c r="CB122" s="56">
        <v>293</v>
      </c>
      <c r="CC122" s="57">
        <f>CB122/CB$129*100</f>
        <v>0.70368413468466307</v>
      </c>
      <c r="CD122" s="56">
        <v>4669</v>
      </c>
      <c r="CE122" s="57">
        <f>CD122/CD$129*100</f>
        <v>4.3458431065936924</v>
      </c>
      <c r="CF122" s="56">
        <v>61</v>
      </c>
      <c r="CG122" s="57">
        <f>CF122/CF$129*100</f>
        <v>0.79468473163105779</v>
      </c>
      <c r="CH122" s="56">
        <v>6829</v>
      </c>
      <c r="CI122" s="57">
        <f>CH122/CH$129*100</f>
        <v>9.2651887227634102</v>
      </c>
      <c r="CJ122" s="56">
        <v>2129</v>
      </c>
      <c r="CK122" s="57">
        <f>CJ122/CJ$129*100</f>
        <v>2.0918898736415983</v>
      </c>
      <c r="CL122" s="56">
        <v>9368</v>
      </c>
      <c r="CM122" s="57">
        <f>CL122/CL$129*100</f>
        <v>8.0882035519715423</v>
      </c>
      <c r="CN122" s="56">
        <v>3614</v>
      </c>
      <c r="CO122" s="57">
        <f>CN122/CN$129*100</f>
        <v>2.9458514358376604</v>
      </c>
      <c r="CP122" s="56">
        <v>536</v>
      </c>
      <c r="CQ122" s="57">
        <f>CP122/CP$129*100</f>
        <v>1.1127488633768607</v>
      </c>
      <c r="CR122" s="56">
        <v>333</v>
      </c>
      <c r="CS122" s="57">
        <f>CR122/CR$129*100</f>
        <v>0.90884279475982532</v>
      </c>
      <c r="CT122" s="56">
        <v>164</v>
      </c>
      <c r="CU122" s="57">
        <f>CT122/CT$129*100</f>
        <v>0.62602588082604871</v>
      </c>
      <c r="CV122" s="56">
        <v>12391</v>
      </c>
      <c r="CW122" s="57">
        <f>CV122/CV$129*100</f>
        <v>7.3950512658303396</v>
      </c>
      <c r="CX122" s="56">
        <v>2862</v>
      </c>
      <c r="CY122" s="57">
        <f>CX122/CX$129*100</f>
        <v>2.6919495471091173</v>
      </c>
      <c r="CZ122" s="56">
        <v>204</v>
      </c>
      <c r="DA122" s="57">
        <f>CZ122/CZ$129*100</f>
        <v>0.7063711911357341</v>
      </c>
      <c r="DB122" s="56">
        <v>3390</v>
      </c>
      <c r="DC122" s="57">
        <f>DB122/DB$129*100</f>
        <v>2.2958924519995936</v>
      </c>
      <c r="DD122" s="56">
        <v>1210</v>
      </c>
      <c r="DE122" s="57">
        <f>DD122/DD$129*100</f>
        <v>0.85745060801043116</v>
      </c>
      <c r="DF122" s="56">
        <v>220</v>
      </c>
      <c r="DG122" s="57">
        <f>DF122/DF$129*100</f>
        <v>1.3829519738496354</v>
      </c>
      <c r="DH122" s="56">
        <v>61</v>
      </c>
      <c r="DI122" s="57">
        <f>DH122/DH$129*100</f>
        <v>0.41378374711708049</v>
      </c>
      <c r="DJ122" s="56">
        <v>98</v>
      </c>
      <c r="DK122" s="57">
        <f>DJ122/DJ$129*100</f>
        <v>0.80918173561225337</v>
      </c>
      <c r="DL122" s="56">
        <v>548</v>
      </c>
      <c r="DM122" s="57">
        <f>DL122/DL$129*100</f>
        <v>0.97104582343977042</v>
      </c>
      <c r="DN122" s="56">
        <v>69</v>
      </c>
      <c r="DO122" s="57">
        <f>DN122/DN$129*100</f>
        <v>0.66879906949694679</v>
      </c>
      <c r="DP122" s="56">
        <v>1833</v>
      </c>
      <c r="DQ122" s="57">
        <f>DP122/DP$129*100</f>
        <v>2.1110215363353677</v>
      </c>
      <c r="DR122" s="56">
        <v>40</v>
      </c>
      <c r="DS122" s="57">
        <f>DR122/DR$129*100</f>
        <v>0.65908716427747571</v>
      </c>
      <c r="DT122" s="56">
        <v>17</v>
      </c>
      <c r="DU122" s="57">
        <f>DT122/DT$129*100</f>
        <v>0.67273446774831813</v>
      </c>
      <c r="DV122" s="56">
        <v>161</v>
      </c>
      <c r="DW122" s="57">
        <f>DV122/DV$129*100</f>
        <v>0.63003835016044452</v>
      </c>
      <c r="DX122" s="56">
        <v>74</v>
      </c>
      <c r="DY122" s="57">
        <f>DX122/DX$129*100</f>
        <v>0.50820685392486786</v>
      </c>
      <c r="DZ122" s="56">
        <v>2475</v>
      </c>
      <c r="EA122" s="57">
        <f>DZ122/DZ$129*100</f>
        <v>2.6828105014416721</v>
      </c>
      <c r="EB122" s="56">
        <v>90</v>
      </c>
      <c r="EC122" s="57">
        <f>EB122/EB$129*100</f>
        <v>0.97751710654936463</v>
      </c>
      <c r="ED122" s="56">
        <v>182</v>
      </c>
      <c r="EE122" s="57">
        <f>ED122/ED$129*100</f>
        <v>0.68098480880041912</v>
      </c>
      <c r="EF122" s="56">
        <v>417</v>
      </c>
      <c r="EG122" s="57">
        <f>EF122/EF$129*100</f>
        <v>2.3415127182885058</v>
      </c>
      <c r="EH122" s="56">
        <v>28</v>
      </c>
      <c r="EI122" s="57">
        <f>EH122/EH$129*100</f>
        <v>0.52405015908665542</v>
      </c>
      <c r="EJ122" s="56">
        <v>177</v>
      </c>
      <c r="EK122" s="57">
        <f>EJ122/EJ$129*100</f>
        <v>0.69803210158930473</v>
      </c>
      <c r="EL122" s="56">
        <v>253</v>
      </c>
      <c r="EM122" s="57">
        <f>EL122/EL$129*100</f>
        <v>0.83774834437086099</v>
      </c>
      <c r="EN122" s="56">
        <v>308</v>
      </c>
      <c r="EO122" s="57">
        <f>EN122/EN$129*100</f>
        <v>0.81546200688377024</v>
      </c>
      <c r="EP122" s="56">
        <v>15</v>
      </c>
      <c r="EQ122" s="57">
        <f>EP122/EP$129*100</f>
        <v>0.42016806722689076</v>
      </c>
      <c r="ER122" s="56">
        <v>8043</v>
      </c>
      <c r="ES122" s="57">
        <f>ER122/ER$129*100</f>
        <v>5.379609254292383</v>
      </c>
      <c r="ET122" s="56">
        <v>6569</v>
      </c>
      <c r="EU122" s="57">
        <f>ET122/ET$129*100</f>
        <v>3.6035591249204573</v>
      </c>
      <c r="EV122" s="56">
        <v>311</v>
      </c>
      <c r="EW122" s="57">
        <f>EV122/EV$129*100</f>
        <v>0.86747928928063378</v>
      </c>
      <c r="EX122" s="56">
        <v>5893</v>
      </c>
      <c r="EY122" s="57">
        <f>EX122/EX$129*100</f>
        <v>2.9646137902584795</v>
      </c>
      <c r="EZ122" s="56">
        <v>3427</v>
      </c>
      <c r="FA122" s="57">
        <f>EZ122/EZ$129*100</f>
        <v>4.5215257345665165</v>
      </c>
      <c r="FB122" s="56">
        <v>1493</v>
      </c>
      <c r="FC122" s="57">
        <f>FB122/FB$129*100</f>
        <v>1.0956913570280564</v>
      </c>
      <c r="FD122" s="56">
        <v>17</v>
      </c>
      <c r="FE122" s="57">
        <f>FD122/FD$129*100</f>
        <v>0.28409090909090912</v>
      </c>
      <c r="FF122" s="56">
        <v>181942</v>
      </c>
      <c r="FG122" s="57">
        <f>FF122/FF$129*100</f>
        <v>3.3876977686946947</v>
      </c>
      <c r="FH122" s="59">
        <f t="shared" ref="FH122:FH129" si="570">SUM(J122,P122,T122:V122,AB122:AD122,AL122,AP122,AT122,BB122,BL122,BP122,BT122:BV122,CD122,CH122:CN122,CV122:CX122,DB122:DD122,DL122,DP122,DZ122,ER122:ET122,EX122:FB122)</f>
        <v>170125.33425637599</v>
      </c>
      <c r="FI122" s="57">
        <f>FH122/FH$129*100</f>
        <v>4.2351445798066711</v>
      </c>
    </row>
    <row r="123" spans="1:165" s="50" customFormat="1" ht="10.5" x14ac:dyDescent="0.35">
      <c r="A123" s="54">
        <v>117</v>
      </c>
      <c r="B123" s="51"/>
      <c r="C123" s="55" t="s">
        <v>185</v>
      </c>
      <c r="D123" s="56">
        <v>6284</v>
      </c>
      <c r="E123" s="57">
        <f t="shared" ref="E123:G129" si="571">D123/D$129*100</f>
        <v>57.826447041501794</v>
      </c>
      <c r="F123" s="56">
        <v>5805</v>
      </c>
      <c r="G123" s="57">
        <f t="shared" si="571"/>
        <v>59.355828220858896</v>
      </c>
      <c r="H123" s="56">
        <v>52038</v>
      </c>
      <c r="I123" s="57">
        <f t="shared" ref="I123:I129" si="572">H123/H$129*100</f>
        <v>56.285896617740903</v>
      </c>
      <c r="J123" s="56">
        <v>61623</v>
      </c>
      <c r="K123" s="57">
        <f t="shared" ref="K123:K129" si="573">J123/J$129*100</f>
        <v>55.095307917888562</v>
      </c>
      <c r="L123" s="56">
        <v>15840</v>
      </c>
      <c r="M123" s="57">
        <f t="shared" ref="M123:M129" si="574">L123/L$129*100</f>
        <v>53.751399776035832</v>
      </c>
      <c r="N123" s="56">
        <v>25845</v>
      </c>
      <c r="O123" s="57">
        <f t="shared" ref="O123:O129" si="575">N123/N$129*100</f>
        <v>59.102654988680278</v>
      </c>
      <c r="P123" s="56">
        <v>48036</v>
      </c>
      <c r="Q123" s="57">
        <f t="shared" ref="Q123:Q129" si="576">P123/P$129*100</f>
        <v>54.387355358800747</v>
      </c>
      <c r="R123" s="56">
        <v>7767</v>
      </c>
      <c r="S123" s="57">
        <f t="shared" ref="S123:S129" si="577">R123/R$129*100</f>
        <v>62.824557146323713</v>
      </c>
      <c r="T123" s="56">
        <v>76729</v>
      </c>
      <c r="U123" s="57">
        <f t="shared" ref="U123:U129" si="578">T123/T$129*100</f>
        <v>50.272561686737518</v>
      </c>
      <c r="V123" s="56">
        <v>100839</v>
      </c>
      <c r="W123" s="57">
        <f t="shared" ref="W123:W129" si="579">V123/V$129*100</f>
        <v>56.872222347553411</v>
      </c>
      <c r="X123" s="56">
        <v>3973</v>
      </c>
      <c r="Y123" s="57">
        <f t="shared" ref="Y123:Y129" si="580">X123/X$129*100</f>
        <v>72.052956111715645</v>
      </c>
      <c r="Z123" s="56">
        <v>22192</v>
      </c>
      <c r="AA123" s="57">
        <f t="shared" ref="AA123:AA129" si="581">Z123/Z$129*100</f>
        <v>66.276430533986385</v>
      </c>
      <c r="AB123" s="56">
        <v>46691</v>
      </c>
      <c r="AC123" s="57">
        <f t="shared" ref="AC123:AC129" si="582">AB123/AB$129*100</f>
        <v>54.362025404883049</v>
      </c>
      <c r="AD123" s="56">
        <v>145516</v>
      </c>
      <c r="AE123" s="57">
        <f t="shared" ref="AE123:AE129" si="583">AD123/AD$129*100</f>
        <v>52.87222678419603</v>
      </c>
      <c r="AF123" s="56">
        <v>7122</v>
      </c>
      <c r="AG123" s="57">
        <f t="shared" ref="AG123:AG129" si="584">AF123/AF$129*100</f>
        <v>60.366163756568916</v>
      </c>
      <c r="AH123" s="56">
        <v>11148</v>
      </c>
      <c r="AI123" s="57">
        <f t="shared" ref="AI123:AI129" si="585">AH123/AH$129*100</f>
        <v>59.055994066853842</v>
      </c>
      <c r="AJ123" s="56">
        <v>9578</v>
      </c>
      <c r="AK123" s="57">
        <f t="shared" ref="AK123:AK129" si="586">AJ123/AJ$129*100</f>
        <v>66.541614561622893</v>
      </c>
      <c r="AL123" s="56">
        <v>62840</v>
      </c>
      <c r="AM123" s="57">
        <f t="shared" ref="AM123:AM129" si="587">AL123/AL$129*100</f>
        <v>47.582269471324942</v>
      </c>
      <c r="AN123" s="56">
        <v>22518</v>
      </c>
      <c r="AO123" s="57">
        <f t="shared" ref="AO123:AO129" si="588">AN123/AN$129*100</f>
        <v>56.599220811863773</v>
      </c>
      <c r="AP123" s="56">
        <v>63072</v>
      </c>
      <c r="AQ123" s="57">
        <f t="shared" ref="AQ123:AQ129" si="589">AP123/AP$129*100</f>
        <v>52.096342551293482</v>
      </c>
      <c r="AR123" s="56">
        <v>6523</v>
      </c>
      <c r="AS123" s="57">
        <f t="shared" ref="AS123:AS129" si="590">AR123/AR$129*100</f>
        <v>68.182293299885018</v>
      </c>
      <c r="AT123" s="56">
        <v>49552</v>
      </c>
      <c r="AU123" s="57">
        <f t="shared" ref="AU123:AU129" si="591">AT123/AT$129*100</f>
        <v>38.599415774099313</v>
      </c>
      <c r="AV123" s="56">
        <v>10455</v>
      </c>
      <c r="AW123" s="57">
        <f t="shared" ref="AW123:AW129" si="592">AV123/AV$129*100</f>
        <v>60.131132455282689</v>
      </c>
      <c r="AX123" s="56">
        <v>11356</v>
      </c>
      <c r="AY123" s="57">
        <f t="shared" ref="AY123:AY129" si="593">AX123/AX$129*100</f>
        <v>57.469635627530366</v>
      </c>
      <c r="AZ123" s="56">
        <v>56948</v>
      </c>
      <c r="BA123" s="57">
        <f t="shared" ref="BA123:BA129" si="594">AZ123/AZ$129*100</f>
        <v>57.108474814227982</v>
      </c>
      <c r="BB123" s="56">
        <v>56950</v>
      </c>
      <c r="BC123" s="57">
        <f t="shared" ref="BC123:BC129" si="595">BB123/BB$129*100</f>
        <v>41.170857250263872</v>
      </c>
      <c r="BD123" s="56">
        <v>123763</v>
      </c>
      <c r="BE123" s="57">
        <f t="shared" ref="BE123:BE129" si="596">BD123/BD$129*100</f>
        <v>58.550004730816539</v>
      </c>
      <c r="BF123" s="56">
        <v>33714</v>
      </c>
      <c r="BG123" s="57">
        <f t="shared" ref="BG123:BG129" si="597">BF123/BF$129*100</f>
        <v>59.407929515418502</v>
      </c>
      <c r="BH123" s="56">
        <v>6586</v>
      </c>
      <c r="BI123" s="57">
        <f t="shared" ref="BI123:BI129" si="598">BH123/BH$129*100</f>
        <v>49.189633281051606</v>
      </c>
      <c r="BJ123" s="56">
        <v>3786</v>
      </c>
      <c r="BK123" s="57">
        <f t="shared" ref="BK123:BK129" si="599">BJ123/BJ$129*100</f>
        <v>72.612197928653615</v>
      </c>
      <c r="BL123" s="56">
        <v>43877</v>
      </c>
      <c r="BM123" s="57">
        <f t="shared" ref="BM123:BM129" si="600">BL123/BL$129*100</f>
        <v>54.063678257226641</v>
      </c>
      <c r="BN123" s="56">
        <v>11899</v>
      </c>
      <c r="BO123" s="57">
        <f t="shared" ref="BO123:BO129" si="601">BN123/BN$129*100</f>
        <v>65.995562950637819</v>
      </c>
      <c r="BP123" s="56">
        <v>98333</v>
      </c>
      <c r="BQ123" s="57">
        <f t="shared" ref="BQ123:BQ129" si="602">BP123/BP$129*100</f>
        <v>54.497741568986058</v>
      </c>
      <c r="BR123" s="56">
        <v>8871</v>
      </c>
      <c r="BS123" s="57">
        <f t="shared" ref="BS123:BS129" si="603">BR123/BR$129*100</f>
        <v>61.505928031616165</v>
      </c>
      <c r="BT123" s="56">
        <v>77262</v>
      </c>
      <c r="BU123" s="57">
        <f t="shared" ref="BU123:BU129" si="604">BT123/BT$129*100</f>
        <v>55.77275680358045</v>
      </c>
      <c r="BV123" s="56">
        <v>76811</v>
      </c>
      <c r="BW123" s="57">
        <f t="shared" ref="BW123:BW129" si="605">BV123/BV$129*100</f>
        <v>53.902456140350871</v>
      </c>
      <c r="BX123" s="56">
        <v>37818</v>
      </c>
      <c r="BY123" s="57">
        <f t="shared" ref="BY123:BY129" si="606">BX123/BX$129*100</f>
        <v>57.772685609532537</v>
      </c>
      <c r="BZ123" s="56">
        <v>4172</v>
      </c>
      <c r="CA123" s="57">
        <f t="shared" ref="CA123:CA129" si="607">BZ123/BZ$129*100</f>
        <v>64.462299134734238</v>
      </c>
      <c r="CB123" s="56">
        <v>23704</v>
      </c>
      <c r="CC123" s="57">
        <f t="shared" ref="CC123:CC129" si="608">CB123/CB$129*100</f>
        <v>56.928766991690281</v>
      </c>
      <c r="CD123" s="56">
        <v>60699</v>
      </c>
      <c r="CE123" s="57">
        <f t="shared" ref="CE123:CE129" si="609">CD123/CD$129*100</f>
        <v>56.49782195911984</v>
      </c>
      <c r="CF123" s="56">
        <v>4435</v>
      </c>
      <c r="CG123" s="57">
        <f t="shared" ref="CG123:CG129" si="610">CF123/CF$129*100</f>
        <v>57.777488275143305</v>
      </c>
      <c r="CH123" s="56">
        <v>29174</v>
      </c>
      <c r="CI123" s="57">
        <f t="shared" ref="CI123:CI129" si="611">CH123/CH$129*100</f>
        <v>39.58158087536971</v>
      </c>
      <c r="CJ123" s="56">
        <v>55765</v>
      </c>
      <c r="CK123" s="57">
        <f t="shared" ref="CK123:CK129" si="612">CJ123/CJ$129*100</f>
        <v>54.792972664924243</v>
      </c>
      <c r="CL123" s="56">
        <v>33288</v>
      </c>
      <c r="CM123" s="57">
        <f t="shared" ref="CM123:CM129" si="613">CL123/CL$129*100</f>
        <v>28.740405618918523</v>
      </c>
      <c r="CN123" s="56">
        <v>76877</v>
      </c>
      <c r="CO123" s="57">
        <f t="shared" ref="CO123:CO129" si="614">CN123/CN$129*100</f>
        <v>62.664145222161537</v>
      </c>
      <c r="CP123" s="56">
        <v>27957</v>
      </c>
      <c r="CQ123" s="57">
        <f t="shared" ref="CQ123:CQ129" si="615">CP123/CP$129*100</f>
        <v>58.039402935497932</v>
      </c>
      <c r="CR123" s="56">
        <v>22185</v>
      </c>
      <c r="CS123" s="57">
        <f t="shared" ref="CS123:CS129" si="616">CR123/CR$129*100</f>
        <v>60.548580786026193</v>
      </c>
      <c r="CT123" s="56">
        <v>17963</v>
      </c>
      <c r="CU123" s="57">
        <f t="shared" ref="CU123:CU129" si="617">CT123/CT$129*100</f>
        <v>68.568920105355573</v>
      </c>
      <c r="CV123" s="56">
        <v>80290</v>
      </c>
      <c r="CW123" s="57">
        <f t="shared" ref="CW123:CW129" si="618">CV123/CV$129*100</f>
        <v>47.9177359481493</v>
      </c>
      <c r="CX123" s="56">
        <v>66131</v>
      </c>
      <c r="CY123" s="57">
        <f t="shared" ref="CY123:CY129" si="619">CX123/CX$129*100</f>
        <v>62.201717505196719</v>
      </c>
      <c r="CZ123" s="56">
        <v>16985</v>
      </c>
      <c r="DA123" s="57">
        <f t="shared" ref="DA123:DA129" si="620">CZ123/CZ$129*100</f>
        <v>58.8123268698061</v>
      </c>
      <c r="DB123" s="56">
        <v>69203</v>
      </c>
      <c r="DC123" s="57">
        <f t="shared" ref="DC123:DC129" si="621">DB123/DB$129*100</f>
        <v>46.868036978090821</v>
      </c>
      <c r="DD123" s="56">
        <v>77831</v>
      </c>
      <c r="DE123" s="57">
        <f t="shared" ref="DE123:DE129" si="622">DD123/DD$129*100</f>
        <v>55.153915927322203</v>
      </c>
      <c r="DF123" s="56">
        <v>6854</v>
      </c>
      <c r="DG123" s="57">
        <f t="shared" ref="DG123:DG129" si="623">DF123/DF$129*100</f>
        <v>43.085240130751821</v>
      </c>
      <c r="DH123" s="56">
        <v>9595</v>
      </c>
      <c r="DI123" s="57">
        <f t="shared" ref="DI123:DI129" si="624">DH123/DH$129*100</f>
        <v>65.086148419481745</v>
      </c>
      <c r="DJ123" s="56">
        <v>6431</v>
      </c>
      <c r="DK123" s="57">
        <f t="shared" ref="DK123:DK129" si="625">DJ123/DJ$129*100</f>
        <v>53.100487160432664</v>
      </c>
      <c r="DL123" s="56">
        <v>29748</v>
      </c>
      <c r="DM123" s="57">
        <f t="shared" ref="DM123:DM129" si="626">DL123/DL$129*100</f>
        <v>52.712903568770599</v>
      </c>
      <c r="DN123" s="56">
        <v>6349</v>
      </c>
      <c r="DO123" s="57">
        <f t="shared" ref="DO123:DO129" si="627">DN123/DN$129*100</f>
        <v>61.539207133856742</v>
      </c>
      <c r="DP123" s="56">
        <v>34507</v>
      </c>
      <c r="DQ123" s="57">
        <f t="shared" ref="DQ123:DQ129" si="628">DP123/DP$129*100</f>
        <v>39.740872970171601</v>
      </c>
      <c r="DR123" s="56">
        <v>3652</v>
      </c>
      <c r="DS123" s="57">
        <f t="shared" ref="DS123:DS129" si="629">DR123/DR$129*100</f>
        <v>60.174658098533527</v>
      </c>
      <c r="DT123" s="56">
        <v>1513</v>
      </c>
      <c r="DU123" s="57">
        <f t="shared" ref="DU123:DU129" si="630">DT123/DT$129*100</f>
        <v>59.873367629600317</v>
      </c>
      <c r="DV123" s="56">
        <v>14155</v>
      </c>
      <c r="DW123" s="57">
        <f t="shared" ref="DW123:DW129" si="631">DV123/DV$129*100</f>
        <v>55.392502152304921</v>
      </c>
      <c r="DX123" s="56">
        <v>9821</v>
      </c>
      <c r="DY123" s="57">
        <f t="shared" ref="DY123:DY129" si="632">DX123/DX$129*100</f>
        <v>67.44729070805576</v>
      </c>
      <c r="DZ123" s="56">
        <v>42868</v>
      </c>
      <c r="EA123" s="57">
        <f t="shared" ref="EA123:EA129" si="633">DZ123/DZ$129*100</f>
        <v>46.467361848808721</v>
      </c>
      <c r="EB123" s="56">
        <v>5748</v>
      </c>
      <c r="EC123" s="57">
        <f t="shared" ref="EC123:EC129" si="634">EB123/EB$129*100</f>
        <v>62.430759204952757</v>
      </c>
      <c r="ED123" s="56">
        <v>13726</v>
      </c>
      <c r="EE123" s="57">
        <f t="shared" ref="EE123:EE129" si="635">ED123/ED$129*100</f>
        <v>51.358227942827206</v>
      </c>
      <c r="EF123" s="56">
        <v>11246</v>
      </c>
      <c r="EG123" s="57">
        <f t="shared" ref="EG123:EG129" si="636">EF123/EF$129*100</f>
        <v>63.147846594418553</v>
      </c>
      <c r="EH123" s="56">
        <v>3537</v>
      </c>
      <c r="EI123" s="57">
        <f t="shared" ref="EI123:EI129" si="637">EH123/EH$129*100</f>
        <v>66.198764738910725</v>
      </c>
      <c r="EJ123" s="56">
        <v>16413</v>
      </c>
      <c r="EK123" s="57">
        <f t="shared" ref="EK123:EK129" si="638">EJ123/EJ$129*100</f>
        <v>64.727688606696375</v>
      </c>
      <c r="EL123" s="56">
        <v>18715</v>
      </c>
      <c r="EM123" s="57">
        <f t="shared" ref="EM123:EM129" si="639">EL123/EL$129*100</f>
        <v>61.97019867549669</v>
      </c>
      <c r="EN123" s="56">
        <v>22717</v>
      </c>
      <c r="EO123" s="57">
        <f t="shared" ref="EO123:EO129" si="640">EN123/EN$129*100</f>
        <v>60.145618215514965</v>
      </c>
      <c r="EP123" s="56">
        <v>2455</v>
      </c>
      <c r="EQ123" s="57">
        <f t="shared" ref="EQ123:EQ129" si="641">EP123/EP$129*100</f>
        <v>68.767507002801125</v>
      </c>
      <c r="ER123" s="56">
        <v>72624</v>
      </c>
      <c r="ES123" s="57">
        <f t="shared" ref="ES123:ES129" si="642">ER123/ER$129*100</f>
        <v>48.575002173782181</v>
      </c>
      <c r="ET123" s="56">
        <v>106342</v>
      </c>
      <c r="EU123" s="57">
        <f t="shared" ref="EU123:EU129" si="643">ET123/ET$129*100</f>
        <v>58.336076185460698</v>
      </c>
      <c r="EV123" s="56">
        <v>22369</v>
      </c>
      <c r="EW123" s="57">
        <f t="shared" ref="EW123:EW129" si="644">EV123/EV$129*100</f>
        <v>62.394354411313493</v>
      </c>
      <c r="EX123" s="56">
        <v>100083</v>
      </c>
      <c r="EY123" s="57">
        <f t="shared" ref="EY123:EY129" si="645">EX123/EX$129*100</f>
        <v>50.349133203875681</v>
      </c>
      <c r="EZ123" s="56">
        <v>26014</v>
      </c>
      <c r="FA123" s="57">
        <f t="shared" ref="FA123:FA129" si="646">EZ123/EZ$129*100</f>
        <v>34.322430831343262</v>
      </c>
      <c r="FB123" s="56">
        <v>68535</v>
      </c>
      <c r="FC123" s="57">
        <f t="shared" ref="FC123:FC129" si="647">FB123/FB$129*100</f>
        <v>50.296856767527018</v>
      </c>
      <c r="FD123" s="56">
        <v>4173</v>
      </c>
      <c r="FE123" s="57">
        <f t="shared" ref="FE123:FE129" si="648">FD123/FD$129*100</f>
        <v>69.735962566844918</v>
      </c>
      <c r="FF123" s="56">
        <v>2839149</v>
      </c>
      <c r="FG123" s="57">
        <f t="shared" ref="FG123:FG129" si="649">FF123/FF$129*100</f>
        <v>52.863982655416422</v>
      </c>
      <c r="FH123" s="59">
        <f t="shared" si="570"/>
        <v>2038621.55464219</v>
      </c>
      <c r="FI123" s="57">
        <f t="shared" ref="FI123:FI129" si="650">FH123/FH$129*100</f>
        <v>50.749978333084968</v>
      </c>
    </row>
    <row r="124" spans="1:165" s="50" customFormat="1" ht="10.5" x14ac:dyDescent="0.35">
      <c r="A124" s="54">
        <v>118</v>
      </c>
      <c r="B124" s="51"/>
      <c r="C124" s="55" t="s">
        <v>186</v>
      </c>
      <c r="D124" s="56">
        <v>35</v>
      </c>
      <c r="E124" s="57">
        <f t="shared" si="571"/>
        <v>0.32207600993834545</v>
      </c>
      <c r="F124" s="56">
        <v>37</v>
      </c>
      <c r="G124" s="57">
        <f t="shared" si="571"/>
        <v>0.3783231083844581</v>
      </c>
      <c r="H124" s="56">
        <v>614</v>
      </c>
      <c r="I124" s="57">
        <f t="shared" si="572"/>
        <v>0.66412122916508931</v>
      </c>
      <c r="J124" s="56">
        <v>1655</v>
      </c>
      <c r="K124" s="57">
        <f t="shared" si="573"/>
        <v>1.4796867176882913</v>
      </c>
      <c r="L124" s="56">
        <v>97</v>
      </c>
      <c r="M124" s="57">
        <f t="shared" si="574"/>
        <v>0.32915945569920935</v>
      </c>
      <c r="N124" s="56">
        <v>107</v>
      </c>
      <c r="O124" s="57">
        <f t="shared" si="575"/>
        <v>0.24468887923346064</v>
      </c>
      <c r="P124" s="56">
        <v>578</v>
      </c>
      <c r="Q124" s="57">
        <f t="shared" si="576"/>
        <v>0.65442358642240883</v>
      </c>
      <c r="R124" s="56">
        <v>46</v>
      </c>
      <c r="S124" s="57">
        <f t="shared" si="577"/>
        <v>0.37207797460163389</v>
      </c>
      <c r="T124" s="56">
        <v>4091</v>
      </c>
      <c r="U124" s="57">
        <f t="shared" si="578"/>
        <v>2.6804083183730163</v>
      </c>
      <c r="V124" s="56">
        <v>5652</v>
      </c>
      <c r="W124" s="57">
        <f t="shared" si="579"/>
        <v>3.187673427030929</v>
      </c>
      <c r="X124" s="56">
        <v>12</v>
      </c>
      <c r="Y124" s="57">
        <f t="shared" si="580"/>
        <v>0.2176278563656148</v>
      </c>
      <c r="Z124" s="56">
        <v>66</v>
      </c>
      <c r="AA124" s="57">
        <f t="shared" si="581"/>
        <v>0.19710906701708278</v>
      </c>
      <c r="AB124" s="56">
        <v>1135</v>
      </c>
      <c r="AC124" s="57">
        <f t="shared" si="582"/>
        <v>1.3214730640710686</v>
      </c>
      <c r="AD124" s="56">
        <v>12512</v>
      </c>
      <c r="AE124" s="57">
        <f t="shared" si="583"/>
        <v>4.5461482003618894</v>
      </c>
      <c r="AF124" s="56">
        <v>28</v>
      </c>
      <c r="AG124" s="57">
        <f t="shared" si="584"/>
        <v>0.23732836073910832</v>
      </c>
      <c r="AH124" s="56">
        <v>34</v>
      </c>
      <c r="AI124" s="57">
        <f t="shared" si="585"/>
        <v>0.18011336547120835</v>
      </c>
      <c r="AJ124" s="56">
        <v>13</v>
      </c>
      <c r="AK124" s="57">
        <f t="shared" si="586"/>
        <v>9.0315409198277061E-2</v>
      </c>
      <c r="AL124" s="56">
        <v>4059</v>
      </c>
      <c r="AM124" s="57">
        <f t="shared" si="587"/>
        <v>3.073463268365817</v>
      </c>
      <c r="AN124" s="56">
        <v>98</v>
      </c>
      <c r="AO124" s="57">
        <f t="shared" si="588"/>
        <v>0.24632399145406561</v>
      </c>
      <c r="AP124" s="56">
        <v>1386</v>
      </c>
      <c r="AQ124" s="57">
        <f t="shared" si="589"/>
        <v>1.144811180493607</v>
      </c>
      <c r="AR124" s="56">
        <v>22</v>
      </c>
      <c r="AS124" s="57">
        <f t="shared" si="590"/>
        <v>0.22995714435037107</v>
      </c>
      <c r="AT124" s="56">
        <v>5685</v>
      </c>
      <c r="AU124" s="57">
        <f t="shared" si="591"/>
        <v>4.4284323271665045</v>
      </c>
      <c r="AV124" s="56">
        <v>39</v>
      </c>
      <c r="AW124" s="57">
        <f t="shared" si="592"/>
        <v>0.22430551561511475</v>
      </c>
      <c r="AX124" s="56">
        <v>17</v>
      </c>
      <c r="AY124" s="57">
        <f t="shared" si="593"/>
        <v>8.6032388663967618E-2</v>
      </c>
      <c r="AZ124" s="56">
        <v>493</v>
      </c>
      <c r="BA124" s="57">
        <f t="shared" si="594"/>
        <v>0.49438923374682858</v>
      </c>
      <c r="BB124" s="56">
        <v>7575</v>
      </c>
      <c r="BC124" s="57">
        <f t="shared" si="595"/>
        <v>5.4761939187137632</v>
      </c>
      <c r="BD124" s="56">
        <v>1689</v>
      </c>
      <c r="BE124" s="57">
        <f t="shared" si="596"/>
        <v>0.79903491342605737</v>
      </c>
      <c r="BF124" s="56">
        <v>505</v>
      </c>
      <c r="BG124" s="57">
        <f t="shared" si="597"/>
        <v>0.88986784140969166</v>
      </c>
      <c r="BH124" s="56">
        <v>42</v>
      </c>
      <c r="BI124" s="57">
        <f t="shared" si="598"/>
        <v>0.31369034281873182</v>
      </c>
      <c r="BJ124" s="56">
        <v>19</v>
      </c>
      <c r="BK124" s="57">
        <f t="shared" si="599"/>
        <v>0.364403528960491</v>
      </c>
      <c r="BL124" s="56">
        <v>1922</v>
      </c>
      <c r="BM124" s="57">
        <f t="shared" si="600"/>
        <v>2.3682200152788386</v>
      </c>
      <c r="BN124" s="56">
        <v>79</v>
      </c>
      <c r="BO124" s="57">
        <f t="shared" si="601"/>
        <v>0.43815862451469773</v>
      </c>
      <c r="BP124" s="56">
        <v>5524</v>
      </c>
      <c r="BQ124" s="57">
        <f t="shared" si="602"/>
        <v>3.0614902873610994</v>
      </c>
      <c r="BR124" s="56">
        <v>16</v>
      </c>
      <c r="BS124" s="57">
        <f t="shared" si="603"/>
        <v>0.11093392498093323</v>
      </c>
      <c r="BT124" s="56">
        <v>3364</v>
      </c>
      <c r="BU124" s="57">
        <f t="shared" si="604"/>
        <v>2.4283548689814483</v>
      </c>
      <c r="BV124" s="56">
        <v>3986</v>
      </c>
      <c r="BW124" s="57">
        <f t="shared" si="605"/>
        <v>2.7971929824561403</v>
      </c>
      <c r="BX124" s="56">
        <v>257</v>
      </c>
      <c r="BY124" s="57">
        <f t="shared" si="606"/>
        <v>0.39260617170791318</v>
      </c>
      <c r="BZ124" s="56">
        <v>14</v>
      </c>
      <c r="CA124" s="57">
        <f t="shared" si="607"/>
        <v>0.21631644004944375</v>
      </c>
      <c r="CB124" s="56">
        <v>67</v>
      </c>
      <c r="CC124" s="57">
        <f t="shared" si="608"/>
        <v>0.1609107065661175</v>
      </c>
      <c r="CD124" s="56">
        <v>1732</v>
      </c>
      <c r="CE124" s="57">
        <f t="shared" si="609"/>
        <v>1.6121225659927771</v>
      </c>
      <c r="CF124" s="56">
        <v>13</v>
      </c>
      <c r="CG124" s="57">
        <f t="shared" si="610"/>
        <v>0.16935904116727463</v>
      </c>
      <c r="CH124" s="56">
        <v>3101</v>
      </c>
      <c r="CI124" s="57">
        <f t="shared" si="611"/>
        <v>4.2072558543402163</v>
      </c>
      <c r="CJ124" s="56">
        <v>1410</v>
      </c>
      <c r="CK124" s="57">
        <f t="shared" si="612"/>
        <v>1.3854226030223828</v>
      </c>
      <c r="CL124" s="56">
        <v>5499</v>
      </c>
      <c r="CM124" s="57">
        <f t="shared" si="613"/>
        <v>4.7477616708253105</v>
      </c>
      <c r="CN124" s="56">
        <v>3690</v>
      </c>
      <c r="CO124" s="57">
        <f t="shared" si="614"/>
        <v>3.0078007189377325</v>
      </c>
      <c r="CP124" s="56">
        <v>223</v>
      </c>
      <c r="CQ124" s="57">
        <f t="shared" si="615"/>
        <v>0.46295335174074614</v>
      </c>
      <c r="CR124" s="56">
        <v>191</v>
      </c>
      <c r="CS124" s="57">
        <f t="shared" si="616"/>
        <v>0.52128820960698696</v>
      </c>
      <c r="CT124" s="56">
        <v>87</v>
      </c>
      <c r="CU124" s="57">
        <f t="shared" si="617"/>
        <v>0.33209909531625759</v>
      </c>
      <c r="CV124" s="56">
        <v>9575</v>
      </c>
      <c r="CW124" s="57">
        <f t="shared" si="618"/>
        <v>5.7144391792692675</v>
      </c>
      <c r="CX124" s="56">
        <v>2434</v>
      </c>
      <c r="CY124" s="57">
        <f t="shared" si="619"/>
        <v>2.2893798733974813</v>
      </c>
      <c r="CZ124" s="56">
        <v>121</v>
      </c>
      <c r="DA124" s="57">
        <f t="shared" si="620"/>
        <v>0.41897506925207761</v>
      </c>
      <c r="DB124" s="56">
        <v>4802</v>
      </c>
      <c r="DC124" s="57">
        <f t="shared" si="621"/>
        <v>3.252175679794115</v>
      </c>
      <c r="DD124" s="56">
        <v>289</v>
      </c>
      <c r="DE124" s="57">
        <f t="shared" si="622"/>
        <v>0.20479605430992945</v>
      </c>
      <c r="DF124" s="56">
        <v>45</v>
      </c>
      <c r="DG124" s="57">
        <f t="shared" si="623"/>
        <v>0.28287654010560725</v>
      </c>
      <c r="DH124" s="56">
        <v>13</v>
      </c>
      <c r="DI124" s="57">
        <f t="shared" si="624"/>
        <v>8.8183421516754845E-2</v>
      </c>
      <c r="DJ124" s="56">
        <v>14</v>
      </c>
      <c r="DK124" s="57">
        <f t="shared" si="625"/>
        <v>0.11559739080175048</v>
      </c>
      <c r="DL124" s="56">
        <v>216</v>
      </c>
      <c r="DM124" s="57">
        <f t="shared" si="626"/>
        <v>0.38274798880107735</v>
      </c>
      <c r="DN124" s="56">
        <v>41</v>
      </c>
      <c r="DO124" s="57">
        <f t="shared" si="627"/>
        <v>0.39740234564311333</v>
      </c>
      <c r="DP124" s="56">
        <v>1977</v>
      </c>
      <c r="DQ124" s="57">
        <f t="shared" si="628"/>
        <v>2.2768628354255438</v>
      </c>
      <c r="DR124" s="56">
        <v>8</v>
      </c>
      <c r="DS124" s="57">
        <f t="shared" si="629"/>
        <v>0.13181743285549513</v>
      </c>
      <c r="DT124" s="56">
        <v>10</v>
      </c>
      <c r="DU124" s="57">
        <f t="shared" si="630"/>
        <v>0.39572615749901069</v>
      </c>
      <c r="DV124" s="56">
        <v>46</v>
      </c>
      <c r="DW124" s="57">
        <f t="shared" si="631"/>
        <v>0.18001095718869844</v>
      </c>
      <c r="DX124" s="56">
        <v>35</v>
      </c>
      <c r="DY124" s="57">
        <f t="shared" si="632"/>
        <v>0.24036810658608609</v>
      </c>
      <c r="DZ124" s="56">
        <v>2439</v>
      </c>
      <c r="EA124" s="57">
        <f t="shared" si="633"/>
        <v>2.643787803238884</v>
      </c>
      <c r="EB124" s="56">
        <v>19</v>
      </c>
      <c r="EC124" s="57">
        <f t="shared" si="634"/>
        <v>0.20636472249375473</v>
      </c>
      <c r="ED124" s="56">
        <v>56</v>
      </c>
      <c r="EE124" s="57">
        <f t="shared" si="635"/>
        <v>0.20953378732320588</v>
      </c>
      <c r="EF124" s="56">
        <v>104</v>
      </c>
      <c r="EG124" s="57">
        <f t="shared" si="636"/>
        <v>0.58397439496883596</v>
      </c>
      <c r="EH124" s="56">
        <v>3</v>
      </c>
      <c r="EI124" s="57">
        <f t="shared" si="637"/>
        <v>5.6148231330713089E-2</v>
      </c>
      <c r="EJ124" s="56">
        <v>89</v>
      </c>
      <c r="EK124" s="57">
        <f t="shared" si="638"/>
        <v>0.35098789288953741</v>
      </c>
      <c r="EL124" s="56">
        <v>110</v>
      </c>
      <c r="EM124" s="57">
        <f t="shared" si="639"/>
        <v>0.36423841059602652</v>
      </c>
      <c r="EN124" s="56">
        <v>136</v>
      </c>
      <c r="EO124" s="57">
        <f t="shared" si="640"/>
        <v>0.36007413290971674</v>
      </c>
      <c r="EP124" s="56">
        <v>7</v>
      </c>
      <c r="EQ124" s="57">
        <f t="shared" si="641"/>
        <v>0.19607843137254902</v>
      </c>
      <c r="ER124" s="56">
        <v>4373</v>
      </c>
      <c r="ES124" s="57">
        <f t="shared" si="642"/>
        <v>2.9249075306503287</v>
      </c>
      <c r="ET124" s="56">
        <v>8269</v>
      </c>
      <c r="EU124" s="57">
        <f t="shared" si="643"/>
        <v>4.5361288482215345</v>
      </c>
      <c r="EV124" s="56">
        <v>370</v>
      </c>
      <c r="EW124" s="57">
        <f t="shared" si="644"/>
        <v>1.0320493152213328</v>
      </c>
      <c r="EX124" s="56">
        <v>18641</v>
      </c>
      <c r="EY124" s="57">
        <f t="shared" si="645"/>
        <v>9.3777983479057045</v>
      </c>
      <c r="EZ124" s="56">
        <v>566</v>
      </c>
      <c r="FA124" s="57">
        <f t="shared" si="646"/>
        <v>0.74677080996925838</v>
      </c>
      <c r="FB124" s="56">
        <v>508</v>
      </c>
      <c r="FC124" s="57">
        <f t="shared" si="647"/>
        <v>0.37281393795730255</v>
      </c>
      <c r="FD124" s="56">
        <v>10</v>
      </c>
      <c r="FE124" s="57">
        <f t="shared" si="648"/>
        <v>0.16711229946524064</v>
      </c>
      <c r="FF124" s="56">
        <v>134938</v>
      </c>
      <c r="FG124" s="57">
        <f t="shared" si="649"/>
        <v>2.5124993762414656</v>
      </c>
      <c r="FH124" s="59">
        <f t="shared" si="570"/>
        <v>128683.78676792719</v>
      </c>
      <c r="FI124" s="57">
        <f t="shared" si="650"/>
        <v>3.2034878545360379</v>
      </c>
    </row>
    <row r="125" spans="1:165" s="50" customFormat="1" ht="10.5" x14ac:dyDescent="0.35">
      <c r="A125" s="54">
        <v>119</v>
      </c>
      <c r="B125" s="51"/>
      <c r="C125" s="55" t="s">
        <v>187</v>
      </c>
      <c r="D125" s="56">
        <v>17</v>
      </c>
      <c r="E125" s="57">
        <f t="shared" si="571"/>
        <v>0.15643691911291063</v>
      </c>
      <c r="F125" s="56">
        <v>50</v>
      </c>
      <c r="G125" s="57">
        <f t="shared" si="571"/>
        <v>0.5112474437627812</v>
      </c>
      <c r="H125" s="56">
        <v>425</v>
      </c>
      <c r="I125" s="57">
        <f t="shared" si="572"/>
        <v>0.45969303321687777</v>
      </c>
      <c r="J125" s="56">
        <v>2717</v>
      </c>
      <c r="K125" s="57">
        <f t="shared" si="573"/>
        <v>2.4291896144767899</v>
      </c>
      <c r="L125" s="56">
        <v>45</v>
      </c>
      <c r="M125" s="57">
        <f t="shared" si="574"/>
        <v>0.15270284027282907</v>
      </c>
      <c r="N125" s="56">
        <v>83</v>
      </c>
      <c r="O125" s="57">
        <f t="shared" si="575"/>
        <v>0.18980539230259097</v>
      </c>
      <c r="P125" s="56">
        <v>439</v>
      </c>
      <c r="Q125" s="57">
        <f t="shared" si="576"/>
        <v>0.49704490387445938</v>
      </c>
      <c r="R125" s="56">
        <v>29</v>
      </c>
      <c r="S125" s="57">
        <f t="shared" si="577"/>
        <v>0.23457089703146486</v>
      </c>
      <c r="T125" s="56">
        <v>1848</v>
      </c>
      <c r="U125" s="57">
        <f t="shared" si="578"/>
        <v>1.2108028776224233</v>
      </c>
      <c r="V125" s="56">
        <v>11321</v>
      </c>
      <c r="W125" s="57">
        <f t="shared" si="579"/>
        <v>6.3849346899181096</v>
      </c>
      <c r="X125" s="56">
        <v>0</v>
      </c>
      <c r="Y125" s="57">
        <f t="shared" si="580"/>
        <v>0</v>
      </c>
      <c r="Z125" s="56">
        <v>83</v>
      </c>
      <c r="AA125" s="57">
        <f t="shared" si="581"/>
        <v>0.24787958427905868</v>
      </c>
      <c r="AB125" s="56">
        <v>946</v>
      </c>
      <c r="AC125" s="57">
        <f t="shared" si="582"/>
        <v>1.101421602300644</v>
      </c>
      <c r="AD125" s="56">
        <v>22200</v>
      </c>
      <c r="AE125" s="57">
        <f t="shared" si="583"/>
        <v>8.0662156368313571</v>
      </c>
      <c r="AF125" s="56">
        <v>18</v>
      </c>
      <c r="AG125" s="57">
        <f t="shared" si="584"/>
        <v>0.15256823190371249</v>
      </c>
      <c r="AH125" s="56">
        <v>117</v>
      </c>
      <c r="AI125" s="57">
        <f t="shared" si="585"/>
        <v>0.6198018752979817</v>
      </c>
      <c r="AJ125" s="56">
        <v>17</v>
      </c>
      <c r="AK125" s="57">
        <f t="shared" si="586"/>
        <v>0.11810476587466999</v>
      </c>
      <c r="AL125" s="56">
        <v>6643</v>
      </c>
      <c r="AM125" s="57">
        <f t="shared" si="587"/>
        <v>5.0300607272121516</v>
      </c>
      <c r="AN125" s="56">
        <v>40</v>
      </c>
      <c r="AO125" s="57">
        <f t="shared" si="588"/>
        <v>0.10054040467512883</v>
      </c>
      <c r="AP125" s="56">
        <v>901</v>
      </c>
      <c r="AQ125" s="57">
        <f t="shared" si="589"/>
        <v>0.74420986553011526</v>
      </c>
      <c r="AR125" s="56">
        <v>4</v>
      </c>
      <c r="AS125" s="57">
        <f t="shared" si="590"/>
        <v>4.1810389881885651E-2</v>
      </c>
      <c r="AT125" s="56">
        <v>946</v>
      </c>
      <c r="AU125" s="57">
        <f t="shared" si="591"/>
        <v>0.73690360272638755</v>
      </c>
      <c r="AV125" s="56">
        <v>37</v>
      </c>
      <c r="AW125" s="57">
        <f t="shared" si="592"/>
        <v>0.21280266866049347</v>
      </c>
      <c r="AX125" s="56">
        <v>41</v>
      </c>
      <c r="AY125" s="57">
        <f t="shared" si="593"/>
        <v>0.20748987854251011</v>
      </c>
      <c r="AZ125" s="56">
        <v>460</v>
      </c>
      <c r="BA125" s="57">
        <f t="shared" si="594"/>
        <v>0.46129624244125994</v>
      </c>
      <c r="BB125" s="56">
        <v>18940</v>
      </c>
      <c r="BC125" s="57">
        <f t="shared" si="595"/>
        <v>13.692292121510055</v>
      </c>
      <c r="BD125" s="56">
        <v>2529</v>
      </c>
      <c r="BE125" s="57">
        <f t="shared" si="596"/>
        <v>1.1964235026965653</v>
      </c>
      <c r="BF125" s="56">
        <v>3522</v>
      </c>
      <c r="BG125" s="57">
        <f t="shared" si="597"/>
        <v>6.206167400881057</v>
      </c>
      <c r="BH125" s="56">
        <v>28</v>
      </c>
      <c r="BI125" s="57">
        <f t="shared" si="598"/>
        <v>0.20912689521248787</v>
      </c>
      <c r="BJ125" s="56">
        <v>11</v>
      </c>
      <c r="BK125" s="57">
        <f t="shared" si="599"/>
        <v>0.21097046413502107</v>
      </c>
      <c r="BL125" s="56">
        <v>4405</v>
      </c>
      <c r="BM125" s="57">
        <f t="shared" si="600"/>
        <v>5.4276842701890144</v>
      </c>
      <c r="BN125" s="56">
        <v>77</v>
      </c>
      <c r="BO125" s="57">
        <f t="shared" si="601"/>
        <v>0.42706600110926235</v>
      </c>
      <c r="BP125" s="56">
        <v>32490</v>
      </c>
      <c r="BQ125" s="57">
        <f t="shared" si="602"/>
        <v>18.006484329536953</v>
      </c>
      <c r="BR125" s="56">
        <v>14</v>
      </c>
      <c r="BS125" s="57">
        <f t="shared" si="603"/>
        <v>9.7067184358316572E-2</v>
      </c>
      <c r="BT125" s="56">
        <v>2207</v>
      </c>
      <c r="BU125" s="57">
        <f t="shared" si="604"/>
        <v>1.5931567169566161</v>
      </c>
      <c r="BV125" s="56">
        <v>1726</v>
      </c>
      <c r="BW125" s="57">
        <f t="shared" si="605"/>
        <v>1.2112280701754388</v>
      </c>
      <c r="BX125" s="56">
        <v>323</v>
      </c>
      <c r="BY125" s="57">
        <f t="shared" si="606"/>
        <v>0.49343110296364195</v>
      </c>
      <c r="BZ125" s="56">
        <v>6</v>
      </c>
      <c r="CA125" s="57">
        <f t="shared" si="607"/>
        <v>9.2707045735475904E-2</v>
      </c>
      <c r="CB125" s="56">
        <v>82</v>
      </c>
      <c r="CC125" s="57">
        <f t="shared" si="608"/>
        <v>0.19693549161823334</v>
      </c>
      <c r="CD125" s="56">
        <v>2588</v>
      </c>
      <c r="CE125" s="57">
        <f t="shared" si="609"/>
        <v>2.4088759819799694</v>
      </c>
      <c r="CF125" s="56">
        <v>14</v>
      </c>
      <c r="CG125" s="57">
        <f t="shared" si="610"/>
        <v>0.18238665971860343</v>
      </c>
      <c r="CH125" s="56">
        <v>3576</v>
      </c>
      <c r="CI125" s="57">
        <f t="shared" si="611"/>
        <v>4.851708137736412</v>
      </c>
      <c r="CJ125" s="56">
        <v>667</v>
      </c>
      <c r="CK125" s="57">
        <f t="shared" si="612"/>
        <v>0.65537367107512723</v>
      </c>
      <c r="CL125" s="56">
        <v>5291</v>
      </c>
      <c r="CM125" s="57">
        <f t="shared" si="613"/>
        <v>4.5681773050257721</v>
      </c>
      <c r="CN125" s="56">
        <v>5426</v>
      </c>
      <c r="CO125" s="57">
        <f t="shared" si="614"/>
        <v>4.422852764486759</v>
      </c>
      <c r="CP125" s="56">
        <v>944</v>
      </c>
      <c r="CQ125" s="57">
        <f t="shared" si="615"/>
        <v>1.9597666549025308</v>
      </c>
      <c r="CR125" s="56">
        <v>367</v>
      </c>
      <c r="CS125" s="57">
        <f t="shared" si="616"/>
        <v>1.0016375545851528</v>
      </c>
      <c r="CT125" s="56">
        <v>187</v>
      </c>
      <c r="CU125" s="57">
        <f t="shared" si="617"/>
        <v>0.71382219338092145</v>
      </c>
      <c r="CV125" s="56">
        <v>4246</v>
      </c>
      <c r="CW125" s="57">
        <f t="shared" si="618"/>
        <v>2.5340479117678654</v>
      </c>
      <c r="CX125" s="56">
        <v>3423</v>
      </c>
      <c r="CY125" s="57">
        <f t="shared" si="619"/>
        <v>3.2196168063432942</v>
      </c>
      <c r="CZ125" s="56">
        <v>57</v>
      </c>
      <c r="DA125" s="57">
        <f t="shared" si="620"/>
        <v>0.19736842105263158</v>
      </c>
      <c r="DB125" s="56">
        <v>15849</v>
      </c>
      <c r="DC125" s="57">
        <f t="shared" si="621"/>
        <v>10.733805153906065</v>
      </c>
      <c r="DD125" s="56">
        <v>200</v>
      </c>
      <c r="DE125" s="57">
        <f t="shared" si="622"/>
        <v>0.14172737322486464</v>
      </c>
      <c r="DF125" s="56">
        <v>17</v>
      </c>
      <c r="DG125" s="57">
        <f t="shared" si="623"/>
        <v>0.10686447070656273</v>
      </c>
      <c r="DH125" s="56">
        <v>9</v>
      </c>
      <c r="DI125" s="57">
        <f t="shared" si="624"/>
        <v>6.1050061050061048E-2</v>
      </c>
      <c r="DJ125" s="56">
        <v>8</v>
      </c>
      <c r="DK125" s="57">
        <f t="shared" si="625"/>
        <v>6.6055651886714556E-2</v>
      </c>
      <c r="DL125" s="56">
        <v>273</v>
      </c>
      <c r="DM125" s="57">
        <f t="shared" si="626"/>
        <v>0.48375093029025051</v>
      </c>
      <c r="DN125" s="56">
        <v>23</v>
      </c>
      <c r="DO125" s="57">
        <f t="shared" si="627"/>
        <v>0.22293302316564895</v>
      </c>
      <c r="DP125" s="56">
        <v>1068</v>
      </c>
      <c r="DQ125" s="57">
        <f t="shared" si="628"/>
        <v>1.2299896349188069</v>
      </c>
      <c r="DR125" s="56">
        <v>8</v>
      </c>
      <c r="DS125" s="57">
        <f t="shared" si="629"/>
        <v>0.13181743285549513</v>
      </c>
      <c r="DT125" s="56">
        <v>4</v>
      </c>
      <c r="DU125" s="57">
        <f t="shared" si="630"/>
        <v>0.15829046299960428</v>
      </c>
      <c r="DV125" s="56">
        <v>19</v>
      </c>
      <c r="DW125" s="57">
        <f t="shared" si="631"/>
        <v>7.4352351882288489E-2</v>
      </c>
      <c r="DX125" s="56">
        <v>14</v>
      </c>
      <c r="DY125" s="57">
        <f t="shared" si="632"/>
        <v>9.6147242634434443E-2</v>
      </c>
      <c r="DZ125" s="56">
        <v>1063</v>
      </c>
      <c r="EA125" s="57">
        <f t="shared" si="633"/>
        <v>1.152253560821211</v>
      </c>
      <c r="EB125" s="56">
        <v>14</v>
      </c>
      <c r="EC125" s="57">
        <f t="shared" si="634"/>
        <v>0.15205821657434559</v>
      </c>
      <c r="ED125" s="56">
        <v>30</v>
      </c>
      <c r="EE125" s="57">
        <f t="shared" si="635"/>
        <v>0.11225024320886028</v>
      </c>
      <c r="EF125" s="56">
        <v>328</v>
      </c>
      <c r="EG125" s="57">
        <f t="shared" si="636"/>
        <v>1.8417653995170979</v>
      </c>
      <c r="EH125" s="56">
        <v>10</v>
      </c>
      <c r="EI125" s="57">
        <f t="shared" si="637"/>
        <v>0.18716077110237694</v>
      </c>
      <c r="EJ125" s="56">
        <v>60</v>
      </c>
      <c r="EK125" s="57">
        <f t="shared" si="638"/>
        <v>0.23662105138620498</v>
      </c>
      <c r="EL125" s="56">
        <v>86</v>
      </c>
      <c r="EM125" s="57">
        <f t="shared" si="639"/>
        <v>0.28476821192052981</v>
      </c>
      <c r="EN125" s="56">
        <v>85</v>
      </c>
      <c r="EO125" s="57">
        <f t="shared" si="640"/>
        <v>0.22504633306857294</v>
      </c>
      <c r="EP125" s="56">
        <v>9</v>
      </c>
      <c r="EQ125" s="57">
        <f t="shared" si="641"/>
        <v>0.25210084033613445</v>
      </c>
      <c r="ER125" s="56">
        <v>2132</v>
      </c>
      <c r="ES125" s="57">
        <f t="shared" si="642"/>
        <v>1.4260011103010521</v>
      </c>
      <c r="ET125" s="56">
        <v>14525</v>
      </c>
      <c r="EU125" s="57">
        <f t="shared" si="643"/>
        <v>7.9679854299694997</v>
      </c>
      <c r="EV125" s="56">
        <v>129</v>
      </c>
      <c r="EW125" s="57">
        <f t="shared" si="644"/>
        <v>0.35982259909068087</v>
      </c>
      <c r="EX125" s="56">
        <v>15903</v>
      </c>
      <c r="EY125" s="57">
        <f t="shared" si="645"/>
        <v>8.0003823360734074</v>
      </c>
      <c r="EZ125" s="56">
        <v>1997</v>
      </c>
      <c r="FA125" s="57">
        <f t="shared" si="646"/>
        <v>2.6348079637961286</v>
      </c>
      <c r="FB125" s="56">
        <v>302</v>
      </c>
      <c r="FC125" s="57">
        <f t="shared" si="647"/>
        <v>0.22163348280138853</v>
      </c>
      <c r="FD125" s="56">
        <v>11</v>
      </c>
      <c r="FE125" s="57">
        <f t="shared" si="648"/>
        <v>0.18382352941176469</v>
      </c>
      <c r="FF125" s="56">
        <v>197029</v>
      </c>
      <c r="FG125" s="57">
        <f t="shared" si="649"/>
        <v>3.6686125450316425</v>
      </c>
      <c r="FH125" s="59">
        <f t="shared" si="570"/>
        <v>186297.30968478654</v>
      </c>
      <c r="FI125" s="57">
        <f t="shared" si="650"/>
        <v>4.6377339670944293</v>
      </c>
    </row>
    <row r="126" spans="1:165" s="50" customFormat="1" ht="10.5" x14ac:dyDescent="0.35">
      <c r="A126" s="54">
        <v>120</v>
      </c>
      <c r="B126" s="51"/>
      <c r="C126" s="55" t="s">
        <v>188</v>
      </c>
      <c r="D126" s="56">
        <v>6</v>
      </c>
      <c r="E126" s="57">
        <f t="shared" si="571"/>
        <v>5.5213030275144931E-2</v>
      </c>
      <c r="F126" s="56">
        <v>9</v>
      </c>
      <c r="G126" s="57">
        <f t="shared" si="571"/>
        <v>9.202453987730061E-2</v>
      </c>
      <c r="H126" s="56">
        <v>45</v>
      </c>
      <c r="I126" s="57">
        <f t="shared" si="572"/>
        <v>4.8673379987669414E-2</v>
      </c>
      <c r="J126" s="56">
        <v>141</v>
      </c>
      <c r="K126" s="57">
        <f t="shared" si="573"/>
        <v>0.12606394392389672</v>
      </c>
      <c r="L126" s="56">
        <v>28</v>
      </c>
      <c r="M126" s="57">
        <f t="shared" si="574"/>
        <v>9.5015100614204762E-2</v>
      </c>
      <c r="N126" s="56">
        <v>11</v>
      </c>
      <c r="O126" s="57">
        <f t="shared" si="575"/>
        <v>2.5154931509981934E-2</v>
      </c>
      <c r="P126" s="56">
        <v>2607</v>
      </c>
      <c r="Q126" s="57">
        <f t="shared" si="576"/>
        <v>2.9516994633273703</v>
      </c>
      <c r="R126" s="56">
        <v>3</v>
      </c>
      <c r="S126" s="57">
        <f t="shared" si="577"/>
        <v>2.4265954865323951E-2</v>
      </c>
      <c r="T126" s="56">
        <v>1458</v>
      </c>
      <c r="U126" s="57">
        <f t="shared" si="578"/>
        <v>0.95527629630600286</v>
      </c>
      <c r="V126" s="56">
        <v>50</v>
      </c>
      <c r="W126" s="57">
        <f t="shared" si="579"/>
        <v>2.8199517224265117E-2</v>
      </c>
      <c r="X126" s="56">
        <v>0</v>
      </c>
      <c r="Y126" s="57">
        <f t="shared" si="580"/>
        <v>0</v>
      </c>
      <c r="Z126" s="56">
        <v>6</v>
      </c>
      <c r="AA126" s="57">
        <f t="shared" si="581"/>
        <v>1.791900609246207E-2</v>
      </c>
      <c r="AB126" s="56">
        <v>78</v>
      </c>
      <c r="AC126" s="57">
        <f t="shared" si="582"/>
        <v>9.0814888984619688E-2</v>
      </c>
      <c r="AD126" s="56">
        <v>220</v>
      </c>
      <c r="AE126" s="57">
        <f t="shared" si="583"/>
        <v>7.9935470274905343E-2</v>
      </c>
      <c r="AF126" s="56">
        <v>4</v>
      </c>
      <c r="AG126" s="57">
        <f t="shared" si="584"/>
        <v>3.3904051534158333E-2</v>
      </c>
      <c r="AH126" s="56">
        <v>12</v>
      </c>
      <c r="AI126" s="57">
        <f t="shared" si="585"/>
        <v>6.3569423107485298E-2</v>
      </c>
      <c r="AJ126" s="56">
        <v>6</v>
      </c>
      <c r="AK126" s="57">
        <f t="shared" si="586"/>
        <v>4.1684035014589414E-2</v>
      </c>
      <c r="AL126" s="56">
        <v>217</v>
      </c>
      <c r="AM126" s="57">
        <f t="shared" si="587"/>
        <v>0.16431178350218831</v>
      </c>
      <c r="AN126" s="56">
        <v>17</v>
      </c>
      <c r="AO126" s="57">
        <f t="shared" si="588"/>
        <v>4.272967198692975E-2</v>
      </c>
      <c r="AP126" s="56">
        <v>251</v>
      </c>
      <c r="AQ126" s="57">
        <f t="shared" si="589"/>
        <v>0.20732150526976575</v>
      </c>
      <c r="AR126" s="56">
        <v>0</v>
      </c>
      <c r="AS126" s="57">
        <f t="shared" si="590"/>
        <v>0</v>
      </c>
      <c r="AT126" s="56">
        <v>23658</v>
      </c>
      <c r="AU126" s="57">
        <f t="shared" si="591"/>
        <v>18.428821811100292</v>
      </c>
      <c r="AV126" s="56">
        <v>7</v>
      </c>
      <c r="AW126" s="57">
        <f t="shared" si="592"/>
        <v>4.0259964341174438E-2</v>
      </c>
      <c r="AX126" s="56">
        <v>4</v>
      </c>
      <c r="AY126" s="57">
        <f t="shared" si="593"/>
        <v>2.0242914979757085E-2</v>
      </c>
      <c r="AZ126" s="56">
        <v>40</v>
      </c>
      <c r="BA126" s="57">
        <f t="shared" si="594"/>
        <v>4.0112716734022599E-2</v>
      </c>
      <c r="BB126" s="56">
        <v>173</v>
      </c>
      <c r="BC126" s="57">
        <f t="shared" si="595"/>
        <v>0.12506687101484898</v>
      </c>
      <c r="BD126" s="56">
        <v>103</v>
      </c>
      <c r="BE126" s="57">
        <f t="shared" si="596"/>
        <v>4.8727410351026589E-2</v>
      </c>
      <c r="BF126" s="56">
        <v>16</v>
      </c>
      <c r="BG126" s="57">
        <f t="shared" si="597"/>
        <v>2.819383259911894E-2</v>
      </c>
      <c r="BH126" s="56">
        <v>20</v>
      </c>
      <c r="BI126" s="57">
        <f t="shared" si="598"/>
        <v>0.14937635372320562</v>
      </c>
      <c r="BJ126" s="56">
        <v>3</v>
      </c>
      <c r="BK126" s="57">
        <f t="shared" si="599"/>
        <v>5.7537399309551207E-2</v>
      </c>
      <c r="BL126" s="56">
        <v>78</v>
      </c>
      <c r="BM126" s="57">
        <f t="shared" si="600"/>
        <v>9.6108824761576173E-2</v>
      </c>
      <c r="BN126" s="56">
        <v>7</v>
      </c>
      <c r="BO126" s="57">
        <f t="shared" si="601"/>
        <v>3.8824181919023849E-2</v>
      </c>
      <c r="BP126" s="56">
        <v>56</v>
      </c>
      <c r="BQ126" s="57">
        <f t="shared" si="602"/>
        <v>3.1036107185413029E-2</v>
      </c>
      <c r="BR126" s="56">
        <v>3</v>
      </c>
      <c r="BS126" s="57">
        <f t="shared" si="603"/>
        <v>2.0800110933924983E-2</v>
      </c>
      <c r="BT126" s="56">
        <v>1469</v>
      </c>
      <c r="BU126" s="57">
        <f t="shared" si="604"/>
        <v>1.060420125604562</v>
      </c>
      <c r="BV126" s="56">
        <v>172</v>
      </c>
      <c r="BW126" s="57">
        <f t="shared" si="605"/>
        <v>0.12070175438596491</v>
      </c>
      <c r="BX126" s="56">
        <v>19</v>
      </c>
      <c r="BY126" s="57">
        <f t="shared" si="606"/>
        <v>2.9025358997861288E-2</v>
      </c>
      <c r="BZ126" s="56">
        <v>6</v>
      </c>
      <c r="CA126" s="57">
        <f t="shared" si="607"/>
        <v>9.2707045735475904E-2</v>
      </c>
      <c r="CB126" s="56">
        <v>40</v>
      </c>
      <c r="CC126" s="57">
        <f t="shared" si="608"/>
        <v>9.6066093472308947E-2</v>
      </c>
      <c r="CD126" s="56">
        <v>361</v>
      </c>
      <c r="CE126" s="57">
        <f t="shared" si="609"/>
        <v>0.33601399903198181</v>
      </c>
      <c r="CF126" s="56">
        <v>10</v>
      </c>
      <c r="CG126" s="57">
        <f t="shared" si="610"/>
        <v>0.13027618551328818</v>
      </c>
      <c r="CH126" s="56">
        <v>74</v>
      </c>
      <c r="CI126" s="57">
        <f t="shared" si="611"/>
        <v>0.10039888204488101</v>
      </c>
      <c r="CJ126" s="56">
        <v>87</v>
      </c>
      <c r="CK126" s="57">
        <f t="shared" si="612"/>
        <v>8.5483522314147034E-2</v>
      </c>
      <c r="CL126" s="56">
        <v>475</v>
      </c>
      <c r="CM126" s="57">
        <f t="shared" si="613"/>
        <v>0.41010852766721634</v>
      </c>
      <c r="CN126" s="56">
        <v>53</v>
      </c>
      <c r="CO126" s="57">
        <f t="shared" si="614"/>
        <v>4.3201473740840067E-2</v>
      </c>
      <c r="CP126" s="56">
        <v>18</v>
      </c>
      <c r="CQ126" s="57">
        <f t="shared" si="615"/>
        <v>3.7368431979073677E-2</v>
      </c>
      <c r="CR126" s="56">
        <v>13</v>
      </c>
      <c r="CS126" s="57">
        <f t="shared" si="616"/>
        <v>3.5480349344978165E-2</v>
      </c>
      <c r="CT126" s="56">
        <v>6</v>
      </c>
      <c r="CU126" s="57">
        <f t="shared" si="617"/>
        <v>2.2903385883879832E-2</v>
      </c>
      <c r="CV126" s="56">
        <v>678</v>
      </c>
      <c r="CW126" s="57">
        <f t="shared" si="618"/>
        <v>0.40463600663650801</v>
      </c>
      <c r="CX126" s="56">
        <v>87</v>
      </c>
      <c r="CY126" s="57">
        <f t="shared" si="619"/>
        <v>8.1830751432038148E-2</v>
      </c>
      <c r="CZ126" s="56">
        <v>13</v>
      </c>
      <c r="DA126" s="57">
        <f t="shared" si="620"/>
        <v>4.5013850415512466E-2</v>
      </c>
      <c r="DB126" s="56">
        <v>206</v>
      </c>
      <c r="DC126" s="57">
        <f t="shared" si="621"/>
        <v>0.13951440858758593</v>
      </c>
      <c r="DD126" s="56">
        <v>194</v>
      </c>
      <c r="DE126" s="57">
        <f t="shared" si="622"/>
        <v>0.1374755520281187</v>
      </c>
      <c r="DF126" s="56">
        <v>24</v>
      </c>
      <c r="DG126" s="57">
        <f t="shared" si="623"/>
        <v>0.15086748805632386</v>
      </c>
      <c r="DH126" s="56">
        <v>0</v>
      </c>
      <c r="DI126" s="57">
        <f t="shared" si="624"/>
        <v>0</v>
      </c>
      <c r="DJ126" s="56">
        <v>7</v>
      </c>
      <c r="DK126" s="57">
        <f t="shared" si="625"/>
        <v>5.779869540087524E-2</v>
      </c>
      <c r="DL126" s="56">
        <v>60</v>
      </c>
      <c r="DM126" s="57">
        <f t="shared" si="626"/>
        <v>0.10631888577807705</v>
      </c>
      <c r="DN126" s="56">
        <v>3</v>
      </c>
      <c r="DO126" s="57">
        <f t="shared" si="627"/>
        <v>2.9078220412910728E-2</v>
      </c>
      <c r="DP126" s="56">
        <v>3532</v>
      </c>
      <c r="DQ126" s="57">
        <f t="shared" si="628"/>
        <v>4.0677185304618213</v>
      </c>
      <c r="DR126" s="56">
        <v>5</v>
      </c>
      <c r="DS126" s="57">
        <f t="shared" si="629"/>
        <v>8.2385895534684464E-2</v>
      </c>
      <c r="DT126" s="56">
        <v>0</v>
      </c>
      <c r="DU126" s="57">
        <f t="shared" si="630"/>
        <v>0</v>
      </c>
      <c r="DV126" s="56">
        <v>10</v>
      </c>
      <c r="DW126" s="57">
        <f t="shared" si="631"/>
        <v>3.913281678015184E-2</v>
      </c>
      <c r="DX126" s="56">
        <v>3</v>
      </c>
      <c r="DY126" s="57">
        <f t="shared" si="632"/>
        <v>2.0602980564521669E-2</v>
      </c>
      <c r="DZ126" s="56">
        <v>4087</v>
      </c>
      <c r="EA126" s="57">
        <f t="shared" si="633"/>
        <v>4.4301602098553996</v>
      </c>
      <c r="EB126" s="56">
        <v>4</v>
      </c>
      <c r="EC126" s="57">
        <f t="shared" si="634"/>
        <v>4.3445204735527321E-2</v>
      </c>
      <c r="ED126" s="56">
        <v>30</v>
      </c>
      <c r="EE126" s="57">
        <f t="shared" si="635"/>
        <v>0.11225024320886028</v>
      </c>
      <c r="EF126" s="56">
        <v>3</v>
      </c>
      <c r="EG126" s="57">
        <f t="shared" si="636"/>
        <v>1.6845415239485653E-2</v>
      </c>
      <c r="EH126" s="56">
        <v>0</v>
      </c>
      <c r="EI126" s="57">
        <f t="shared" si="637"/>
        <v>0</v>
      </c>
      <c r="EJ126" s="56">
        <v>16</v>
      </c>
      <c r="EK126" s="57">
        <f t="shared" si="638"/>
        <v>6.3098947036321337E-2</v>
      </c>
      <c r="EL126" s="56">
        <v>16</v>
      </c>
      <c r="EM126" s="57">
        <f t="shared" si="639"/>
        <v>5.2980132450331126E-2</v>
      </c>
      <c r="EN126" s="56">
        <v>16</v>
      </c>
      <c r="EO126" s="57">
        <f t="shared" si="640"/>
        <v>4.2361662695260795E-2</v>
      </c>
      <c r="EP126" s="56">
        <v>0</v>
      </c>
      <c r="EQ126" s="57">
        <f t="shared" si="641"/>
        <v>0</v>
      </c>
      <c r="ER126" s="56">
        <v>257</v>
      </c>
      <c r="ES126" s="57">
        <f t="shared" si="642"/>
        <v>0.17189600626049267</v>
      </c>
      <c r="ET126" s="56">
        <v>56</v>
      </c>
      <c r="EU126" s="57">
        <f t="shared" si="643"/>
        <v>3.0719943826388429E-2</v>
      </c>
      <c r="EV126" s="56">
        <v>14</v>
      </c>
      <c r="EW126" s="57">
        <f t="shared" si="644"/>
        <v>3.9050514629996376E-2</v>
      </c>
      <c r="EX126" s="56">
        <v>118</v>
      </c>
      <c r="EY126" s="57">
        <f t="shared" si="645"/>
        <v>5.9362706134481684E-2</v>
      </c>
      <c r="EZ126" s="56">
        <v>488</v>
      </c>
      <c r="FA126" s="57">
        <f t="shared" si="646"/>
        <v>0.64385893156360086</v>
      </c>
      <c r="FB126" s="56">
        <v>166</v>
      </c>
      <c r="FC126" s="57">
        <f t="shared" si="647"/>
        <v>0.12182502697029964</v>
      </c>
      <c r="FD126" s="56">
        <v>0</v>
      </c>
      <c r="FE126" s="57">
        <f t="shared" si="648"/>
        <v>0</v>
      </c>
      <c r="FF126" s="56">
        <v>42256</v>
      </c>
      <c r="FG126" s="57">
        <f t="shared" si="649"/>
        <v>0.78679225749943948</v>
      </c>
      <c r="FH126" s="59">
        <f t="shared" si="570"/>
        <v>41611.121770302096</v>
      </c>
      <c r="FI126" s="57">
        <f t="shared" si="650"/>
        <v>1.0358781518077489</v>
      </c>
    </row>
    <row r="127" spans="1:165" s="50" customFormat="1" ht="10.5" x14ac:dyDescent="0.35">
      <c r="A127" s="54">
        <v>121</v>
      </c>
      <c r="B127" s="51"/>
      <c r="C127" s="55" t="s">
        <v>189</v>
      </c>
      <c r="D127" s="56">
        <v>40</v>
      </c>
      <c r="E127" s="57">
        <f t="shared" si="571"/>
        <v>0.36808686850096622</v>
      </c>
      <c r="F127" s="56">
        <v>46</v>
      </c>
      <c r="G127" s="57">
        <f t="shared" si="571"/>
        <v>0.47034764826175873</v>
      </c>
      <c r="H127" s="56">
        <v>532</v>
      </c>
      <c r="I127" s="57">
        <f t="shared" si="572"/>
        <v>0.57542751452089169</v>
      </c>
      <c r="J127" s="56">
        <v>749</v>
      </c>
      <c r="K127" s="57">
        <f t="shared" si="573"/>
        <v>0.66965882268793364</v>
      </c>
      <c r="L127" s="56">
        <v>133</v>
      </c>
      <c r="M127" s="57">
        <f t="shared" si="574"/>
        <v>0.4513217279174726</v>
      </c>
      <c r="N127" s="56">
        <v>201</v>
      </c>
      <c r="O127" s="57">
        <f t="shared" si="575"/>
        <v>0.45964920304603352</v>
      </c>
      <c r="P127" s="56">
        <v>317</v>
      </c>
      <c r="Q127" s="57">
        <f t="shared" si="576"/>
        <v>0.35891397386834539</v>
      </c>
      <c r="R127" s="56">
        <v>44</v>
      </c>
      <c r="S127" s="57">
        <f t="shared" si="577"/>
        <v>0.35590067135808456</v>
      </c>
      <c r="T127" s="56">
        <v>892</v>
      </c>
      <c r="U127" s="57">
        <f t="shared" si="578"/>
        <v>0.58443515521601819</v>
      </c>
      <c r="V127" s="56">
        <v>5425</v>
      </c>
      <c r="W127" s="57">
        <f t="shared" si="579"/>
        <v>3.0596476188327655</v>
      </c>
      <c r="X127" s="56">
        <v>16</v>
      </c>
      <c r="Y127" s="57">
        <f t="shared" si="580"/>
        <v>0.29017047515415306</v>
      </c>
      <c r="Z127" s="56">
        <v>80</v>
      </c>
      <c r="AA127" s="57">
        <f t="shared" si="581"/>
        <v>0.2389200812328276</v>
      </c>
      <c r="AB127" s="56">
        <v>1092</v>
      </c>
      <c r="AC127" s="57">
        <f t="shared" si="582"/>
        <v>1.2714084457846755</v>
      </c>
      <c r="AD127" s="56">
        <v>7435</v>
      </c>
      <c r="AE127" s="57">
        <f t="shared" si="583"/>
        <v>2.7014555522450969</v>
      </c>
      <c r="AF127" s="56">
        <v>82</v>
      </c>
      <c r="AG127" s="57">
        <f t="shared" si="584"/>
        <v>0.69503305645024582</v>
      </c>
      <c r="AH127" s="56">
        <v>56</v>
      </c>
      <c r="AI127" s="57">
        <f t="shared" si="585"/>
        <v>0.29665730783493144</v>
      </c>
      <c r="AJ127" s="56">
        <v>34</v>
      </c>
      <c r="AK127" s="57">
        <f t="shared" si="586"/>
        <v>0.23620953174933998</v>
      </c>
      <c r="AL127" s="56">
        <v>1687</v>
      </c>
      <c r="AM127" s="57">
        <f t="shared" si="587"/>
        <v>1.2773916072266898</v>
      </c>
      <c r="AN127" s="56">
        <v>180</v>
      </c>
      <c r="AO127" s="57">
        <f t="shared" si="588"/>
        <v>0.45243182103807966</v>
      </c>
      <c r="AP127" s="56">
        <v>818</v>
      </c>
      <c r="AQ127" s="57">
        <f t="shared" si="589"/>
        <v>0.67565335183533226</v>
      </c>
      <c r="AR127" s="56">
        <v>28</v>
      </c>
      <c r="AS127" s="57">
        <f t="shared" si="590"/>
        <v>0.29267272917319953</v>
      </c>
      <c r="AT127" s="56">
        <v>860</v>
      </c>
      <c r="AU127" s="57">
        <f t="shared" si="591"/>
        <v>0.66991236611489779</v>
      </c>
      <c r="AV127" s="56">
        <v>68</v>
      </c>
      <c r="AW127" s="57">
        <f t="shared" si="592"/>
        <v>0.39109679645712314</v>
      </c>
      <c r="AX127" s="56">
        <v>84</v>
      </c>
      <c r="AY127" s="57">
        <f t="shared" si="593"/>
        <v>0.4251012145748988</v>
      </c>
      <c r="AZ127" s="56">
        <v>515</v>
      </c>
      <c r="BA127" s="57">
        <f t="shared" si="594"/>
        <v>0.5164512279505411</v>
      </c>
      <c r="BB127" s="56">
        <v>6034</v>
      </c>
      <c r="BC127" s="57">
        <f t="shared" si="595"/>
        <v>4.3621589578242697</v>
      </c>
      <c r="BD127" s="56">
        <v>1340</v>
      </c>
      <c r="BE127" s="57">
        <f t="shared" si="596"/>
        <v>0.63392941621723908</v>
      </c>
      <c r="BF127" s="56">
        <v>983</v>
      </c>
      <c r="BG127" s="57">
        <f t="shared" si="597"/>
        <v>1.7321585903083703</v>
      </c>
      <c r="BH127" s="56">
        <v>129</v>
      </c>
      <c r="BI127" s="57">
        <f t="shared" si="598"/>
        <v>0.96347748151467627</v>
      </c>
      <c r="BJ127" s="56">
        <v>10</v>
      </c>
      <c r="BK127" s="57">
        <f t="shared" si="599"/>
        <v>0.19179133103183738</v>
      </c>
      <c r="BL127" s="56">
        <v>980</v>
      </c>
      <c r="BM127" s="57">
        <f t="shared" si="600"/>
        <v>1.2075211316198033</v>
      </c>
      <c r="BN127" s="56">
        <v>60</v>
      </c>
      <c r="BO127" s="57">
        <f t="shared" si="601"/>
        <v>0.33277870216306155</v>
      </c>
      <c r="BP127" s="56">
        <v>5254</v>
      </c>
      <c r="BQ127" s="57">
        <f t="shared" si="602"/>
        <v>2.9118519134314296</v>
      </c>
      <c r="BR127" s="56">
        <v>44</v>
      </c>
      <c r="BS127" s="57">
        <f t="shared" si="603"/>
        <v>0.30506829369756638</v>
      </c>
      <c r="BT127" s="56">
        <v>1619</v>
      </c>
      <c r="BU127" s="57">
        <f t="shared" si="604"/>
        <v>1.168699920594817</v>
      </c>
      <c r="BV127" s="56">
        <v>1550</v>
      </c>
      <c r="BW127" s="57">
        <f t="shared" si="605"/>
        <v>1.0877192982456141</v>
      </c>
      <c r="BX127" s="56">
        <v>274</v>
      </c>
      <c r="BY127" s="57">
        <f t="shared" si="606"/>
        <v>0.41857622975863124</v>
      </c>
      <c r="BZ127" s="56">
        <v>36</v>
      </c>
      <c r="CA127" s="57">
        <f t="shared" si="607"/>
        <v>0.55624227441285534</v>
      </c>
      <c r="CB127" s="56">
        <v>137</v>
      </c>
      <c r="CC127" s="57">
        <f t="shared" si="608"/>
        <v>0.32902637014265818</v>
      </c>
      <c r="CD127" s="56">
        <v>1273</v>
      </c>
      <c r="CE127" s="57">
        <f t="shared" si="609"/>
        <v>1.1848914702706728</v>
      </c>
      <c r="CF127" s="56">
        <v>39</v>
      </c>
      <c r="CG127" s="57">
        <f t="shared" si="610"/>
        <v>0.50807712350182388</v>
      </c>
      <c r="CH127" s="56">
        <v>560</v>
      </c>
      <c r="CI127" s="57">
        <f t="shared" si="611"/>
        <v>0.75977532358288336</v>
      </c>
      <c r="CJ127" s="56">
        <v>1090</v>
      </c>
      <c r="CK127" s="57">
        <f t="shared" si="612"/>
        <v>1.0710004519818421</v>
      </c>
      <c r="CL127" s="56">
        <v>746</v>
      </c>
      <c r="CM127" s="57">
        <f t="shared" si="613"/>
        <v>0.64408623503103879</v>
      </c>
      <c r="CN127" s="56">
        <v>2922</v>
      </c>
      <c r="CO127" s="57">
        <f t="shared" si="614"/>
        <v>2.3817869107685787</v>
      </c>
      <c r="CP127" s="56">
        <v>321</v>
      </c>
      <c r="CQ127" s="57">
        <f t="shared" si="615"/>
        <v>0.66640370362681389</v>
      </c>
      <c r="CR127" s="56">
        <v>363</v>
      </c>
      <c r="CS127" s="57">
        <f t="shared" si="616"/>
        <v>0.99072052401746724</v>
      </c>
      <c r="CT127" s="56">
        <v>167</v>
      </c>
      <c r="CU127" s="57">
        <f t="shared" si="617"/>
        <v>0.63747757376798864</v>
      </c>
      <c r="CV127" s="56">
        <v>2360</v>
      </c>
      <c r="CW127" s="57">
        <f t="shared" si="618"/>
        <v>1.4084675157258979</v>
      </c>
      <c r="CX127" s="56">
        <v>700</v>
      </c>
      <c r="CY127" s="57">
        <f t="shared" si="619"/>
        <v>0.65840834485547928</v>
      </c>
      <c r="CZ127" s="56">
        <v>203</v>
      </c>
      <c r="DA127" s="57">
        <f t="shared" si="620"/>
        <v>0.70290858725761773</v>
      </c>
      <c r="DB127" s="56">
        <v>1337</v>
      </c>
      <c r="DC127" s="57">
        <f t="shared" si="621"/>
        <v>0.9054891469980697</v>
      </c>
      <c r="DD127" s="56">
        <v>480</v>
      </c>
      <c r="DE127" s="57">
        <f t="shared" si="622"/>
        <v>0.34014569573967512</v>
      </c>
      <c r="DF127" s="56">
        <v>128</v>
      </c>
      <c r="DG127" s="57">
        <f t="shared" si="623"/>
        <v>0.80462660296706057</v>
      </c>
      <c r="DH127" s="56">
        <v>45</v>
      </c>
      <c r="DI127" s="57">
        <f t="shared" si="624"/>
        <v>0.30525030525030528</v>
      </c>
      <c r="DJ127" s="56">
        <v>60</v>
      </c>
      <c r="DK127" s="57">
        <f t="shared" si="625"/>
        <v>0.49541738915035916</v>
      </c>
      <c r="DL127" s="56">
        <v>250</v>
      </c>
      <c r="DM127" s="57">
        <f t="shared" si="626"/>
        <v>0.44299535740865437</v>
      </c>
      <c r="DN127" s="56">
        <v>39</v>
      </c>
      <c r="DO127" s="57">
        <f t="shared" si="627"/>
        <v>0.37801686536783946</v>
      </c>
      <c r="DP127" s="56">
        <v>468</v>
      </c>
      <c r="DQ127" s="57">
        <f t="shared" si="628"/>
        <v>0.53898422204307261</v>
      </c>
      <c r="DR127" s="56">
        <v>35</v>
      </c>
      <c r="DS127" s="57">
        <f t="shared" si="629"/>
        <v>0.57670126874279126</v>
      </c>
      <c r="DT127" s="56">
        <v>0</v>
      </c>
      <c r="DU127" s="57">
        <f t="shared" si="630"/>
        <v>0</v>
      </c>
      <c r="DV127" s="56">
        <v>117</v>
      </c>
      <c r="DW127" s="57">
        <f t="shared" si="631"/>
        <v>0.45785395632777653</v>
      </c>
      <c r="DX127" s="56">
        <v>46</v>
      </c>
      <c r="DY127" s="57">
        <f t="shared" si="632"/>
        <v>0.31591236865599892</v>
      </c>
      <c r="DZ127" s="56">
        <v>467</v>
      </c>
      <c r="EA127" s="57">
        <f t="shared" si="633"/>
        <v>0.50621111279727704</v>
      </c>
      <c r="EB127" s="56">
        <v>33</v>
      </c>
      <c r="EC127" s="57">
        <f t="shared" si="634"/>
        <v>0.35842293906810035</v>
      </c>
      <c r="ED127" s="56">
        <v>90</v>
      </c>
      <c r="EE127" s="57">
        <f t="shared" si="635"/>
        <v>0.33675072962658081</v>
      </c>
      <c r="EF127" s="56">
        <v>191</v>
      </c>
      <c r="EG127" s="57">
        <f t="shared" si="636"/>
        <v>1.0724914369139198</v>
      </c>
      <c r="EH127" s="56">
        <v>11</v>
      </c>
      <c r="EI127" s="57">
        <f t="shared" si="637"/>
        <v>0.20587684821261462</v>
      </c>
      <c r="EJ127" s="56">
        <v>79</v>
      </c>
      <c r="EK127" s="57">
        <f t="shared" si="638"/>
        <v>0.31155105099183661</v>
      </c>
      <c r="EL127" s="56">
        <v>87</v>
      </c>
      <c r="EM127" s="57">
        <f t="shared" si="639"/>
        <v>0.28807947019867552</v>
      </c>
      <c r="EN127" s="56">
        <v>176</v>
      </c>
      <c r="EO127" s="57">
        <f t="shared" si="640"/>
        <v>0.46597828964786869</v>
      </c>
      <c r="EP127" s="56">
        <v>11</v>
      </c>
      <c r="EQ127" s="57">
        <f t="shared" si="641"/>
        <v>0.3081232492997199</v>
      </c>
      <c r="ER127" s="56">
        <v>1647</v>
      </c>
      <c r="ES127" s="57">
        <f t="shared" si="642"/>
        <v>1.1016059233892272</v>
      </c>
      <c r="ET127" s="56">
        <v>6379</v>
      </c>
      <c r="EU127" s="57">
        <f t="shared" si="643"/>
        <v>3.4993307440809254</v>
      </c>
      <c r="EV127" s="56">
        <v>248</v>
      </c>
      <c r="EW127" s="57">
        <f t="shared" si="644"/>
        <v>0.69175197344565009</v>
      </c>
      <c r="EX127" s="56">
        <v>8248</v>
      </c>
      <c r="EY127" s="57">
        <f t="shared" si="645"/>
        <v>4.1493525440441097</v>
      </c>
      <c r="EZ127" s="56">
        <v>330</v>
      </c>
      <c r="FA127" s="57">
        <f t="shared" si="646"/>
        <v>0.43539640863932028</v>
      </c>
      <c r="FB127" s="56">
        <v>870</v>
      </c>
      <c r="FC127" s="57">
        <f t="shared" si="647"/>
        <v>0.63848056303711265</v>
      </c>
      <c r="FD127" s="56">
        <v>31</v>
      </c>
      <c r="FE127" s="57">
        <f t="shared" si="648"/>
        <v>0.51804812834224601</v>
      </c>
      <c r="FF127" s="56">
        <v>72555</v>
      </c>
      <c r="FG127" s="57">
        <f t="shared" si="649"/>
        <v>1.3509492673909467</v>
      </c>
      <c r="FH127" s="59">
        <f t="shared" si="570"/>
        <v>64852.499717070983</v>
      </c>
      <c r="FI127" s="57">
        <f t="shared" si="650"/>
        <v>1.6144550949111394</v>
      </c>
    </row>
    <row r="128" spans="1:165" s="50" customFormat="1" ht="10.5" x14ac:dyDescent="0.35">
      <c r="A128" s="54">
        <v>122</v>
      </c>
      <c r="B128" s="51"/>
      <c r="C128" s="55" t="s">
        <v>190</v>
      </c>
      <c r="D128" s="56">
        <v>4399</v>
      </c>
      <c r="E128" s="57">
        <f t="shared" si="571"/>
        <v>40.48035336339376</v>
      </c>
      <c r="F128" s="56">
        <v>3796</v>
      </c>
      <c r="G128" s="57">
        <f t="shared" si="571"/>
        <v>38.813905930470348</v>
      </c>
      <c r="H128" s="56">
        <v>38037</v>
      </c>
      <c r="I128" s="57">
        <f t="shared" si="572"/>
        <v>41.141985657577365</v>
      </c>
      <c r="J128" s="56">
        <v>42854</v>
      </c>
      <c r="K128" s="57">
        <f t="shared" si="573"/>
        <v>38.314498247621771</v>
      </c>
      <c r="L128" s="56">
        <v>12985</v>
      </c>
      <c r="M128" s="57">
        <f t="shared" si="574"/>
        <v>44.063252909837459</v>
      </c>
      <c r="N128" s="56">
        <v>17172</v>
      </c>
      <c r="O128" s="57">
        <f t="shared" si="575"/>
        <v>39.269134899037248</v>
      </c>
      <c r="P128" s="56">
        <v>35160</v>
      </c>
      <c r="Q128" s="57">
        <f t="shared" si="576"/>
        <v>39.808881139466948</v>
      </c>
      <c r="R128" s="56">
        <v>4394</v>
      </c>
      <c r="S128" s="57">
        <f t="shared" si="577"/>
        <v>35.541535226077812</v>
      </c>
      <c r="T128" s="56">
        <v>62225</v>
      </c>
      <c r="U128" s="57">
        <f t="shared" si="578"/>
        <v>40.76959364721607</v>
      </c>
      <c r="V128" s="56">
        <v>33047</v>
      </c>
      <c r="W128" s="57">
        <f t="shared" si="579"/>
        <v>18.638188914205788</v>
      </c>
      <c r="X128" s="56">
        <v>1486</v>
      </c>
      <c r="Y128" s="57">
        <f t="shared" si="580"/>
        <v>26.949582879941964</v>
      </c>
      <c r="Z128" s="56">
        <v>10895</v>
      </c>
      <c r="AA128" s="57">
        <f t="shared" si="581"/>
        <v>32.537928562895715</v>
      </c>
      <c r="AB128" s="56">
        <v>34542</v>
      </c>
      <c r="AC128" s="57">
        <f t="shared" si="582"/>
        <v>40.217024298804269</v>
      </c>
      <c r="AD128" s="56">
        <v>73694</v>
      </c>
      <c r="AE128" s="57">
        <f t="shared" si="583"/>
        <v>26.776202483813066</v>
      </c>
      <c r="AF128" s="56">
        <v>4485</v>
      </c>
      <c r="AG128" s="57">
        <f t="shared" si="584"/>
        <v>38.014917782675028</v>
      </c>
      <c r="AH128" s="56">
        <v>7394</v>
      </c>
      <c r="AI128" s="57">
        <f t="shared" si="585"/>
        <v>39.169359538062196</v>
      </c>
      <c r="AJ128" s="56">
        <v>4688</v>
      </c>
      <c r="AK128" s="57">
        <f t="shared" si="586"/>
        <v>32.569126024732526</v>
      </c>
      <c r="AL128" s="56">
        <v>52351</v>
      </c>
      <c r="AM128" s="57">
        <f t="shared" si="587"/>
        <v>39.640028470613174</v>
      </c>
      <c r="AN128" s="56">
        <v>16644</v>
      </c>
      <c r="AO128" s="57">
        <f t="shared" si="588"/>
        <v>41.834862385321102</v>
      </c>
      <c r="AP128" s="56">
        <v>52996</v>
      </c>
      <c r="AQ128" s="57">
        <f t="shared" si="589"/>
        <v>43.77374698516536</v>
      </c>
      <c r="AR128" s="56">
        <v>2952</v>
      </c>
      <c r="AS128" s="57">
        <f t="shared" si="590"/>
        <v>30.856067732831612</v>
      </c>
      <c r="AT128" s="56">
        <v>44706</v>
      </c>
      <c r="AU128" s="57">
        <f t="shared" si="591"/>
        <v>34.824537487828628</v>
      </c>
      <c r="AV128" s="56">
        <v>6661</v>
      </c>
      <c r="AW128" s="57">
        <f t="shared" si="592"/>
        <v>38.310231782366131</v>
      </c>
      <c r="AX128" s="56">
        <v>8146</v>
      </c>
      <c r="AY128" s="57">
        <f t="shared" si="593"/>
        <v>41.224696356275302</v>
      </c>
      <c r="AZ128" s="56">
        <v>40180</v>
      </c>
      <c r="BA128" s="57">
        <f t="shared" si="594"/>
        <v>40.293223959325708</v>
      </c>
      <c r="BB128" s="56">
        <v>26084</v>
      </c>
      <c r="BC128" s="57">
        <f t="shared" si="595"/>
        <v>18.856903257522088</v>
      </c>
      <c r="BD128" s="56">
        <v>79598</v>
      </c>
      <c r="BE128" s="57">
        <f t="shared" si="596"/>
        <v>37.656353486611785</v>
      </c>
      <c r="BF128" s="56">
        <v>17508</v>
      </c>
      <c r="BG128" s="57">
        <f t="shared" si="597"/>
        <v>30.851101321585904</v>
      </c>
      <c r="BH128" s="56">
        <v>6381</v>
      </c>
      <c r="BI128" s="57">
        <f t="shared" si="598"/>
        <v>47.65852565538875</v>
      </c>
      <c r="BJ128" s="56">
        <v>1342</v>
      </c>
      <c r="BK128" s="57">
        <f t="shared" si="599"/>
        <v>25.738396624472575</v>
      </c>
      <c r="BL128" s="56">
        <v>27795</v>
      </c>
      <c r="BM128" s="57">
        <f t="shared" si="600"/>
        <v>34.248010054461666</v>
      </c>
      <c r="BN128" s="56">
        <v>5834</v>
      </c>
      <c r="BO128" s="57">
        <f t="shared" si="601"/>
        <v>32.357182473655023</v>
      </c>
      <c r="BP128" s="56">
        <v>33939</v>
      </c>
      <c r="BQ128" s="57">
        <f t="shared" si="602"/>
        <v>18.809543602959515</v>
      </c>
      <c r="BR128" s="56">
        <v>5353</v>
      </c>
      <c r="BS128" s="57">
        <f t="shared" si="603"/>
        <v>37.114331276433475</v>
      </c>
      <c r="BT128" s="56">
        <v>48223</v>
      </c>
      <c r="BU128" s="57">
        <f t="shared" si="604"/>
        <v>34.810510358767054</v>
      </c>
      <c r="BV128" s="56">
        <v>52383</v>
      </c>
      <c r="BW128" s="57">
        <f t="shared" si="605"/>
        <v>36.76</v>
      </c>
      <c r="BX128" s="56">
        <v>26189</v>
      </c>
      <c r="BY128" s="57">
        <f t="shared" si="606"/>
        <v>40.007638252367862</v>
      </c>
      <c r="BZ128" s="56">
        <v>2183</v>
      </c>
      <c r="CA128" s="57">
        <f t="shared" si="607"/>
        <v>33.729913473423977</v>
      </c>
      <c r="CB128" s="56">
        <v>17309</v>
      </c>
      <c r="CC128" s="57">
        <f t="shared" si="608"/>
        <v>41.570200297804888</v>
      </c>
      <c r="CD128" s="56">
        <v>36111</v>
      </c>
      <c r="CE128" s="57">
        <f t="shared" si="609"/>
        <v>33.611638556908296</v>
      </c>
      <c r="CF128" s="56">
        <v>3117</v>
      </c>
      <c r="CG128" s="57">
        <f t="shared" si="610"/>
        <v>40.607087024491925</v>
      </c>
      <c r="CH128" s="56">
        <v>30397</v>
      </c>
      <c r="CI128" s="57">
        <f t="shared" si="611"/>
        <v>41.240875912408761</v>
      </c>
      <c r="CJ128" s="56">
        <v>40616</v>
      </c>
      <c r="CK128" s="57">
        <f t="shared" si="612"/>
        <v>39.908031520820643</v>
      </c>
      <c r="CL128" s="56">
        <v>61164</v>
      </c>
      <c r="CM128" s="57">
        <f t="shared" si="613"/>
        <v>52.808164181552883</v>
      </c>
      <c r="CN128" s="56">
        <v>30096</v>
      </c>
      <c r="CO128" s="57">
        <f t="shared" si="614"/>
        <v>24.531916107628728</v>
      </c>
      <c r="CP128" s="56">
        <v>18175</v>
      </c>
      <c r="CQ128" s="57">
        <f t="shared" si="615"/>
        <v>37.731736178870229</v>
      </c>
      <c r="CR128" s="56">
        <v>13191</v>
      </c>
      <c r="CS128" s="57">
        <f t="shared" si="616"/>
        <v>36.001637554585152</v>
      </c>
      <c r="CT128" s="56">
        <v>7628</v>
      </c>
      <c r="CU128" s="57">
        <f t="shared" si="617"/>
        <v>29.117837920372562</v>
      </c>
      <c r="CV128" s="56">
        <v>58020</v>
      </c>
      <c r="CW128" s="57">
        <f t="shared" si="618"/>
        <v>34.626815789159579</v>
      </c>
      <c r="CX128" s="56">
        <v>30684</v>
      </c>
      <c r="CY128" s="57">
        <f t="shared" si="619"/>
        <v>28.86085950506504</v>
      </c>
      <c r="CZ128" s="56">
        <v>11300</v>
      </c>
      <c r="DA128" s="57">
        <f t="shared" si="620"/>
        <v>39.127423822714682</v>
      </c>
      <c r="DB128" s="56">
        <v>52871</v>
      </c>
      <c r="DC128" s="57">
        <f t="shared" si="621"/>
        <v>35.807117943855609</v>
      </c>
      <c r="DD128" s="56">
        <v>60915</v>
      </c>
      <c r="DE128" s="57">
        <f t="shared" si="622"/>
        <v>43.166614699963155</v>
      </c>
      <c r="DF128" s="56">
        <v>8626</v>
      </c>
      <c r="DG128" s="57">
        <f t="shared" si="623"/>
        <v>54.224289665577061</v>
      </c>
      <c r="DH128" s="56">
        <v>5029</v>
      </c>
      <c r="DI128" s="57">
        <f t="shared" si="624"/>
        <v>34.11341744675078</v>
      </c>
      <c r="DJ128" s="56">
        <v>5481</v>
      </c>
      <c r="DK128" s="57">
        <f t="shared" si="625"/>
        <v>45.256378498885312</v>
      </c>
      <c r="DL128" s="56">
        <v>25344</v>
      </c>
      <c r="DM128" s="57">
        <f t="shared" si="626"/>
        <v>44.909097352659742</v>
      </c>
      <c r="DN128" s="56">
        <v>3794</v>
      </c>
      <c r="DO128" s="57">
        <f t="shared" si="627"/>
        <v>36.774256082194434</v>
      </c>
      <c r="DP128" s="56">
        <v>43442</v>
      </c>
      <c r="DQ128" s="57">
        <f t="shared" si="628"/>
        <v>50.031095243579401</v>
      </c>
      <c r="DR128" s="56">
        <v>2315</v>
      </c>
      <c r="DS128" s="57">
        <f t="shared" si="629"/>
        <v>38.144669632558909</v>
      </c>
      <c r="DT128" s="56">
        <v>982</v>
      </c>
      <c r="DU128" s="57">
        <f t="shared" si="630"/>
        <v>38.860308666402851</v>
      </c>
      <c r="DV128" s="56">
        <v>11056</v>
      </c>
      <c r="DW128" s="57">
        <f t="shared" si="631"/>
        <v>43.265242232135869</v>
      </c>
      <c r="DX128" s="56">
        <v>4561</v>
      </c>
      <c r="DY128" s="57">
        <f t="shared" si="632"/>
        <v>31.32339811826111</v>
      </c>
      <c r="DZ128" s="56">
        <v>38848</v>
      </c>
      <c r="EA128" s="57">
        <f t="shared" si="633"/>
        <v>42.109827216164071</v>
      </c>
      <c r="EB128" s="56">
        <v>3294</v>
      </c>
      <c r="EC128" s="57">
        <f t="shared" si="634"/>
        <v>35.777126099706749</v>
      </c>
      <c r="ED128" s="56">
        <v>12619</v>
      </c>
      <c r="EE128" s="57">
        <f t="shared" si="635"/>
        <v>47.216193968420264</v>
      </c>
      <c r="EF128" s="56">
        <v>5522</v>
      </c>
      <c r="EG128" s="57">
        <f t="shared" si="636"/>
        <v>31.006794317479923</v>
      </c>
      <c r="EH128" s="56">
        <v>1752</v>
      </c>
      <c r="EI128" s="57">
        <f t="shared" si="637"/>
        <v>32.790567097136439</v>
      </c>
      <c r="EJ128" s="56">
        <v>8519</v>
      </c>
      <c r="EK128" s="57">
        <f t="shared" si="638"/>
        <v>33.596245612651337</v>
      </c>
      <c r="EL128" s="56">
        <v>10940</v>
      </c>
      <c r="EM128" s="57">
        <f t="shared" si="639"/>
        <v>36.225165562913908</v>
      </c>
      <c r="EN128" s="56">
        <v>14326</v>
      </c>
      <c r="EO128" s="57">
        <f t="shared" si="640"/>
        <v>37.929573735769125</v>
      </c>
      <c r="EP128" s="56">
        <v>1074</v>
      </c>
      <c r="EQ128" s="57">
        <f t="shared" si="641"/>
        <v>30.084033613445378</v>
      </c>
      <c r="ER128" s="56">
        <v>60436</v>
      </c>
      <c r="ES128" s="57">
        <f t="shared" si="642"/>
        <v>40.422984569490801</v>
      </c>
      <c r="ET128" s="56">
        <v>40154</v>
      </c>
      <c r="EU128" s="57">
        <f t="shared" si="643"/>
        <v>22.027296864371447</v>
      </c>
      <c r="EV128" s="56">
        <v>12414</v>
      </c>
      <c r="EW128" s="57">
        <f t="shared" si="644"/>
        <v>34.626649186912502</v>
      </c>
      <c r="EX128" s="56">
        <v>49887</v>
      </c>
      <c r="EY128" s="57">
        <f t="shared" si="645"/>
        <v>25.096841702804134</v>
      </c>
      <c r="EZ128" s="56">
        <v>42978</v>
      </c>
      <c r="FA128" s="57">
        <f t="shared" si="646"/>
        <v>56.704445001517293</v>
      </c>
      <c r="FB128" s="56">
        <v>64380</v>
      </c>
      <c r="FC128" s="57">
        <f t="shared" si="647"/>
        <v>47.247561664746335</v>
      </c>
      <c r="FD128" s="56">
        <v>1739</v>
      </c>
      <c r="FE128" s="57">
        <f t="shared" si="648"/>
        <v>29.060828877005346</v>
      </c>
      <c r="FF128" s="56">
        <v>1902801</v>
      </c>
      <c r="FG128" s="57">
        <f t="shared" si="649"/>
        <v>35.429503369040873</v>
      </c>
      <c r="FH128" s="59">
        <f t="shared" si="570"/>
        <v>1386784.4124049263</v>
      </c>
      <c r="FI128" s="57">
        <f t="shared" si="650"/>
        <v>34.522973978150958</v>
      </c>
    </row>
    <row r="129" spans="1:165" s="59" customFormat="1" ht="10.5" x14ac:dyDescent="0.35">
      <c r="A129" s="54">
        <v>123</v>
      </c>
      <c r="B129" s="51"/>
      <c r="C129" s="55" t="s">
        <v>79</v>
      </c>
      <c r="D129" s="56">
        <v>10867</v>
      </c>
      <c r="E129" s="67">
        <f t="shared" si="571"/>
        <v>100</v>
      </c>
      <c r="F129" s="56">
        <v>9780</v>
      </c>
      <c r="G129" s="67">
        <f t="shared" si="571"/>
        <v>100</v>
      </c>
      <c r="H129" s="56">
        <v>92453</v>
      </c>
      <c r="I129" s="67">
        <f t="shared" si="572"/>
        <v>100</v>
      </c>
      <c r="J129" s="56">
        <v>111848</v>
      </c>
      <c r="K129" s="67">
        <f t="shared" si="573"/>
        <v>100</v>
      </c>
      <c r="L129" s="56">
        <v>29469</v>
      </c>
      <c r="M129" s="67">
        <f t="shared" si="574"/>
        <v>100</v>
      </c>
      <c r="N129" s="56">
        <v>43729</v>
      </c>
      <c r="O129" s="67">
        <f t="shared" si="575"/>
        <v>100</v>
      </c>
      <c r="P129" s="56">
        <v>88322</v>
      </c>
      <c r="Q129" s="67">
        <f t="shared" si="576"/>
        <v>100</v>
      </c>
      <c r="R129" s="56">
        <v>12363</v>
      </c>
      <c r="S129" s="67">
        <f t="shared" si="577"/>
        <v>100</v>
      </c>
      <c r="T129" s="56">
        <v>152626</v>
      </c>
      <c r="U129" s="67">
        <f t="shared" si="578"/>
        <v>100</v>
      </c>
      <c r="V129" s="56">
        <v>177308</v>
      </c>
      <c r="W129" s="67">
        <f t="shared" si="579"/>
        <v>100</v>
      </c>
      <c r="X129" s="56">
        <v>5514</v>
      </c>
      <c r="Y129" s="67">
        <f t="shared" si="580"/>
        <v>100</v>
      </c>
      <c r="Z129" s="56">
        <v>33484</v>
      </c>
      <c r="AA129" s="67">
        <f t="shared" si="581"/>
        <v>100</v>
      </c>
      <c r="AB129" s="56">
        <v>85889</v>
      </c>
      <c r="AC129" s="67">
        <f t="shared" si="582"/>
        <v>100</v>
      </c>
      <c r="AD129" s="56">
        <v>275222</v>
      </c>
      <c r="AE129" s="67">
        <f t="shared" si="583"/>
        <v>100</v>
      </c>
      <c r="AF129" s="56">
        <v>11798</v>
      </c>
      <c r="AG129" s="67">
        <f t="shared" si="584"/>
        <v>100</v>
      </c>
      <c r="AH129" s="56">
        <v>18877</v>
      </c>
      <c r="AI129" s="67">
        <f t="shared" si="585"/>
        <v>100</v>
      </c>
      <c r="AJ129" s="56">
        <v>14394</v>
      </c>
      <c r="AK129" s="67">
        <f t="shared" si="586"/>
        <v>100</v>
      </c>
      <c r="AL129" s="56">
        <v>132066</v>
      </c>
      <c r="AM129" s="67">
        <f t="shared" si="587"/>
        <v>100</v>
      </c>
      <c r="AN129" s="56">
        <v>39785</v>
      </c>
      <c r="AO129" s="67">
        <f t="shared" si="588"/>
        <v>100</v>
      </c>
      <c r="AP129" s="56">
        <v>121068</v>
      </c>
      <c r="AQ129" s="67">
        <f t="shared" si="589"/>
        <v>100</v>
      </c>
      <c r="AR129" s="56">
        <v>9567</v>
      </c>
      <c r="AS129" s="67">
        <f t="shared" si="590"/>
        <v>100</v>
      </c>
      <c r="AT129" s="56">
        <v>128375</v>
      </c>
      <c r="AU129" s="67">
        <f t="shared" si="591"/>
        <v>100</v>
      </c>
      <c r="AV129" s="56">
        <v>17387</v>
      </c>
      <c r="AW129" s="67">
        <f t="shared" si="592"/>
        <v>100</v>
      </c>
      <c r="AX129" s="56">
        <v>19760</v>
      </c>
      <c r="AY129" s="67">
        <f t="shared" si="593"/>
        <v>100</v>
      </c>
      <c r="AZ129" s="56">
        <v>99719</v>
      </c>
      <c r="BA129" s="67">
        <f t="shared" si="594"/>
        <v>100</v>
      </c>
      <c r="BB129" s="56">
        <v>138326</v>
      </c>
      <c r="BC129" s="67">
        <f t="shared" si="595"/>
        <v>100</v>
      </c>
      <c r="BD129" s="56">
        <v>211380</v>
      </c>
      <c r="BE129" s="67">
        <f t="shared" si="596"/>
        <v>100</v>
      </c>
      <c r="BF129" s="56">
        <v>56750</v>
      </c>
      <c r="BG129" s="67">
        <f t="shared" si="597"/>
        <v>100</v>
      </c>
      <c r="BH129" s="56">
        <v>13389</v>
      </c>
      <c r="BI129" s="67">
        <f t="shared" si="598"/>
        <v>100</v>
      </c>
      <c r="BJ129" s="56">
        <v>5214</v>
      </c>
      <c r="BK129" s="67">
        <f t="shared" si="599"/>
        <v>100</v>
      </c>
      <c r="BL129" s="56">
        <v>81158</v>
      </c>
      <c r="BM129" s="67">
        <f t="shared" si="600"/>
        <v>100</v>
      </c>
      <c r="BN129" s="56">
        <v>18030</v>
      </c>
      <c r="BO129" s="67">
        <f t="shared" si="601"/>
        <v>100</v>
      </c>
      <c r="BP129" s="56">
        <v>180435</v>
      </c>
      <c r="BQ129" s="67">
        <f t="shared" si="602"/>
        <v>100</v>
      </c>
      <c r="BR129" s="56">
        <v>14423</v>
      </c>
      <c r="BS129" s="67">
        <f t="shared" si="603"/>
        <v>100</v>
      </c>
      <c r="BT129" s="56">
        <v>138530</v>
      </c>
      <c r="BU129" s="67">
        <f t="shared" si="604"/>
        <v>100</v>
      </c>
      <c r="BV129" s="56">
        <v>142500</v>
      </c>
      <c r="BW129" s="67">
        <f t="shared" si="605"/>
        <v>100</v>
      </c>
      <c r="BX129" s="56">
        <v>65460</v>
      </c>
      <c r="BY129" s="67">
        <f t="shared" si="606"/>
        <v>100</v>
      </c>
      <c r="BZ129" s="56">
        <v>6472</v>
      </c>
      <c r="CA129" s="67">
        <f t="shared" si="607"/>
        <v>100</v>
      </c>
      <c r="CB129" s="56">
        <v>41638</v>
      </c>
      <c r="CC129" s="67">
        <f t="shared" si="608"/>
        <v>100</v>
      </c>
      <c r="CD129" s="56">
        <v>107436</v>
      </c>
      <c r="CE129" s="67">
        <f t="shared" si="609"/>
        <v>100</v>
      </c>
      <c r="CF129" s="56">
        <v>7676</v>
      </c>
      <c r="CG129" s="67">
        <f t="shared" si="610"/>
        <v>100</v>
      </c>
      <c r="CH129" s="56">
        <v>73706</v>
      </c>
      <c r="CI129" s="67">
        <f t="shared" si="611"/>
        <v>100</v>
      </c>
      <c r="CJ129" s="56">
        <v>101774</v>
      </c>
      <c r="CK129" s="67">
        <f t="shared" si="612"/>
        <v>100</v>
      </c>
      <c r="CL129" s="56">
        <v>115823</v>
      </c>
      <c r="CM129" s="67">
        <f t="shared" si="613"/>
        <v>100</v>
      </c>
      <c r="CN129" s="56">
        <v>122681</v>
      </c>
      <c r="CO129" s="67">
        <f t="shared" si="614"/>
        <v>100</v>
      </c>
      <c r="CP129" s="56">
        <v>48169</v>
      </c>
      <c r="CQ129" s="67">
        <f t="shared" si="615"/>
        <v>100</v>
      </c>
      <c r="CR129" s="56">
        <v>36640</v>
      </c>
      <c r="CS129" s="67">
        <f t="shared" si="616"/>
        <v>100</v>
      </c>
      <c r="CT129" s="56">
        <v>26197</v>
      </c>
      <c r="CU129" s="67">
        <f t="shared" si="617"/>
        <v>100</v>
      </c>
      <c r="CV129" s="56">
        <v>167558</v>
      </c>
      <c r="CW129" s="67">
        <f t="shared" si="618"/>
        <v>100</v>
      </c>
      <c r="CX129" s="56">
        <v>106317</v>
      </c>
      <c r="CY129" s="67">
        <f t="shared" si="619"/>
        <v>100</v>
      </c>
      <c r="CZ129" s="56">
        <v>28880</v>
      </c>
      <c r="DA129" s="67">
        <f t="shared" si="620"/>
        <v>100</v>
      </c>
      <c r="DB129" s="56">
        <v>147655</v>
      </c>
      <c r="DC129" s="67">
        <f t="shared" si="621"/>
        <v>100</v>
      </c>
      <c r="DD129" s="56">
        <v>141116</v>
      </c>
      <c r="DE129" s="67">
        <f t="shared" si="622"/>
        <v>100</v>
      </c>
      <c r="DF129" s="56">
        <v>15908</v>
      </c>
      <c r="DG129" s="67">
        <f t="shared" si="623"/>
        <v>100</v>
      </c>
      <c r="DH129" s="56">
        <v>14742</v>
      </c>
      <c r="DI129" s="67">
        <f t="shared" si="624"/>
        <v>100</v>
      </c>
      <c r="DJ129" s="56">
        <v>12111</v>
      </c>
      <c r="DK129" s="67">
        <f t="shared" si="625"/>
        <v>100</v>
      </c>
      <c r="DL129" s="56">
        <v>56434</v>
      </c>
      <c r="DM129" s="67">
        <f t="shared" si="626"/>
        <v>100</v>
      </c>
      <c r="DN129" s="56">
        <v>10317</v>
      </c>
      <c r="DO129" s="67">
        <f t="shared" si="627"/>
        <v>100</v>
      </c>
      <c r="DP129" s="56">
        <v>86830</v>
      </c>
      <c r="DQ129" s="67">
        <f t="shared" si="628"/>
        <v>100</v>
      </c>
      <c r="DR129" s="56">
        <v>6069</v>
      </c>
      <c r="DS129" s="67">
        <f t="shared" si="629"/>
        <v>100</v>
      </c>
      <c r="DT129" s="56">
        <v>2527</v>
      </c>
      <c r="DU129" s="67">
        <f t="shared" si="630"/>
        <v>100</v>
      </c>
      <c r="DV129" s="56">
        <v>25554</v>
      </c>
      <c r="DW129" s="67">
        <f t="shared" si="631"/>
        <v>100</v>
      </c>
      <c r="DX129" s="56">
        <v>14561</v>
      </c>
      <c r="DY129" s="67">
        <f t="shared" si="632"/>
        <v>100</v>
      </c>
      <c r="DZ129" s="56">
        <v>92254</v>
      </c>
      <c r="EA129" s="67">
        <f t="shared" si="633"/>
        <v>100</v>
      </c>
      <c r="EB129" s="56">
        <v>9207</v>
      </c>
      <c r="EC129" s="67">
        <f t="shared" si="634"/>
        <v>100</v>
      </c>
      <c r="ED129" s="56">
        <v>26726</v>
      </c>
      <c r="EE129" s="67">
        <f t="shared" si="635"/>
        <v>100</v>
      </c>
      <c r="EF129" s="56">
        <v>17809</v>
      </c>
      <c r="EG129" s="67">
        <f t="shared" si="636"/>
        <v>100</v>
      </c>
      <c r="EH129" s="56">
        <v>5343</v>
      </c>
      <c r="EI129" s="67">
        <f t="shared" si="637"/>
        <v>100</v>
      </c>
      <c r="EJ129" s="56">
        <v>25357</v>
      </c>
      <c r="EK129" s="67">
        <f t="shared" si="638"/>
        <v>100</v>
      </c>
      <c r="EL129" s="56">
        <v>30200</v>
      </c>
      <c r="EM129" s="67">
        <f t="shared" si="639"/>
        <v>100</v>
      </c>
      <c r="EN129" s="56">
        <v>37770</v>
      </c>
      <c r="EO129" s="67">
        <f t="shared" si="640"/>
        <v>100</v>
      </c>
      <c r="EP129" s="56">
        <v>3570</v>
      </c>
      <c r="EQ129" s="67">
        <f t="shared" si="641"/>
        <v>100</v>
      </c>
      <c r="ER129" s="56">
        <v>149509</v>
      </c>
      <c r="ES129" s="67">
        <f t="shared" si="642"/>
        <v>100</v>
      </c>
      <c r="ET129" s="56">
        <v>182292</v>
      </c>
      <c r="EU129" s="67">
        <f t="shared" si="643"/>
        <v>100</v>
      </c>
      <c r="EV129" s="56">
        <v>35851</v>
      </c>
      <c r="EW129" s="67">
        <f t="shared" si="644"/>
        <v>100</v>
      </c>
      <c r="EX129" s="56">
        <v>198778</v>
      </c>
      <c r="EY129" s="67">
        <f t="shared" si="645"/>
        <v>100</v>
      </c>
      <c r="EZ129" s="56">
        <v>75793</v>
      </c>
      <c r="FA129" s="67">
        <f t="shared" si="646"/>
        <v>100</v>
      </c>
      <c r="FB129" s="56">
        <v>136261</v>
      </c>
      <c r="FC129" s="67">
        <f t="shared" si="647"/>
        <v>100</v>
      </c>
      <c r="FD129" s="56">
        <v>5984</v>
      </c>
      <c r="FE129" s="67">
        <f t="shared" si="648"/>
        <v>100</v>
      </c>
      <c r="FF129" s="56">
        <v>5370668</v>
      </c>
      <c r="FG129" s="67">
        <f t="shared" si="649"/>
        <v>100</v>
      </c>
      <c r="FH129" s="59">
        <f t="shared" si="570"/>
        <v>4016990</v>
      </c>
      <c r="FI129" s="67">
        <f t="shared" si="650"/>
        <v>100</v>
      </c>
    </row>
    <row r="130" spans="1:165" x14ac:dyDescent="0.35">
      <c r="A130" s="54">
        <v>124</v>
      </c>
      <c r="G130" s="61"/>
      <c r="I130" s="61"/>
      <c r="K130" s="61"/>
      <c r="M130" s="61"/>
      <c r="O130" s="61"/>
      <c r="Q130" s="61"/>
      <c r="S130" s="61"/>
      <c r="U130" s="61"/>
      <c r="W130" s="61"/>
      <c r="Y130" s="61"/>
      <c r="AA130" s="61"/>
      <c r="AC130" s="61"/>
      <c r="AE130" s="61"/>
      <c r="AG130" s="61"/>
      <c r="AI130" s="61"/>
      <c r="AK130" s="61"/>
      <c r="AM130" s="61"/>
      <c r="AO130" s="61"/>
      <c r="AQ130" s="61"/>
      <c r="AS130" s="61"/>
      <c r="AU130" s="61"/>
      <c r="AW130" s="61"/>
      <c r="AY130" s="61"/>
      <c r="BA130" s="61"/>
      <c r="BC130" s="61"/>
      <c r="BE130" s="61"/>
      <c r="BG130" s="61"/>
      <c r="BI130" s="61"/>
      <c r="BK130" s="61"/>
      <c r="BM130" s="61"/>
      <c r="BO130" s="61"/>
      <c r="BQ130" s="61"/>
      <c r="BS130" s="61"/>
      <c r="BU130" s="61"/>
      <c r="BW130" s="61"/>
      <c r="BY130" s="61"/>
      <c r="CA130" s="61"/>
      <c r="CC130" s="61"/>
      <c r="CE130" s="61"/>
      <c r="CG130" s="61"/>
      <c r="CI130" s="61"/>
      <c r="CK130" s="61"/>
      <c r="CM130" s="61"/>
      <c r="CO130" s="61"/>
      <c r="CQ130" s="61"/>
      <c r="CS130" s="61"/>
      <c r="CU130" s="61"/>
      <c r="CW130" s="61"/>
      <c r="CY130" s="61"/>
      <c r="DA130" s="61"/>
      <c r="DC130" s="61"/>
      <c r="DE130" s="61"/>
      <c r="DG130" s="61"/>
      <c r="DI130" s="61"/>
      <c r="DK130" s="61"/>
      <c r="DM130" s="61"/>
      <c r="DO130" s="61"/>
      <c r="DQ130" s="61"/>
      <c r="DS130" s="61"/>
      <c r="DU130" s="61"/>
      <c r="DW130" s="61"/>
      <c r="DY130" s="61"/>
      <c r="EA130" s="61"/>
      <c r="EC130" s="61"/>
      <c r="EE130" s="61"/>
      <c r="EG130" s="61"/>
      <c r="EI130" s="61"/>
      <c r="EK130" s="61"/>
      <c r="EM130" s="61"/>
      <c r="EO130" s="61"/>
      <c r="EQ130" s="61"/>
      <c r="ES130" s="61"/>
      <c r="EU130" s="61"/>
      <c r="EW130" s="61"/>
      <c r="EY130" s="61"/>
      <c r="FA130" s="61"/>
      <c r="FC130" s="61"/>
      <c r="FE130" s="61"/>
      <c r="FG130" s="61"/>
      <c r="FI130" s="61"/>
    </row>
    <row r="131" spans="1:165" s="50" customFormat="1" ht="10.5" x14ac:dyDescent="0.35">
      <c r="A131" s="54">
        <v>125</v>
      </c>
      <c r="B131" s="51" t="s">
        <v>191</v>
      </c>
      <c r="C131" s="55" t="s">
        <v>192</v>
      </c>
      <c r="D131" s="56">
        <v>312</v>
      </c>
      <c r="E131" s="57">
        <f>D132/D133*100</f>
        <v>18.766066838046271</v>
      </c>
      <c r="F131" s="56">
        <v>353</v>
      </c>
      <c r="G131" s="57">
        <f>F132/F133*100</f>
        <v>24.248927038626608</v>
      </c>
      <c r="H131" s="56">
        <v>5984</v>
      </c>
      <c r="I131" s="57">
        <f>H132/H133*100</f>
        <v>14.688702094315428</v>
      </c>
      <c r="J131" s="56">
        <v>6593</v>
      </c>
      <c r="K131" s="57">
        <f>J132/J133*100</f>
        <v>6.7410966647823631</v>
      </c>
      <c r="L131" s="56">
        <v>771</v>
      </c>
      <c r="M131" s="57">
        <f>L132/L133*100</f>
        <v>25.95785440613027</v>
      </c>
      <c r="N131" s="56">
        <v>1865</v>
      </c>
      <c r="O131" s="57">
        <f>N132/N133*100</f>
        <v>19.68130921619294</v>
      </c>
      <c r="P131" s="56">
        <v>4509</v>
      </c>
      <c r="Q131" s="57">
        <f>P132/P133*100</f>
        <v>3.2022351171287342</v>
      </c>
      <c r="R131" s="56">
        <v>438</v>
      </c>
      <c r="S131" s="57">
        <f>R132/R133*100</f>
        <v>25</v>
      </c>
      <c r="T131" s="56">
        <v>12440</v>
      </c>
      <c r="U131" s="57">
        <f>T132/T133*100</f>
        <v>2.0864498858357607</v>
      </c>
      <c r="V131" s="56">
        <v>12756</v>
      </c>
      <c r="W131" s="57">
        <f>V132/V133*100</f>
        <v>9.4839213459217717</v>
      </c>
      <c r="X131" s="56">
        <v>145</v>
      </c>
      <c r="Y131" s="57">
        <f>X132/X133*100</f>
        <v>21.50537634408602</v>
      </c>
      <c r="Z131" s="56">
        <v>1231</v>
      </c>
      <c r="AA131" s="57">
        <f>Z132/Z133*100</f>
        <v>24.355828220858896</v>
      </c>
      <c r="AB131" s="56">
        <v>4500</v>
      </c>
      <c r="AC131" s="57">
        <f>AB132/AB133*100</f>
        <v>19.163825587654763</v>
      </c>
      <c r="AD131" s="56">
        <v>16789</v>
      </c>
      <c r="AE131" s="57">
        <f>AD132/AD133*100</f>
        <v>13.955396052294283</v>
      </c>
      <c r="AF131" s="56">
        <v>435</v>
      </c>
      <c r="AG131" s="57">
        <f>AF132/AF133*100</f>
        <v>24.21602787456446</v>
      </c>
      <c r="AH131" s="56">
        <v>769</v>
      </c>
      <c r="AI131" s="57">
        <f>AH132/AH133*100</f>
        <v>23.239436619718308</v>
      </c>
      <c r="AJ131" s="56">
        <v>554</v>
      </c>
      <c r="AK131" s="57">
        <f>AJ132/AJ133*100</f>
        <v>19.411764705882355</v>
      </c>
      <c r="AL131" s="56">
        <v>9938</v>
      </c>
      <c r="AM131" s="57">
        <f>AL132/AL133*100</f>
        <v>5.4599067820793303</v>
      </c>
      <c r="AN131" s="56">
        <v>1198</v>
      </c>
      <c r="AO131" s="57">
        <f>AN132/AN133*100</f>
        <v>26.241569589209075</v>
      </c>
      <c r="AP131" s="56">
        <v>6574</v>
      </c>
      <c r="AQ131" s="57">
        <f>AP132/AP133*100</f>
        <v>16.965639211723094</v>
      </c>
      <c r="AR131" s="56">
        <v>322</v>
      </c>
      <c r="AS131" s="57">
        <f>AR132/AR133*100</f>
        <v>20.149253731343283</v>
      </c>
      <c r="AT131" s="56">
        <v>9006</v>
      </c>
      <c r="AU131" s="57">
        <f>AT132/AT133*100</f>
        <v>3.7487984620314005</v>
      </c>
      <c r="AV131" s="56">
        <v>643</v>
      </c>
      <c r="AW131" s="57">
        <f>AV132/AV133*100</f>
        <v>20.812807881773399</v>
      </c>
      <c r="AX131" s="56">
        <v>745</v>
      </c>
      <c r="AY131" s="57">
        <f>AX132/AX133*100</f>
        <v>17.328918322295806</v>
      </c>
      <c r="AZ131" s="56">
        <v>5907</v>
      </c>
      <c r="BA131" s="57">
        <f>AZ132/AZ133*100</f>
        <v>16.887137630171686</v>
      </c>
      <c r="BB131" s="56">
        <v>9842</v>
      </c>
      <c r="BC131" s="57">
        <f>BB132/BB133*100</f>
        <v>13.016967126193002</v>
      </c>
      <c r="BD131" s="56">
        <v>12616</v>
      </c>
      <c r="BE131" s="57">
        <f>BD132/BD133*100</f>
        <v>13.359434027062298</v>
      </c>
      <c r="BF131" s="56">
        <v>2621</v>
      </c>
      <c r="BG131" s="57">
        <f>BF132/BF133*100</f>
        <v>19.969512195121951</v>
      </c>
      <c r="BH131" s="56">
        <v>391</v>
      </c>
      <c r="BI131" s="57">
        <f>BH132/BH133*100</f>
        <v>21.138211382113823</v>
      </c>
      <c r="BJ131" s="56">
        <v>198</v>
      </c>
      <c r="BK131" s="57">
        <f>BJ132/BJ133*100</f>
        <v>16.666666666666664</v>
      </c>
      <c r="BL131" s="56">
        <v>4402</v>
      </c>
      <c r="BM131" s="57">
        <f>BL132/BL133*100</f>
        <v>9.5912918463750252</v>
      </c>
      <c r="BN131" s="56">
        <v>850</v>
      </c>
      <c r="BO131" s="57">
        <f>BN132/BN133*100</f>
        <v>18.529130850047757</v>
      </c>
      <c r="BP131" s="56">
        <v>11723</v>
      </c>
      <c r="BQ131" s="57">
        <f>BP132/BP133*100</f>
        <v>13.890316423170104</v>
      </c>
      <c r="BR131" s="56">
        <v>453</v>
      </c>
      <c r="BS131" s="57">
        <f>BR132/BR133*100</f>
        <v>17.311233885819522</v>
      </c>
      <c r="BT131" s="56">
        <v>7792</v>
      </c>
      <c r="BU131" s="57">
        <f>BT132/BT133*100</f>
        <v>6.8276934114552201</v>
      </c>
      <c r="BV131" s="56">
        <v>8917</v>
      </c>
      <c r="BW131" s="57">
        <f>BV132/BV133*100</f>
        <v>9.3718235413701976</v>
      </c>
      <c r="BX131" s="56">
        <v>3417</v>
      </c>
      <c r="BY131" s="57">
        <f>BX132/BX133*100</f>
        <v>21.254034117104656</v>
      </c>
      <c r="BZ131" s="56">
        <v>162</v>
      </c>
      <c r="CA131" s="57">
        <f>BZ132/BZ133*100</f>
        <v>20.297029702970299</v>
      </c>
      <c r="CB131" s="56">
        <v>1722</v>
      </c>
      <c r="CC131" s="57">
        <f>CB132/CB133*100</f>
        <v>12.847749114820434</v>
      </c>
      <c r="CD131" s="56">
        <v>6685</v>
      </c>
      <c r="CE131" s="57">
        <f>CD132/CD133*100</f>
        <v>4.1421814533467103</v>
      </c>
      <c r="CF131" s="56">
        <v>214</v>
      </c>
      <c r="CG131" s="57">
        <f>CF132/CF133*100</f>
        <v>19.485294117647058</v>
      </c>
      <c r="CH131" s="56">
        <v>6280</v>
      </c>
      <c r="CI131" s="57">
        <f>CH132/CH133*100</f>
        <v>5.9511317643531703</v>
      </c>
      <c r="CJ131" s="56">
        <v>5645</v>
      </c>
      <c r="CK131" s="57">
        <f>CJ132/CJ133*100</f>
        <v>11.306532663316583</v>
      </c>
      <c r="CL131" s="56">
        <v>26057</v>
      </c>
      <c r="CM131" s="57">
        <f>CL132/CL133*100</f>
        <v>2.5254414845854534</v>
      </c>
      <c r="CN131" s="56">
        <v>6575</v>
      </c>
      <c r="CO131" s="57">
        <f>CN132/CN133*100</f>
        <v>16.354604508979747</v>
      </c>
      <c r="CP131" s="56">
        <v>2136</v>
      </c>
      <c r="CQ131" s="57">
        <f>CP132/CP133*100</f>
        <v>25.043905865823675</v>
      </c>
      <c r="CR131" s="56">
        <v>1855</v>
      </c>
      <c r="CS131" s="57">
        <f>CR132/CR133*100</f>
        <v>19.161938018332606</v>
      </c>
      <c r="CT131" s="56">
        <v>986</v>
      </c>
      <c r="CU131" s="57">
        <f>CT132/CT133*100</f>
        <v>22.327044025157232</v>
      </c>
      <c r="CV131" s="56">
        <v>16462</v>
      </c>
      <c r="CW131" s="57">
        <f>CV132/CV133*100</f>
        <v>3.1823529411764708</v>
      </c>
      <c r="CX131" s="56">
        <v>7113</v>
      </c>
      <c r="CY131" s="57">
        <f>CX132/CX133*100</f>
        <v>5.1114373415187506</v>
      </c>
      <c r="CZ131" s="56">
        <v>1317</v>
      </c>
      <c r="DA131" s="57">
        <f>CZ132/CZ133*100</f>
        <v>17.967781908302356</v>
      </c>
      <c r="DB131" s="56">
        <v>11396</v>
      </c>
      <c r="DC131" s="57">
        <f>DB132/DB133*100</f>
        <v>5.5675227837613921</v>
      </c>
      <c r="DD131" s="56">
        <v>5809</v>
      </c>
      <c r="DE131" s="57">
        <f>DD132/DD133*100</f>
        <v>16.446233467510062</v>
      </c>
      <c r="DF131" s="56">
        <v>510</v>
      </c>
      <c r="DG131" s="57">
        <f>DF132/DF133*100</f>
        <v>18.810289389067524</v>
      </c>
      <c r="DH131" s="56">
        <v>539</v>
      </c>
      <c r="DI131" s="57">
        <f>DH132/DH133*100</f>
        <v>17.519379844961243</v>
      </c>
      <c r="DJ131" s="56">
        <v>369</v>
      </c>
      <c r="DK131" s="57">
        <f>DJ132/DJ133*100</f>
        <v>19.047619047619047</v>
      </c>
      <c r="DL131" s="56">
        <v>3554</v>
      </c>
      <c r="DM131" s="57">
        <f>DL132/DL133*100</f>
        <v>6.6946705171961147</v>
      </c>
      <c r="DN131" s="56">
        <v>369</v>
      </c>
      <c r="DO131" s="57">
        <f>DN132/DN133*100</f>
        <v>22.222222222222221</v>
      </c>
      <c r="DP131" s="56">
        <v>5552</v>
      </c>
      <c r="DQ131" s="57">
        <f>DP132/DP133*100</f>
        <v>5.0803968525487511</v>
      </c>
      <c r="DR131" s="56">
        <v>195</v>
      </c>
      <c r="DS131" s="57">
        <f>DR132/DR133*100</f>
        <v>19.40928270042194</v>
      </c>
      <c r="DT131" s="56">
        <v>62</v>
      </c>
      <c r="DU131" s="57">
        <f>DT132/DT133*100</f>
        <v>0</v>
      </c>
      <c r="DV131" s="56">
        <v>802</v>
      </c>
      <c r="DW131" s="57">
        <f>DV132/DV133*100</f>
        <v>24.245283018867923</v>
      </c>
      <c r="DX131" s="56">
        <v>549</v>
      </c>
      <c r="DY131" s="57">
        <f>DX132/DX133*100</f>
        <v>21.52080344332855</v>
      </c>
      <c r="DZ131" s="56">
        <v>8628</v>
      </c>
      <c r="EA131" s="57">
        <f>DZ132/DZ133*100</f>
        <v>2.8487782907330255</v>
      </c>
      <c r="EB131" s="56">
        <v>262</v>
      </c>
      <c r="EC131" s="57">
        <f>EB132/EB133*100</f>
        <v>19.571865443425075</v>
      </c>
      <c r="ED131" s="56">
        <v>1033</v>
      </c>
      <c r="EE131" s="57">
        <f>ED132/ED133*100</f>
        <v>8.8495575221238933</v>
      </c>
      <c r="EF131" s="56">
        <v>820</v>
      </c>
      <c r="EG131" s="57">
        <f>EF132/EF133*100</f>
        <v>20.271580989330747</v>
      </c>
      <c r="EH131" s="56">
        <v>145</v>
      </c>
      <c r="EI131" s="57">
        <f>EH132/EH133*100</f>
        <v>24.598930481283425</v>
      </c>
      <c r="EJ131" s="56">
        <v>977</v>
      </c>
      <c r="EK131" s="57">
        <f>EJ132/EJ133*100</f>
        <v>18.801996672212979</v>
      </c>
      <c r="EL131" s="56">
        <v>1768</v>
      </c>
      <c r="EM131" s="57">
        <f>EL132/EL133*100</f>
        <v>13.876758854924795</v>
      </c>
      <c r="EN131" s="56">
        <v>1478</v>
      </c>
      <c r="EO131" s="57">
        <f>EN132/EN133*100</f>
        <v>20.855614973262032</v>
      </c>
      <c r="EP131" s="56">
        <v>124</v>
      </c>
      <c r="EQ131" s="57">
        <f>EP132/EP133*100</f>
        <v>14.685314685314685</v>
      </c>
      <c r="ER131" s="56">
        <v>12015</v>
      </c>
      <c r="ES131" s="57">
        <f>ER132/ER133*100</f>
        <v>4.2871941987409352</v>
      </c>
      <c r="ET131" s="56">
        <v>11372</v>
      </c>
      <c r="EU131" s="57">
        <f>ET132/ET133*100</f>
        <v>10.575562195313729</v>
      </c>
      <c r="EV131" s="56">
        <v>1979</v>
      </c>
      <c r="EW131" s="57">
        <f>EV132/EV133*100</f>
        <v>19.870235198702353</v>
      </c>
      <c r="EX131" s="56">
        <v>10730</v>
      </c>
      <c r="EY131" s="57">
        <f>EX132/EX133*100</f>
        <v>13.58511837655017</v>
      </c>
      <c r="EZ131" s="56">
        <v>6062</v>
      </c>
      <c r="FA131" s="57">
        <f>EZ132/EZ133*100</f>
        <v>4.3375394321766558</v>
      </c>
      <c r="FB131" s="56">
        <v>7199</v>
      </c>
      <c r="FC131" s="57">
        <f>FB132/FB133*100</f>
        <v>15.061378659112371</v>
      </c>
      <c r="FD131" s="56">
        <v>219</v>
      </c>
      <c r="FE131" s="57">
        <f>FD132/FD133*100</f>
        <v>14.34108527131783</v>
      </c>
      <c r="FF131" s="56">
        <v>346345</v>
      </c>
      <c r="FG131" s="57">
        <f>FF132/FF133*100</f>
        <v>10.258071202777634</v>
      </c>
      <c r="FH131" s="59">
        <f t="shared" ref="FH131:FH133" si="651">SUM(J131,P131,T131:V131,AB131:AD131,AL131,AP131,AT131,BB131,BL131,BP131,BT131:BV131,CD131,CH131:CN131,CV131:CX131,DB131:DD131,DL131,DP131,DZ131,ER131:ET131,EX131:FB131)</f>
        <v>282993.82080252963</v>
      </c>
      <c r="FI131" s="57">
        <f>FH132/FH133*100</f>
        <v>8.3104028313903182</v>
      </c>
    </row>
    <row r="132" spans="1:165" s="50" customFormat="1" ht="10.5" x14ac:dyDescent="0.35">
      <c r="A132" s="54">
        <v>126</v>
      </c>
      <c r="B132" s="51"/>
      <c r="C132" s="55" t="s">
        <v>193</v>
      </c>
      <c r="D132" s="56">
        <v>73</v>
      </c>
      <c r="E132" s="57"/>
      <c r="F132" s="56">
        <v>113</v>
      </c>
      <c r="G132" s="57"/>
      <c r="H132" s="56">
        <v>1031</v>
      </c>
      <c r="I132" s="57"/>
      <c r="J132" s="56">
        <v>477</v>
      </c>
      <c r="K132" s="57"/>
      <c r="L132" s="56">
        <v>271</v>
      </c>
      <c r="M132" s="57"/>
      <c r="N132" s="56">
        <v>457</v>
      </c>
      <c r="O132" s="57"/>
      <c r="P132" s="56">
        <v>149</v>
      </c>
      <c r="Q132" s="57"/>
      <c r="R132" s="56">
        <v>146</v>
      </c>
      <c r="S132" s="57"/>
      <c r="T132" s="56">
        <v>265</v>
      </c>
      <c r="U132" s="57"/>
      <c r="V132" s="56">
        <v>1336</v>
      </c>
      <c r="W132" s="57"/>
      <c r="X132" s="56">
        <v>40</v>
      </c>
      <c r="Y132" s="57"/>
      <c r="Z132" s="56">
        <v>397</v>
      </c>
      <c r="AA132" s="57"/>
      <c r="AB132" s="56">
        <v>1068</v>
      </c>
      <c r="AC132" s="57"/>
      <c r="AD132" s="56">
        <v>2722</v>
      </c>
      <c r="AE132" s="57"/>
      <c r="AF132" s="56">
        <v>139</v>
      </c>
      <c r="AG132" s="57"/>
      <c r="AH132" s="56">
        <v>231</v>
      </c>
      <c r="AI132" s="57"/>
      <c r="AJ132" s="56">
        <v>132</v>
      </c>
      <c r="AK132" s="57"/>
      <c r="AL132" s="56">
        <v>574</v>
      </c>
      <c r="AM132" s="57"/>
      <c r="AN132" s="56">
        <v>428</v>
      </c>
      <c r="AO132" s="57"/>
      <c r="AP132" s="56">
        <v>1343</v>
      </c>
      <c r="AQ132" s="57"/>
      <c r="AR132" s="56">
        <v>81</v>
      </c>
      <c r="AS132" s="57"/>
      <c r="AT132" s="56">
        <v>351</v>
      </c>
      <c r="AU132" s="57"/>
      <c r="AV132" s="56">
        <v>169</v>
      </c>
      <c r="AW132" s="57"/>
      <c r="AX132" s="56">
        <v>157</v>
      </c>
      <c r="AY132" s="57"/>
      <c r="AZ132" s="56">
        <v>1200</v>
      </c>
      <c r="BA132" s="57"/>
      <c r="BB132" s="56">
        <v>1473</v>
      </c>
      <c r="BC132" s="57"/>
      <c r="BD132" s="56">
        <v>1945</v>
      </c>
      <c r="BE132" s="57"/>
      <c r="BF132" s="56">
        <v>655</v>
      </c>
      <c r="BG132" s="57"/>
      <c r="BH132" s="56">
        <v>104</v>
      </c>
      <c r="BI132" s="57"/>
      <c r="BJ132" s="56">
        <v>39</v>
      </c>
      <c r="BK132" s="57"/>
      <c r="BL132" s="56">
        <v>467</v>
      </c>
      <c r="BM132" s="57"/>
      <c r="BN132" s="56">
        <v>194</v>
      </c>
      <c r="BO132" s="57"/>
      <c r="BP132" s="56">
        <v>1892</v>
      </c>
      <c r="BQ132" s="57"/>
      <c r="BR132" s="56">
        <v>94</v>
      </c>
      <c r="BS132" s="57"/>
      <c r="BT132" s="56">
        <v>571</v>
      </c>
      <c r="BU132" s="57"/>
      <c r="BV132" s="56">
        <v>922</v>
      </c>
      <c r="BW132" s="57"/>
      <c r="BX132" s="56">
        <v>922</v>
      </c>
      <c r="BY132" s="57"/>
      <c r="BZ132" s="56">
        <v>41</v>
      </c>
      <c r="CA132" s="57"/>
      <c r="CB132" s="56">
        <v>254</v>
      </c>
      <c r="CC132" s="57"/>
      <c r="CD132" s="56">
        <v>289</v>
      </c>
      <c r="CE132" s="57"/>
      <c r="CF132" s="56">
        <v>53</v>
      </c>
      <c r="CG132" s="57"/>
      <c r="CH132" s="56">
        <v>397</v>
      </c>
      <c r="CI132" s="57"/>
      <c r="CJ132" s="56">
        <v>720</v>
      </c>
      <c r="CK132" s="57"/>
      <c r="CL132" s="56">
        <v>675</v>
      </c>
      <c r="CM132" s="57"/>
      <c r="CN132" s="56">
        <v>1284</v>
      </c>
      <c r="CO132" s="57"/>
      <c r="CP132" s="56">
        <v>713</v>
      </c>
      <c r="CQ132" s="57"/>
      <c r="CR132" s="56">
        <v>439</v>
      </c>
      <c r="CS132" s="57"/>
      <c r="CT132" s="56">
        <v>284</v>
      </c>
      <c r="CU132" s="57"/>
      <c r="CV132" s="56">
        <v>541</v>
      </c>
      <c r="CW132" s="57"/>
      <c r="CX132" s="56">
        <v>383</v>
      </c>
      <c r="CY132" s="57"/>
      <c r="CZ132" s="56">
        <v>290</v>
      </c>
      <c r="DA132" s="57"/>
      <c r="DB132" s="56">
        <v>672</v>
      </c>
      <c r="DC132" s="57"/>
      <c r="DD132" s="56">
        <v>1144</v>
      </c>
      <c r="DE132" s="57"/>
      <c r="DF132" s="56">
        <v>117</v>
      </c>
      <c r="DG132" s="57"/>
      <c r="DH132" s="56">
        <v>113</v>
      </c>
      <c r="DI132" s="57"/>
      <c r="DJ132" s="56">
        <v>88</v>
      </c>
      <c r="DK132" s="57"/>
      <c r="DL132" s="56">
        <v>255</v>
      </c>
      <c r="DM132" s="57"/>
      <c r="DN132" s="56">
        <v>104</v>
      </c>
      <c r="DO132" s="57"/>
      <c r="DP132" s="56">
        <v>297</v>
      </c>
      <c r="DQ132" s="57"/>
      <c r="DR132" s="56">
        <v>46</v>
      </c>
      <c r="DS132" s="57"/>
      <c r="DT132" s="56">
        <v>0</v>
      </c>
      <c r="DU132" s="57"/>
      <c r="DV132" s="56">
        <v>257</v>
      </c>
      <c r="DW132" s="57"/>
      <c r="DX132" s="56">
        <v>150</v>
      </c>
      <c r="DY132" s="57"/>
      <c r="DZ132" s="56">
        <v>253</v>
      </c>
      <c r="EA132" s="57"/>
      <c r="EB132" s="56">
        <v>64</v>
      </c>
      <c r="EC132" s="57"/>
      <c r="ED132" s="56">
        <v>100</v>
      </c>
      <c r="EE132" s="57"/>
      <c r="EF132" s="56">
        <v>209</v>
      </c>
      <c r="EG132" s="57"/>
      <c r="EH132" s="56">
        <v>46</v>
      </c>
      <c r="EI132" s="57"/>
      <c r="EJ132" s="56">
        <v>226</v>
      </c>
      <c r="EK132" s="57"/>
      <c r="EL132" s="56">
        <v>286</v>
      </c>
      <c r="EM132" s="57"/>
      <c r="EN132" s="56">
        <v>390</v>
      </c>
      <c r="EO132" s="57"/>
      <c r="EP132" s="56">
        <v>21</v>
      </c>
      <c r="EQ132" s="57"/>
      <c r="ER132" s="56">
        <v>538</v>
      </c>
      <c r="ES132" s="57"/>
      <c r="ET132" s="56">
        <v>1345</v>
      </c>
      <c r="EU132" s="57"/>
      <c r="EV132" s="56">
        <v>490</v>
      </c>
      <c r="EW132" s="57"/>
      <c r="EX132" s="56">
        <v>1687</v>
      </c>
      <c r="EY132" s="57"/>
      <c r="EZ132" s="56">
        <v>275</v>
      </c>
      <c r="FA132" s="57"/>
      <c r="FB132" s="56">
        <v>1276</v>
      </c>
      <c r="FC132" s="57"/>
      <c r="FD132" s="56">
        <v>37</v>
      </c>
      <c r="FE132" s="57"/>
      <c r="FF132" s="56">
        <v>39590</v>
      </c>
      <c r="FG132" s="57"/>
      <c r="FH132" s="59">
        <f t="shared" si="651"/>
        <v>25641</v>
      </c>
      <c r="FI132" s="57"/>
    </row>
    <row r="133" spans="1:165" s="50" customFormat="1" ht="10.5" x14ac:dyDescent="0.35">
      <c r="A133" s="54">
        <v>127</v>
      </c>
      <c r="B133" s="51"/>
      <c r="C133" s="55" t="s">
        <v>79</v>
      </c>
      <c r="D133" s="56">
        <v>389</v>
      </c>
      <c r="E133" s="57"/>
      <c r="F133" s="56">
        <v>466</v>
      </c>
      <c r="G133" s="57"/>
      <c r="H133" s="56">
        <v>7019</v>
      </c>
      <c r="I133" s="57"/>
      <c r="J133" s="56">
        <v>7076</v>
      </c>
      <c r="K133" s="57"/>
      <c r="L133" s="56">
        <v>1044</v>
      </c>
      <c r="M133" s="57"/>
      <c r="N133" s="56">
        <v>2322</v>
      </c>
      <c r="O133" s="57"/>
      <c r="P133" s="56">
        <v>4653</v>
      </c>
      <c r="Q133" s="57"/>
      <c r="R133" s="56">
        <v>584</v>
      </c>
      <c r="S133" s="57"/>
      <c r="T133" s="56">
        <v>12701</v>
      </c>
      <c r="U133" s="57"/>
      <c r="V133" s="56">
        <v>14087</v>
      </c>
      <c r="W133" s="57"/>
      <c r="X133" s="56">
        <v>186</v>
      </c>
      <c r="Y133" s="57"/>
      <c r="Z133" s="56">
        <v>1630</v>
      </c>
      <c r="AA133" s="57"/>
      <c r="AB133" s="56">
        <v>5573</v>
      </c>
      <c r="AC133" s="57"/>
      <c r="AD133" s="56">
        <v>19505</v>
      </c>
      <c r="AE133" s="57"/>
      <c r="AF133" s="56">
        <v>574</v>
      </c>
      <c r="AG133" s="57"/>
      <c r="AH133" s="56">
        <v>994</v>
      </c>
      <c r="AI133" s="57"/>
      <c r="AJ133" s="56">
        <v>680</v>
      </c>
      <c r="AK133" s="57"/>
      <c r="AL133" s="56">
        <v>10513</v>
      </c>
      <c r="AM133" s="57"/>
      <c r="AN133" s="56">
        <v>1631</v>
      </c>
      <c r="AO133" s="57"/>
      <c r="AP133" s="56">
        <v>7916</v>
      </c>
      <c r="AQ133" s="57"/>
      <c r="AR133" s="56">
        <v>402</v>
      </c>
      <c r="AS133" s="57"/>
      <c r="AT133" s="56">
        <v>9363</v>
      </c>
      <c r="AU133" s="57"/>
      <c r="AV133" s="56">
        <v>812</v>
      </c>
      <c r="AW133" s="57"/>
      <c r="AX133" s="56">
        <v>906</v>
      </c>
      <c r="AY133" s="57"/>
      <c r="AZ133" s="56">
        <v>7106</v>
      </c>
      <c r="BA133" s="57"/>
      <c r="BB133" s="56">
        <v>11316</v>
      </c>
      <c r="BC133" s="57"/>
      <c r="BD133" s="56">
        <v>14559</v>
      </c>
      <c r="BE133" s="57"/>
      <c r="BF133" s="56">
        <v>3280</v>
      </c>
      <c r="BG133" s="57"/>
      <c r="BH133" s="56">
        <v>492</v>
      </c>
      <c r="BI133" s="57"/>
      <c r="BJ133" s="56">
        <v>234</v>
      </c>
      <c r="BK133" s="57"/>
      <c r="BL133" s="56">
        <v>4869</v>
      </c>
      <c r="BM133" s="57"/>
      <c r="BN133" s="56">
        <v>1047</v>
      </c>
      <c r="BO133" s="57"/>
      <c r="BP133" s="56">
        <v>13621</v>
      </c>
      <c r="BQ133" s="57"/>
      <c r="BR133" s="56">
        <v>543</v>
      </c>
      <c r="BS133" s="57"/>
      <c r="BT133" s="56">
        <v>8363</v>
      </c>
      <c r="BU133" s="57"/>
      <c r="BV133" s="56">
        <v>9838</v>
      </c>
      <c r="BW133" s="57"/>
      <c r="BX133" s="56">
        <v>4338</v>
      </c>
      <c r="BY133" s="57"/>
      <c r="BZ133" s="56">
        <v>202</v>
      </c>
      <c r="CA133" s="57"/>
      <c r="CB133" s="56">
        <v>1977</v>
      </c>
      <c r="CC133" s="57"/>
      <c r="CD133" s="56">
        <v>6977</v>
      </c>
      <c r="CE133" s="57"/>
      <c r="CF133" s="56">
        <v>272</v>
      </c>
      <c r="CG133" s="57"/>
      <c r="CH133" s="56">
        <v>6671</v>
      </c>
      <c r="CI133" s="57"/>
      <c r="CJ133" s="56">
        <v>6368</v>
      </c>
      <c r="CK133" s="57"/>
      <c r="CL133" s="56">
        <v>26728</v>
      </c>
      <c r="CM133" s="57"/>
      <c r="CN133" s="56">
        <v>7851</v>
      </c>
      <c r="CO133" s="57"/>
      <c r="CP133" s="56">
        <v>2847</v>
      </c>
      <c r="CQ133" s="57"/>
      <c r="CR133" s="56">
        <v>2291</v>
      </c>
      <c r="CS133" s="57"/>
      <c r="CT133" s="56">
        <v>1272</v>
      </c>
      <c r="CU133" s="57"/>
      <c r="CV133" s="56">
        <v>17000</v>
      </c>
      <c r="CW133" s="57"/>
      <c r="CX133" s="56">
        <v>7493</v>
      </c>
      <c r="CY133" s="57"/>
      <c r="CZ133" s="56">
        <v>1614</v>
      </c>
      <c r="DA133" s="57"/>
      <c r="DB133" s="56">
        <v>12070</v>
      </c>
      <c r="DC133" s="57"/>
      <c r="DD133" s="56">
        <v>6956</v>
      </c>
      <c r="DE133" s="57"/>
      <c r="DF133" s="56">
        <v>622</v>
      </c>
      <c r="DG133" s="57"/>
      <c r="DH133" s="56">
        <v>645</v>
      </c>
      <c r="DI133" s="57"/>
      <c r="DJ133" s="56">
        <v>462</v>
      </c>
      <c r="DK133" s="57"/>
      <c r="DL133" s="56">
        <v>3809</v>
      </c>
      <c r="DM133" s="57"/>
      <c r="DN133" s="56">
        <v>468</v>
      </c>
      <c r="DO133" s="57"/>
      <c r="DP133" s="56">
        <v>5846</v>
      </c>
      <c r="DQ133" s="57"/>
      <c r="DR133" s="56">
        <v>237</v>
      </c>
      <c r="DS133" s="57"/>
      <c r="DT133" s="56">
        <v>66</v>
      </c>
      <c r="DU133" s="57"/>
      <c r="DV133" s="56">
        <v>1060</v>
      </c>
      <c r="DW133" s="57"/>
      <c r="DX133" s="56">
        <v>697</v>
      </c>
      <c r="DY133" s="57"/>
      <c r="DZ133" s="56">
        <v>8881</v>
      </c>
      <c r="EA133" s="57"/>
      <c r="EB133" s="56">
        <v>327</v>
      </c>
      <c r="EC133" s="57"/>
      <c r="ED133" s="56">
        <v>1130</v>
      </c>
      <c r="EE133" s="57"/>
      <c r="EF133" s="56">
        <v>1031</v>
      </c>
      <c r="EG133" s="57"/>
      <c r="EH133" s="56">
        <v>187</v>
      </c>
      <c r="EI133" s="57"/>
      <c r="EJ133" s="56">
        <v>1202</v>
      </c>
      <c r="EK133" s="57"/>
      <c r="EL133" s="56">
        <v>2061</v>
      </c>
      <c r="EM133" s="57"/>
      <c r="EN133" s="56">
        <v>1870</v>
      </c>
      <c r="EO133" s="57"/>
      <c r="EP133" s="56">
        <v>143</v>
      </c>
      <c r="EQ133" s="57"/>
      <c r="ER133" s="56">
        <v>12549</v>
      </c>
      <c r="ES133" s="57"/>
      <c r="ET133" s="56">
        <v>12718</v>
      </c>
      <c r="EU133" s="57"/>
      <c r="EV133" s="56">
        <v>2466</v>
      </c>
      <c r="EW133" s="57"/>
      <c r="EX133" s="56">
        <v>12418</v>
      </c>
      <c r="EY133" s="57"/>
      <c r="EZ133" s="56">
        <v>6340</v>
      </c>
      <c r="FA133" s="57"/>
      <c r="FB133" s="56">
        <v>8472</v>
      </c>
      <c r="FC133" s="57"/>
      <c r="FD133" s="56">
        <v>258</v>
      </c>
      <c r="FE133" s="57"/>
      <c r="FF133" s="56">
        <v>385940</v>
      </c>
      <c r="FG133" s="57"/>
      <c r="FH133" s="59">
        <f t="shared" si="651"/>
        <v>308541</v>
      </c>
      <c r="FI133" s="57"/>
    </row>
    <row r="134" spans="1:165" s="50" customFormat="1" ht="10.5" x14ac:dyDescent="0.35">
      <c r="A134" s="54">
        <v>128</v>
      </c>
      <c r="B134" s="51"/>
      <c r="C134" s="73"/>
      <c r="D134" s="58">
        <f>E131</f>
        <v>18.766066838046271</v>
      </c>
      <c r="E134" s="74"/>
      <c r="F134" s="58">
        <f>G131</f>
        <v>24.248927038626608</v>
      </c>
      <c r="G134" s="74"/>
      <c r="H134" s="58">
        <f>I131</f>
        <v>14.688702094315428</v>
      </c>
      <c r="I134" s="74"/>
      <c r="J134" s="58">
        <f>K131</f>
        <v>6.7410966647823631</v>
      </c>
      <c r="K134" s="74"/>
      <c r="L134" s="58">
        <f>M131</f>
        <v>25.95785440613027</v>
      </c>
      <c r="M134" s="74"/>
      <c r="N134" s="58">
        <f>O131</f>
        <v>19.68130921619294</v>
      </c>
      <c r="O134" s="74"/>
      <c r="P134" s="58">
        <f>Q131</f>
        <v>3.2022351171287342</v>
      </c>
      <c r="Q134" s="74"/>
      <c r="R134" s="58">
        <f>S131</f>
        <v>25</v>
      </c>
      <c r="S134" s="74"/>
      <c r="T134" s="58">
        <f>U131</f>
        <v>2.0864498858357607</v>
      </c>
      <c r="U134" s="74"/>
      <c r="V134" s="58">
        <f>W131</f>
        <v>9.4839213459217717</v>
      </c>
      <c r="W134" s="74"/>
      <c r="X134" s="58">
        <f>Y131</f>
        <v>21.50537634408602</v>
      </c>
      <c r="Y134" s="74"/>
      <c r="Z134" s="58">
        <f>AA131</f>
        <v>24.355828220858896</v>
      </c>
      <c r="AA134" s="74"/>
      <c r="AB134" s="58">
        <f>AC131</f>
        <v>19.163825587654763</v>
      </c>
      <c r="AC134" s="74"/>
      <c r="AD134" s="58">
        <f>AE131</f>
        <v>13.955396052294283</v>
      </c>
      <c r="AE134" s="74"/>
      <c r="AF134" s="58">
        <f>AG131</f>
        <v>24.21602787456446</v>
      </c>
      <c r="AG134" s="74"/>
      <c r="AH134" s="58">
        <f>AI131</f>
        <v>23.239436619718308</v>
      </c>
      <c r="AI134" s="74"/>
      <c r="AJ134" s="58">
        <f>AK131</f>
        <v>19.411764705882355</v>
      </c>
      <c r="AK134" s="74"/>
      <c r="AL134" s="58">
        <f>AM131</f>
        <v>5.4599067820793303</v>
      </c>
      <c r="AM134" s="74"/>
      <c r="AN134" s="58">
        <f>AO131</f>
        <v>26.241569589209075</v>
      </c>
      <c r="AO134" s="74"/>
      <c r="AP134" s="58">
        <f>AQ131</f>
        <v>16.965639211723094</v>
      </c>
      <c r="AQ134" s="74"/>
      <c r="AR134" s="58">
        <f>AS131</f>
        <v>20.149253731343283</v>
      </c>
      <c r="AS134" s="74"/>
      <c r="AT134" s="58">
        <f>AU131</f>
        <v>3.7487984620314005</v>
      </c>
      <c r="AU134" s="74"/>
      <c r="AV134" s="58">
        <f>AW131</f>
        <v>20.812807881773399</v>
      </c>
      <c r="AW134" s="74"/>
      <c r="AX134" s="58">
        <f>AY131</f>
        <v>17.328918322295806</v>
      </c>
      <c r="AY134" s="74"/>
      <c r="AZ134" s="58">
        <f>BA131</f>
        <v>16.887137630171686</v>
      </c>
      <c r="BA134" s="74"/>
      <c r="BB134" s="58">
        <f>BC131</f>
        <v>13.016967126193002</v>
      </c>
      <c r="BC134" s="74"/>
      <c r="BD134" s="58">
        <f>BE131</f>
        <v>13.359434027062298</v>
      </c>
      <c r="BE134" s="74"/>
      <c r="BF134" s="58">
        <f>BG131</f>
        <v>19.969512195121951</v>
      </c>
      <c r="BG134" s="74"/>
      <c r="BH134" s="58">
        <f>BI131</f>
        <v>21.138211382113823</v>
      </c>
      <c r="BI134" s="74"/>
      <c r="BJ134" s="58">
        <f>BK131</f>
        <v>16.666666666666664</v>
      </c>
      <c r="BK134" s="74"/>
      <c r="BL134" s="58">
        <f>BM131</f>
        <v>9.5912918463750252</v>
      </c>
      <c r="BM134" s="74"/>
      <c r="BN134" s="58">
        <f>BO131</f>
        <v>18.529130850047757</v>
      </c>
      <c r="BO134" s="74"/>
      <c r="BP134" s="58">
        <f>BQ131</f>
        <v>13.890316423170104</v>
      </c>
      <c r="BQ134" s="74"/>
      <c r="BR134" s="58">
        <f>BS131</f>
        <v>17.311233885819522</v>
      </c>
      <c r="BS134" s="74"/>
      <c r="BT134" s="58">
        <f>BU131</f>
        <v>6.8276934114552201</v>
      </c>
      <c r="BU134" s="74"/>
      <c r="BV134" s="58">
        <f>BW131</f>
        <v>9.3718235413701976</v>
      </c>
      <c r="BW134" s="74"/>
      <c r="BX134" s="58">
        <f>BY131</f>
        <v>21.254034117104656</v>
      </c>
      <c r="BY134" s="74"/>
      <c r="BZ134" s="58">
        <f>CA131</f>
        <v>20.297029702970299</v>
      </c>
      <c r="CA134" s="74"/>
      <c r="CB134" s="58">
        <f>CC131</f>
        <v>12.847749114820434</v>
      </c>
      <c r="CC134" s="74"/>
      <c r="CD134" s="58">
        <f>CE131</f>
        <v>4.1421814533467103</v>
      </c>
      <c r="CE134" s="74"/>
      <c r="CF134" s="58">
        <f>CG131</f>
        <v>19.485294117647058</v>
      </c>
      <c r="CG134" s="74"/>
      <c r="CH134" s="58">
        <f>CI131</f>
        <v>5.9511317643531703</v>
      </c>
      <c r="CI134" s="74"/>
      <c r="CJ134" s="58">
        <f>CK131</f>
        <v>11.306532663316583</v>
      </c>
      <c r="CK134" s="74"/>
      <c r="CL134" s="58">
        <f>CM131</f>
        <v>2.5254414845854534</v>
      </c>
      <c r="CM134" s="74"/>
      <c r="CN134" s="58">
        <f>CO131</f>
        <v>16.354604508979747</v>
      </c>
      <c r="CO134" s="74"/>
      <c r="CP134" s="58">
        <f>CQ131</f>
        <v>25.043905865823675</v>
      </c>
      <c r="CQ134" s="74"/>
      <c r="CR134" s="58">
        <f>CS131</f>
        <v>19.161938018332606</v>
      </c>
      <c r="CS134" s="74"/>
      <c r="CT134" s="58">
        <f>CU131</f>
        <v>22.327044025157232</v>
      </c>
      <c r="CU134" s="74"/>
      <c r="CV134" s="58">
        <f>CW131</f>
        <v>3.1823529411764708</v>
      </c>
      <c r="CW134" s="74"/>
      <c r="CX134" s="58">
        <f>CY131</f>
        <v>5.1114373415187506</v>
      </c>
      <c r="CY134" s="74"/>
      <c r="CZ134" s="58">
        <f>DA131</f>
        <v>17.967781908302356</v>
      </c>
      <c r="DA134" s="74"/>
      <c r="DB134" s="58">
        <f>DC131</f>
        <v>5.5675227837613921</v>
      </c>
      <c r="DC134" s="74"/>
      <c r="DD134" s="58">
        <f>DE131</f>
        <v>16.446233467510062</v>
      </c>
      <c r="DE134" s="74"/>
      <c r="DF134" s="58">
        <f>DG131</f>
        <v>18.810289389067524</v>
      </c>
      <c r="DG134" s="74"/>
      <c r="DH134" s="58">
        <f>DI131</f>
        <v>17.519379844961243</v>
      </c>
      <c r="DI134" s="74"/>
      <c r="DJ134" s="58">
        <f>DK131</f>
        <v>19.047619047619047</v>
      </c>
      <c r="DK134" s="74"/>
      <c r="DL134" s="58">
        <f>DM131</f>
        <v>6.6946705171961147</v>
      </c>
      <c r="DM134" s="74"/>
      <c r="DN134" s="58">
        <f>DO131</f>
        <v>22.222222222222221</v>
      </c>
      <c r="DO134" s="74"/>
      <c r="DP134" s="58">
        <f>DQ131</f>
        <v>5.0803968525487511</v>
      </c>
      <c r="DQ134" s="74"/>
      <c r="DR134" s="58">
        <f>DS131</f>
        <v>19.40928270042194</v>
      </c>
      <c r="DS134" s="74"/>
      <c r="DT134" s="58">
        <f>DU131</f>
        <v>0</v>
      </c>
      <c r="DU134" s="74"/>
      <c r="DV134" s="58">
        <f>DW131</f>
        <v>24.245283018867923</v>
      </c>
      <c r="DW134" s="74"/>
      <c r="DX134" s="58">
        <f>DY131</f>
        <v>21.52080344332855</v>
      </c>
      <c r="DY134" s="74"/>
      <c r="DZ134" s="58">
        <f>EA131</f>
        <v>2.8487782907330255</v>
      </c>
      <c r="EA134" s="74"/>
      <c r="EB134" s="58">
        <f>EC131</f>
        <v>19.571865443425075</v>
      </c>
      <c r="EC134" s="74"/>
      <c r="ED134" s="58">
        <f>EE131</f>
        <v>8.8495575221238933</v>
      </c>
      <c r="EE134" s="74"/>
      <c r="EF134" s="58">
        <f>EG131</f>
        <v>20.271580989330747</v>
      </c>
      <c r="EG134" s="74"/>
      <c r="EH134" s="58">
        <f>EI131</f>
        <v>24.598930481283425</v>
      </c>
      <c r="EI134" s="74"/>
      <c r="EJ134" s="58">
        <f>EK131</f>
        <v>18.801996672212979</v>
      </c>
      <c r="EK134" s="74"/>
      <c r="EL134" s="58">
        <f>EM131</f>
        <v>13.876758854924795</v>
      </c>
      <c r="EM134" s="74"/>
      <c r="EN134" s="58">
        <f>EO131</f>
        <v>20.855614973262032</v>
      </c>
      <c r="EO134" s="74"/>
      <c r="EP134" s="58">
        <f>EQ131</f>
        <v>14.685314685314685</v>
      </c>
      <c r="EQ134" s="74"/>
      <c r="ER134" s="58">
        <f>ES131</f>
        <v>4.2871941987409352</v>
      </c>
      <c r="ES134" s="74"/>
      <c r="ET134" s="58">
        <f>EU131</f>
        <v>10.575562195313729</v>
      </c>
      <c r="EU134" s="74"/>
      <c r="EV134" s="58">
        <f>EW131</f>
        <v>19.870235198702353</v>
      </c>
      <c r="EW134" s="74"/>
      <c r="EX134" s="58">
        <f>EY131</f>
        <v>13.58511837655017</v>
      </c>
      <c r="EY134" s="74"/>
      <c r="EZ134" s="58">
        <f>FA131</f>
        <v>4.3375394321766558</v>
      </c>
      <c r="FA134" s="74"/>
      <c r="FB134" s="58">
        <f>FC131</f>
        <v>15.061378659112371</v>
      </c>
      <c r="FC134" s="74"/>
      <c r="FD134" s="58">
        <f>FE131</f>
        <v>14.34108527131783</v>
      </c>
      <c r="FE134" s="74"/>
      <c r="FF134" s="58">
        <f>FG131</f>
        <v>10.258071202777634</v>
      </c>
      <c r="FG134" s="74"/>
      <c r="FH134" s="58">
        <f>FI131</f>
        <v>8.3104028313903182</v>
      </c>
      <c r="FI134" s="74"/>
    </row>
    <row r="135" spans="1:165" x14ac:dyDescent="0.35">
      <c r="A135" s="54">
        <v>129</v>
      </c>
      <c r="C135" s="72" t="s">
        <v>268</v>
      </c>
      <c r="D135" s="72">
        <f>RANK(D134,$D134:$FD134)</f>
        <v>34</v>
      </c>
      <c r="E135" s="72"/>
      <c r="F135" s="72">
        <f t="shared" ref="F135" si="652">RANK(F134,$D134:$FD134)</f>
        <v>7</v>
      </c>
      <c r="G135" s="72">
        <f t="shared" ref="G135" si="653">RANK(G134,$D134:$FD134)</f>
        <v>79</v>
      </c>
      <c r="H135" s="72">
        <f t="shared" ref="H135" si="654">RANK(H134,$D134:$FD134)</f>
        <v>46</v>
      </c>
      <c r="I135" s="72">
        <f t="shared" ref="I135" si="655">RANK(I134,$D134:$FD134)</f>
        <v>79</v>
      </c>
      <c r="J135" s="72">
        <f t="shared" ref="J135" si="656">RANK(J134,$D134:$FD134)</f>
        <v>63</v>
      </c>
      <c r="K135" s="72">
        <f t="shared" ref="K135" si="657">RANK(K134,$D134:$FD134)</f>
        <v>79</v>
      </c>
      <c r="L135" s="72">
        <f t="shared" ref="L135" si="658">RANK(L134,$D134:$FD134)</f>
        <v>2</v>
      </c>
      <c r="M135" s="72">
        <f t="shared" ref="M135" si="659">RANK(M134,$D134:$FD134)</f>
        <v>79</v>
      </c>
      <c r="N135" s="72">
        <f t="shared" ref="N135" si="660">RANK(N134,$D134:$FD134)</f>
        <v>24</v>
      </c>
      <c r="O135" s="72">
        <f t="shared" ref="O135" si="661">RANK(O134,$D134:$FD134)</f>
        <v>79</v>
      </c>
      <c r="P135" s="72">
        <f t="shared" ref="P135" si="662">RANK(P134,$D134:$FD134)</f>
        <v>74</v>
      </c>
      <c r="Q135" s="72">
        <f t="shared" ref="Q135" si="663">RANK(Q134,$D134:$FD134)</f>
        <v>79</v>
      </c>
      <c r="R135" s="72">
        <f t="shared" ref="R135" si="664">RANK(R134,$D134:$FD134)</f>
        <v>4</v>
      </c>
      <c r="S135" s="72">
        <f t="shared" ref="S135" si="665">RANK(S134,$D134:$FD134)</f>
        <v>79</v>
      </c>
      <c r="T135" s="72">
        <f t="shared" ref="T135" si="666">RANK(T134,$D134:$FD134)</f>
        <v>78</v>
      </c>
      <c r="U135" s="72">
        <f t="shared" ref="U135" si="667">RANK(U134,$D134:$FD134)</f>
        <v>79</v>
      </c>
      <c r="V135" s="72">
        <f t="shared" ref="V135" si="668">RANK(V134,$D134:$FD134)</f>
        <v>59</v>
      </c>
      <c r="W135" s="72">
        <f t="shared" ref="W135" si="669">RANK(W134,$D134:$FD134)</f>
        <v>79</v>
      </c>
      <c r="X135" s="72">
        <f t="shared" ref="X135" si="670">RANK(X134,$D134:$FD134)</f>
        <v>14</v>
      </c>
      <c r="Y135" s="72">
        <f t="shared" ref="Y135" si="671">RANK(Y134,$D134:$FD134)</f>
        <v>79</v>
      </c>
      <c r="Z135" s="72">
        <f t="shared" ref="Z135" si="672">RANK(Z134,$D134:$FD134)</f>
        <v>6</v>
      </c>
      <c r="AA135" s="72">
        <f t="shared" ref="AA135" si="673">RANK(AA134,$D134:$FD134)</f>
        <v>79</v>
      </c>
      <c r="AB135" s="72">
        <f t="shared" ref="AB135" si="674">RANK(AB134,$D134:$FD134)</f>
        <v>29</v>
      </c>
      <c r="AC135" s="72">
        <f t="shared" ref="AC135" si="675">RANK(AC134,$D134:$FD134)</f>
        <v>79</v>
      </c>
      <c r="AD135" s="72">
        <f t="shared" ref="AD135" si="676">RANK(AD134,$D134:$FD134)</f>
        <v>49</v>
      </c>
      <c r="AE135" s="72">
        <f t="shared" ref="AE135" si="677">RANK(AE134,$D134:$FD134)</f>
        <v>79</v>
      </c>
      <c r="AF135" s="72">
        <f t="shared" ref="AF135" si="678">RANK(AF134,$D134:$FD134)</f>
        <v>9</v>
      </c>
      <c r="AG135" s="72">
        <f t="shared" ref="AG135" si="679">RANK(AG134,$D134:$FD134)</f>
        <v>79</v>
      </c>
      <c r="AH135" s="72">
        <f t="shared" ref="AH135" si="680">RANK(AH134,$D134:$FD134)</f>
        <v>10</v>
      </c>
      <c r="AI135" s="72">
        <f t="shared" ref="AI135" si="681">RANK(AI134,$D134:$FD134)</f>
        <v>79</v>
      </c>
      <c r="AJ135" s="72">
        <f t="shared" ref="AJ135" si="682">RANK(AJ134,$D134:$FD134)</f>
        <v>27</v>
      </c>
      <c r="AK135" s="72">
        <f t="shared" ref="AK135" si="683">RANK(AK134,$D134:$FD134)</f>
        <v>79</v>
      </c>
      <c r="AL135" s="72">
        <f t="shared" ref="AL135" si="684">RANK(AL134,$D134:$FD134)</f>
        <v>67</v>
      </c>
      <c r="AM135" s="72">
        <f t="shared" ref="AM135" si="685">RANK(AM134,$D134:$FD134)</f>
        <v>79</v>
      </c>
      <c r="AN135" s="72">
        <f t="shared" ref="AN135" si="686">RANK(AN134,$D134:$FD134)</f>
        <v>1</v>
      </c>
      <c r="AO135" s="72">
        <f t="shared" ref="AO135" si="687">RANK(AO134,$D134:$FD134)</f>
        <v>79</v>
      </c>
      <c r="AP135" s="72">
        <f t="shared" ref="AP135" si="688">RANK(AP134,$D134:$FD134)</f>
        <v>40</v>
      </c>
      <c r="AQ135" s="72">
        <f t="shared" ref="AQ135" si="689">RANK(AQ134,$D134:$FD134)</f>
        <v>79</v>
      </c>
      <c r="AR135" s="72">
        <f t="shared" ref="AR135" si="690">RANK(AR134,$D134:$FD134)</f>
        <v>21</v>
      </c>
      <c r="AS135" s="72">
        <f t="shared" ref="AS135" si="691">RANK(AS134,$D134:$FD134)</f>
        <v>79</v>
      </c>
      <c r="AT135" s="72">
        <f t="shared" ref="AT135" si="692">RANK(AT134,$D134:$FD134)</f>
        <v>73</v>
      </c>
      <c r="AU135" s="72">
        <f t="shared" ref="AU135" si="693">RANK(AU134,$D134:$FD134)</f>
        <v>79</v>
      </c>
      <c r="AV135" s="72">
        <f t="shared" ref="AV135" si="694">RANK(AV134,$D134:$FD134)</f>
        <v>18</v>
      </c>
      <c r="AW135" s="72">
        <f t="shared" ref="AW135" si="695">RANK(AW134,$D134:$FD134)</f>
        <v>79</v>
      </c>
      <c r="AX135" s="72">
        <f t="shared" ref="AX135" si="696">RANK(AX134,$D134:$FD134)</f>
        <v>38</v>
      </c>
      <c r="AY135" s="72">
        <f t="shared" ref="AY135" si="697">RANK(AY134,$D134:$FD134)</f>
        <v>79</v>
      </c>
      <c r="AZ135" s="72">
        <f t="shared" ref="AZ135" si="698">RANK(AZ134,$D134:$FD134)</f>
        <v>41</v>
      </c>
      <c r="BA135" s="72">
        <f t="shared" ref="BA135" si="699">RANK(BA134,$D134:$FD134)</f>
        <v>79</v>
      </c>
      <c r="BB135" s="72">
        <f>RANK(BB134,$D134:$FD134)</f>
        <v>54</v>
      </c>
      <c r="BC135" s="72">
        <f t="shared" ref="BC135" si="700">RANK(BC134,$D134:$FD134)</f>
        <v>79</v>
      </c>
      <c r="BD135" s="72">
        <f t="shared" ref="BD135" si="701">RANK(BD134,$D134:$FD134)</f>
        <v>53</v>
      </c>
      <c r="BE135" s="72">
        <f t="shared" ref="BE135" si="702">RANK(BE134,$D134:$FD134)</f>
        <v>79</v>
      </c>
      <c r="BF135" s="72">
        <f t="shared" ref="BF135" si="703">RANK(BF134,$D134:$FD134)</f>
        <v>22</v>
      </c>
      <c r="BG135" s="72">
        <f t="shared" ref="BG135" si="704">RANK(BG134,$D134:$FD134)</f>
        <v>79</v>
      </c>
      <c r="BH135" s="72">
        <f t="shared" ref="BH135" si="705">RANK(BH134,$D134:$FD134)</f>
        <v>16</v>
      </c>
      <c r="BI135" s="72">
        <f t="shared" ref="BI135" si="706">RANK(BI134,$D134:$FD134)</f>
        <v>79</v>
      </c>
      <c r="BJ135" s="72">
        <f t="shared" ref="BJ135" si="707">RANK(BJ134,$D134:$FD134)</f>
        <v>42</v>
      </c>
      <c r="BK135" s="72">
        <f t="shared" ref="BK135" si="708">RANK(BK134,$D134:$FD134)</f>
        <v>79</v>
      </c>
      <c r="BL135" s="72">
        <f t="shared" ref="BL135" si="709">RANK(BL134,$D134:$FD134)</f>
        <v>58</v>
      </c>
      <c r="BM135" s="72">
        <f t="shared" ref="BM135" si="710">RANK(BM134,$D134:$FD134)</f>
        <v>79</v>
      </c>
      <c r="BN135" s="72">
        <f t="shared" ref="BN135" si="711">RANK(BN134,$D134:$FD134)</f>
        <v>35</v>
      </c>
      <c r="BO135" s="72">
        <f t="shared" ref="BO135" si="712">RANK(BO134,$D134:$FD134)</f>
        <v>79</v>
      </c>
      <c r="BP135" s="72">
        <f t="shared" ref="BP135" si="713">RANK(BP134,$D134:$FD134)</f>
        <v>50</v>
      </c>
      <c r="BQ135" s="72">
        <f t="shared" ref="BQ135" si="714">RANK(BQ134,$D134:$FD134)</f>
        <v>79</v>
      </c>
      <c r="BR135" s="72">
        <f t="shared" ref="BR135" si="715">RANK(BR134,$D134:$FD134)</f>
        <v>39</v>
      </c>
      <c r="BS135" s="72">
        <f t="shared" ref="BS135" si="716">RANK(BS134,$D134:$FD134)</f>
        <v>79</v>
      </c>
      <c r="BT135" s="72">
        <f t="shared" ref="BT135" si="717">RANK(BT134,$D134:$FD134)</f>
        <v>62</v>
      </c>
      <c r="BU135" s="72">
        <f t="shared" ref="BU135" si="718">RANK(BU134,$D134:$FD134)</f>
        <v>79</v>
      </c>
      <c r="BV135" s="72">
        <f t="shared" ref="BV135" si="719">RANK(BV134,$D134:$FD134)</f>
        <v>60</v>
      </c>
      <c r="BW135" s="72">
        <f t="shared" ref="BW135" si="720">RANK(BW134,$D134:$FD134)</f>
        <v>79</v>
      </c>
      <c r="BX135" s="72">
        <f t="shared" ref="BX135" si="721">RANK(BX134,$D134:$FD134)</f>
        <v>15</v>
      </c>
      <c r="BY135" s="72">
        <f t="shared" ref="BY135" si="722">RANK(BY134,$D134:$FD134)</f>
        <v>79</v>
      </c>
      <c r="BZ135" s="72">
        <f t="shared" ref="BZ135" si="723">RANK(BZ134,$D134:$FD134)</f>
        <v>19</v>
      </c>
      <c r="CA135" s="72">
        <f t="shared" ref="CA135" si="724">RANK(CA134,$D134:$FD134)</f>
        <v>79</v>
      </c>
      <c r="CB135" s="72">
        <f t="shared" ref="CB135" si="725">RANK(CB134,$D134:$FD134)</f>
        <v>55</v>
      </c>
      <c r="CC135" s="72">
        <f t="shared" ref="CC135" si="726">RANK(CC134,$D134:$FD134)</f>
        <v>79</v>
      </c>
      <c r="CD135" s="72">
        <f t="shared" ref="CD135" si="727">RANK(CD134,$D134:$FD134)</f>
        <v>72</v>
      </c>
      <c r="CE135" s="72">
        <f t="shared" ref="CE135" si="728">RANK(CE134,$D134:$FD134)</f>
        <v>79</v>
      </c>
      <c r="CF135" s="72">
        <f t="shared" ref="CF135" si="729">RANK(CF134,$D134:$FD134)</f>
        <v>26</v>
      </c>
      <c r="CG135" s="72">
        <f t="shared" ref="CG135" si="730">RANK(CG134,$D134:$FD134)</f>
        <v>79</v>
      </c>
      <c r="CH135" s="72">
        <f t="shared" ref="CH135" si="731">RANK(CH134,$D134:$FD134)</f>
        <v>65</v>
      </c>
      <c r="CI135" s="72">
        <f t="shared" ref="CI135" si="732">RANK(CI134,$D134:$FD134)</f>
        <v>79</v>
      </c>
      <c r="CJ135" s="72">
        <f t="shared" ref="CJ135" si="733">RANK(CJ134,$D134:$FD134)</f>
        <v>56</v>
      </c>
      <c r="CK135" s="72">
        <f t="shared" ref="CK135" si="734">RANK(CK134,$D134:$FD134)</f>
        <v>79</v>
      </c>
      <c r="CL135" s="72">
        <f t="shared" ref="CL135" si="735">RANK(CL134,$D134:$FD134)</f>
        <v>77</v>
      </c>
      <c r="CM135" s="72">
        <f t="shared" ref="CM135" si="736">RANK(CM134,$D134:$FD134)</f>
        <v>79</v>
      </c>
      <c r="CN135" s="72">
        <f t="shared" ref="CN135" si="737">RANK(CN134,$D134:$FD134)</f>
        <v>44</v>
      </c>
      <c r="CO135" s="72">
        <f t="shared" ref="CO135" si="738">RANK(CO134,$D134:$FD134)</f>
        <v>79</v>
      </c>
      <c r="CP135" s="72">
        <f t="shared" ref="CP135" si="739">RANK(CP134,$D134:$FD134)</f>
        <v>3</v>
      </c>
      <c r="CQ135" s="72">
        <f t="shared" ref="CQ135" si="740">RANK(CQ134,$D134:$FD134)</f>
        <v>79</v>
      </c>
      <c r="CR135" s="72">
        <f t="shared" ref="CR135" si="741">RANK(CR134,$D134:$FD134)</f>
        <v>30</v>
      </c>
      <c r="CS135" s="72">
        <f t="shared" ref="CS135" si="742">RANK(CS134,$D134:$FD134)</f>
        <v>79</v>
      </c>
      <c r="CT135" s="72">
        <f t="shared" ref="CT135" si="743">RANK(CT134,$D134:$FD134)</f>
        <v>11</v>
      </c>
      <c r="CU135" s="72">
        <f t="shared" ref="CU135" si="744">RANK(CU134,$D134:$FD134)</f>
        <v>79</v>
      </c>
      <c r="CV135" s="72">
        <f t="shared" ref="CV135" si="745">RANK(CV134,$D134:$FD134)</f>
        <v>75</v>
      </c>
      <c r="CW135" s="72">
        <f t="shared" ref="CW135" si="746">RANK(CW134,$D134:$FD134)</f>
        <v>79</v>
      </c>
      <c r="CX135" s="72">
        <f t="shared" ref="CX135" si="747">RANK(CX134,$D134:$FD134)</f>
        <v>68</v>
      </c>
      <c r="CY135" s="72">
        <f t="shared" ref="CY135" si="748">RANK(CY134,$D134:$FD134)</f>
        <v>79</v>
      </c>
      <c r="CZ135" s="72">
        <f t="shared" ref="CZ135" si="749">RANK(CZ134,$D134:$FD134)</f>
        <v>36</v>
      </c>
      <c r="DA135" s="72">
        <f t="shared" ref="DA135" si="750">RANK(DA134,$D134:$FD134)</f>
        <v>79</v>
      </c>
      <c r="DB135" s="72">
        <f t="shared" ref="DB135" si="751">RANK(DB134,$D134:$FD134)</f>
        <v>66</v>
      </c>
      <c r="DC135" s="72">
        <f t="shared" ref="DC135" si="752">RANK(DC134,$D134:$FD134)</f>
        <v>79</v>
      </c>
      <c r="DD135" s="72">
        <f t="shared" ref="DD135" si="753">RANK(DD134,$D134:$FD134)</f>
        <v>43</v>
      </c>
      <c r="DE135" s="72">
        <f t="shared" ref="DE135" si="754">RANK(DE134,$D134:$FD134)</f>
        <v>79</v>
      </c>
      <c r="DF135" s="72">
        <f t="shared" ref="DF135" si="755">RANK(DF134,$D134:$FD134)</f>
        <v>32</v>
      </c>
      <c r="DG135" s="72">
        <f t="shared" ref="DG135" si="756">RANK(DG134,$D134:$FD134)</f>
        <v>79</v>
      </c>
      <c r="DH135" s="72">
        <f t="shared" ref="DH135" si="757">RANK(DH134,$D134:$FD134)</f>
        <v>37</v>
      </c>
      <c r="DI135" s="72">
        <f t="shared" ref="DI135" si="758">RANK(DI134,$D134:$FD134)</f>
        <v>79</v>
      </c>
      <c r="DJ135" s="72">
        <f t="shared" ref="DJ135" si="759">RANK(DJ134,$D134:$FD134)</f>
        <v>31</v>
      </c>
      <c r="DK135" s="72">
        <f t="shared" ref="DK135" si="760">RANK(DK134,$D134:$FD134)</f>
        <v>79</v>
      </c>
      <c r="DL135" s="72">
        <f t="shared" ref="DL135" si="761">RANK(DL134,$D134:$FD134)</f>
        <v>64</v>
      </c>
      <c r="DM135" s="72">
        <f t="shared" ref="DM135" si="762">RANK(DM134,$D134:$FD134)</f>
        <v>79</v>
      </c>
      <c r="DN135" s="72">
        <f t="shared" ref="DN135" si="763">RANK(DN134,$D134:$FD134)</f>
        <v>12</v>
      </c>
      <c r="DO135" s="72">
        <f t="shared" ref="DO135" si="764">RANK(DO134,$D134:$FD134)</f>
        <v>79</v>
      </c>
      <c r="DP135" s="72">
        <f t="shared" ref="DP135" si="765">RANK(DP134,$D134:$FD134)</f>
        <v>69</v>
      </c>
      <c r="DQ135" s="72">
        <f t="shared" ref="DQ135" si="766">RANK(DQ134,$D134:$FD134)</f>
        <v>79</v>
      </c>
      <c r="DR135" s="72">
        <f t="shared" ref="DR135" si="767">RANK(DR134,$D134:$FD134)</f>
        <v>28</v>
      </c>
      <c r="DS135" s="72">
        <f t="shared" ref="DS135" si="768">RANK(DS134,$D134:$FD134)</f>
        <v>79</v>
      </c>
      <c r="DT135" s="72">
        <f t="shared" ref="DT135" si="769">RANK(DT134,$D134:$FD134)</f>
        <v>79</v>
      </c>
      <c r="DU135" s="72">
        <f t="shared" ref="DU135" si="770">RANK(DU134,$D134:$FD134)</f>
        <v>79</v>
      </c>
      <c r="DV135" s="72">
        <f t="shared" ref="DV135" si="771">RANK(DV134,$D134:$FD134)</f>
        <v>8</v>
      </c>
      <c r="DW135" s="72">
        <f t="shared" ref="DW135" si="772">RANK(DW134,$D134:$FD134)</f>
        <v>79</v>
      </c>
      <c r="DX135" s="72">
        <f t="shared" ref="DX135" si="773">RANK(DX134,$D134:$FD134)</f>
        <v>13</v>
      </c>
      <c r="DY135" s="72">
        <f t="shared" ref="DY135" si="774">RANK(DY134,$D134:$FD134)</f>
        <v>79</v>
      </c>
      <c r="DZ135" s="72">
        <f t="shared" ref="DZ135" si="775">RANK(DZ134,$D134:$FD134)</f>
        <v>76</v>
      </c>
      <c r="EA135" s="72">
        <f t="shared" ref="EA135" si="776">RANK(EA134,$D134:$FD134)</f>
        <v>79</v>
      </c>
      <c r="EB135" s="72">
        <f t="shared" ref="EB135" si="777">RANK(EB134,$D134:$FD134)</f>
        <v>25</v>
      </c>
      <c r="EC135" s="72">
        <f t="shared" ref="EC135" si="778">RANK(EC134,$D134:$FD134)</f>
        <v>79</v>
      </c>
      <c r="ED135" s="72">
        <f t="shared" ref="ED135" si="779">RANK(ED134,$D134:$FD134)</f>
        <v>61</v>
      </c>
      <c r="EE135" s="72">
        <f t="shared" ref="EE135" si="780">RANK(EE134,$D134:$FD134)</f>
        <v>79</v>
      </c>
      <c r="EF135" s="72">
        <f t="shared" ref="EF135" si="781">RANK(EF134,$D134:$FD134)</f>
        <v>20</v>
      </c>
      <c r="EG135" s="72">
        <f t="shared" ref="EG135" si="782">RANK(EG134,$D134:$FD134)</f>
        <v>79</v>
      </c>
      <c r="EH135" s="72">
        <f t="shared" ref="EH135" si="783">RANK(EH134,$D134:$FD134)</f>
        <v>5</v>
      </c>
      <c r="EI135" s="72">
        <f t="shared" ref="EI135" si="784">RANK(EI134,$D134:$FD134)</f>
        <v>79</v>
      </c>
      <c r="EJ135" s="72">
        <f t="shared" ref="EJ135" si="785">RANK(EJ134,$D134:$FD134)</f>
        <v>33</v>
      </c>
      <c r="EK135" s="72">
        <f t="shared" ref="EK135" si="786">RANK(EK134,$D134:$FD134)</f>
        <v>79</v>
      </c>
      <c r="EL135" s="72">
        <f t="shared" ref="EL135" si="787">RANK(EL134,$D134:$FD134)</f>
        <v>51</v>
      </c>
      <c r="EM135" s="72">
        <f t="shared" ref="EM135" si="788">RANK(EM134,$D134:$FD134)</f>
        <v>79</v>
      </c>
      <c r="EN135" s="72">
        <f t="shared" ref="EN135" si="789">RANK(EN134,$D134:$FD134)</f>
        <v>17</v>
      </c>
      <c r="EO135" s="72">
        <f t="shared" ref="EO135" si="790">RANK(EO134,$D134:$FD134)</f>
        <v>79</v>
      </c>
      <c r="EP135" s="72">
        <f t="shared" ref="EP135" si="791">RANK(EP134,$D134:$FD134)</f>
        <v>47</v>
      </c>
      <c r="EQ135" s="72">
        <f t="shared" ref="EQ135" si="792">RANK(EQ134,$D134:$FD134)</f>
        <v>79</v>
      </c>
      <c r="ER135" s="72">
        <f t="shared" ref="ER135" si="793">RANK(ER134,$D134:$FD134)</f>
        <v>71</v>
      </c>
      <c r="ES135" s="72">
        <f t="shared" ref="ES135" si="794">RANK(ES134,$D134:$FD134)</f>
        <v>79</v>
      </c>
      <c r="ET135" s="72">
        <f t="shared" ref="ET135" si="795">RANK(ET134,$D134:$FD134)</f>
        <v>57</v>
      </c>
      <c r="EU135" s="72">
        <f t="shared" ref="EU135" si="796">RANK(EU134,$D134:$FD134)</f>
        <v>79</v>
      </c>
      <c r="EV135" s="72">
        <f t="shared" ref="EV135" si="797">RANK(EV134,$D134:$FD134)</f>
        <v>23</v>
      </c>
      <c r="EW135" s="72">
        <f t="shared" ref="EW135" si="798">RANK(EW134,$D134:$FD134)</f>
        <v>79</v>
      </c>
      <c r="EX135" s="72">
        <f t="shared" ref="EX135" si="799">RANK(EX134,$D134:$FD134)</f>
        <v>52</v>
      </c>
      <c r="EY135" s="72">
        <f t="shared" ref="EY135" si="800">RANK(EY134,$D134:$FD134)</f>
        <v>79</v>
      </c>
      <c r="EZ135" s="72">
        <f t="shared" ref="EZ135" si="801">RANK(EZ134,$D134:$FD134)</f>
        <v>70</v>
      </c>
      <c r="FA135" s="72">
        <f t="shared" ref="FA135" si="802">RANK(FA134,$D134:$FD134)</f>
        <v>79</v>
      </c>
      <c r="FB135" s="72">
        <f t="shared" ref="FB135" si="803">RANK(FB134,$D134:$FD134)</f>
        <v>45</v>
      </c>
      <c r="FC135" s="72">
        <f t="shared" ref="FC135" si="804">RANK(FC134,$D134:$FD134)</f>
        <v>79</v>
      </c>
      <c r="FD135" s="72">
        <f t="shared" ref="FD135" si="805">RANK(FD134,$D134:$FD134)</f>
        <v>48</v>
      </c>
      <c r="FE135" s="72">
        <f t="shared" ref="FE135" si="806">RANK(FE134,$D134:$FD134)</f>
        <v>79</v>
      </c>
      <c r="FF135" s="77" t="s">
        <v>273</v>
      </c>
      <c r="FG135" s="61"/>
      <c r="FH135" s="77" t="s">
        <v>273</v>
      </c>
      <c r="FI135" s="61"/>
    </row>
    <row r="136" spans="1:165" x14ac:dyDescent="0.35">
      <c r="A136" s="54">
        <v>130</v>
      </c>
      <c r="G136" s="61"/>
      <c r="I136" s="61"/>
      <c r="K136" s="61"/>
      <c r="M136" s="61"/>
      <c r="O136" s="61"/>
      <c r="Q136" s="61"/>
      <c r="S136" s="61"/>
      <c r="U136" s="61"/>
      <c r="W136" s="61"/>
      <c r="Y136" s="61"/>
      <c r="AA136" s="61"/>
      <c r="AC136" s="61"/>
      <c r="AE136" s="61"/>
      <c r="AG136" s="61"/>
      <c r="AI136" s="61"/>
      <c r="AK136" s="61"/>
      <c r="AM136" s="61"/>
      <c r="AO136" s="61"/>
      <c r="AQ136" s="61"/>
      <c r="AS136" s="61"/>
      <c r="AU136" s="61"/>
      <c r="AW136" s="61"/>
      <c r="AY136" s="61"/>
      <c r="BA136" s="61"/>
      <c r="BC136" s="61"/>
      <c r="BE136" s="61"/>
      <c r="BG136" s="61"/>
      <c r="BI136" s="61"/>
      <c r="BK136" s="61"/>
      <c r="BM136" s="61"/>
      <c r="BO136" s="61"/>
      <c r="BQ136" s="61"/>
      <c r="BS136" s="61"/>
      <c r="BU136" s="61"/>
      <c r="BW136" s="61"/>
      <c r="BY136" s="61"/>
      <c r="CA136" s="61"/>
      <c r="CC136" s="61"/>
      <c r="CE136" s="61"/>
      <c r="CG136" s="61"/>
      <c r="CI136" s="61"/>
      <c r="CK136" s="61"/>
      <c r="CM136" s="61"/>
      <c r="CO136" s="61"/>
      <c r="CQ136" s="61"/>
      <c r="CS136" s="61"/>
      <c r="CU136" s="61"/>
      <c r="CW136" s="61"/>
      <c r="CY136" s="61"/>
      <c r="DA136" s="61"/>
      <c r="DC136" s="61"/>
      <c r="DE136" s="61"/>
      <c r="DG136" s="61"/>
      <c r="DI136" s="61"/>
      <c r="DK136" s="61"/>
      <c r="DM136" s="61"/>
      <c r="DO136" s="61"/>
      <c r="DQ136" s="61"/>
      <c r="DS136" s="61"/>
      <c r="DU136" s="61"/>
      <c r="DW136" s="61"/>
      <c r="DY136" s="61"/>
      <c r="EA136" s="61"/>
      <c r="EC136" s="61"/>
      <c r="EE136" s="61"/>
      <c r="EG136" s="61"/>
      <c r="EI136" s="61"/>
      <c r="EK136" s="61"/>
      <c r="EM136" s="61"/>
      <c r="EO136" s="61"/>
      <c r="EQ136" s="61"/>
      <c r="ES136" s="61"/>
      <c r="EU136" s="61"/>
      <c r="EW136" s="61"/>
      <c r="EY136" s="61"/>
      <c r="FA136" s="61"/>
      <c r="FC136" s="61"/>
      <c r="FE136" s="61"/>
      <c r="FG136" s="61"/>
      <c r="FI136" s="61"/>
    </row>
    <row r="137" spans="1:165" s="50" customFormat="1" ht="10.5" x14ac:dyDescent="0.35">
      <c r="A137" s="54">
        <v>131</v>
      </c>
      <c r="B137" s="51" t="s">
        <v>194</v>
      </c>
      <c r="C137" s="55" t="s">
        <v>195</v>
      </c>
      <c r="D137" s="56">
        <v>562.33205374280226</v>
      </c>
      <c r="E137" s="57"/>
      <c r="F137" s="56">
        <v>555.9031556039173</v>
      </c>
      <c r="G137" s="57"/>
      <c r="H137" s="56">
        <v>590.59858667036167</v>
      </c>
      <c r="I137" s="57"/>
      <c r="J137" s="56">
        <v>728.89441800086547</v>
      </c>
      <c r="K137" s="57"/>
      <c r="L137" s="56">
        <v>506.73684210526318</v>
      </c>
      <c r="M137" s="57"/>
      <c r="N137" s="56">
        <v>585.32169648009233</v>
      </c>
      <c r="O137" s="57"/>
      <c r="P137" s="56">
        <v>897.81753834054268</v>
      </c>
      <c r="Q137" s="57"/>
      <c r="R137" s="56">
        <v>537.76929982046681</v>
      </c>
      <c r="S137" s="57"/>
      <c r="T137" s="56">
        <v>869.36897458369845</v>
      </c>
      <c r="U137" s="57"/>
      <c r="V137" s="56">
        <v>487.57130904388833</v>
      </c>
      <c r="W137" s="57"/>
      <c r="X137" s="56">
        <v>474.20520231213874</v>
      </c>
      <c r="Y137" s="57"/>
      <c r="Z137" s="56">
        <v>561.89696760854588</v>
      </c>
      <c r="AA137" s="57"/>
      <c r="AB137" s="56">
        <v>679.84804630969609</v>
      </c>
      <c r="AC137" s="57"/>
      <c r="AD137" s="56">
        <v>641.11582334015793</v>
      </c>
      <c r="AE137" s="57"/>
      <c r="AF137" s="56">
        <v>452.21153846153845</v>
      </c>
      <c r="AG137" s="57"/>
      <c r="AH137" s="56">
        <v>574.65136548518308</v>
      </c>
      <c r="AI137" s="57"/>
      <c r="AJ137" s="56">
        <v>543.42741935483866</v>
      </c>
      <c r="AK137" s="57"/>
      <c r="AL137" s="56">
        <v>650.38220986796387</v>
      </c>
      <c r="AM137" s="57"/>
      <c r="AN137" s="56">
        <v>505.73083067092654</v>
      </c>
      <c r="AO137" s="57"/>
      <c r="AP137" s="56">
        <v>659.82298001737615</v>
      </c>
      <c r="AQ137" s="57"/>
      <c r="AR137" s="56">
        <v>498.143115942029</v>
      </c>
      <c r="AS137" s="57"/>
      <c r="AT137" s="56">
        <v>781.1085498742666</v>
      </c>
      <c r="AU137" s="57"/>
      <c r="AV137" s="56">
        <v>536.66317991631797</v>
      </c>
      <c r="AW137" s="57"/>
      <c r="AX137" s="56">
        <v>628.52298417483041</v>
      </c>
      <c r="AY137" s="57"/>
      <c r="AZ137" s="56">
        <v>604.24822341353945</v>
      </c>
      <c r="BA137" s="57"/>
      <c r="BB137" s="56">
        <v>475.70266606416629</v>
      </c>
      <c r="BC137" s="57"/>
      <c r="BD137" s="56">
        <v>601.08655729676786</v>
      </c>
      <c r="BE137" s="57"/>
      <c r="BF137" s="56">
        <v>588.73239436619724</v>
      </c>
      <c r="BG137" s="57"/>
      <c r="BH137" s="56">
        <v>532.30198019801981</v>
      </c>
      <c r="BI137" s="57"/>
      <c r="BJ137" s="56">
        <v>498.20819112627987</v>
      </c>
      <c r="BK137" s="57"/>
      <c r="BL137" s="56">
        <v>704.53962828455462</v>
      </c>
      <c r="BM137" s="57"/>
      <c r="BN137" s="56">
        <v>618.29944547134937</v>
      </c>
      <c r="BO137" s="57"/>
      <c r="BP137" s="56">
        <v>529.61753731343288</v>
      </c>
      <c r="BQ137" s="57"/>
      <c r="BR137" s="56">
        <v>642.29406554472985</v>
      </c>
      <c r="BS137" s="57"/>
      <c r="BT137" s="56">
        <v>704.1984524847428</v>
      </c>
      <c r="BU137" s="57"/>
      <c r="BV137" s="56">
        <v>664.03893543617551</v>
      </c>
      <c r="BW137" s="57"/>
      <c r="BX137" s="56">
        <v>544.08263982968845</v>
      </c>
      <c r="BY137" s="57"/>
      <c r="BZ137" s="56">
        <v>468.22600243013369</v>
      </c>
      <c r="CA137" s="57"/>
      <c r="CB137" s="56">
        <v>702.44894099848716</v>
      </c>
      <c r="CC137" s="57"/>
      <c r="CD137" s="56">
        <v>630.07929704243463</v>
      </c>
      <c r="CE137" s="57"/>
      <c r="CF137" s="56">
        <v>580.55152394775041</v>
      </c>
      <c r="CG137" s="57"/>
      <c r="CH137" s="56">
        <v>703.72992392223159</v>
      </c>
      <c r="CI137" s="57"/>
      <c r="CJ137" s="56">
        <v>696.25</v>
      </c>
      <c r="CK137" s="57"/>
      <c r="CL137" s="56">
        <v>642.62295081967216</v>
      </c>
      <c r="CM137" s="57"/>
      <c r="CN137" s="56">
        <v>658.4656731004153</v>
      </c>
      <c r="CO137" s="57"/>
      <c r="CP137" s="56">
        <v>555.77525450274084</v>
      </c>
      <c r="CQ137" s="57"/>
      <c r="CR137" s="56">
        <v>649.0037359900374</v>
      </c>
      <c r="CS137" s="57"/>
      <c r="CT137" s="56">
        <v>524.55927721463195</v>
      </c>
      <c r="CU137" s="57"/>
      <c r="CV137" s="56">
        <v>569.67276227141485</v>
      </c>
      <c r="CW137" s="57"/>
      <c r="CX137" s="56">
        <v>744.16639845510144</v>
      </c>
      <c r="CY137" s="57"/>
      <c r="CZ137" s="56">
        <v>636.37398785425103</v>
      </c>
      <c r="DA137" s="57"/>
      <c r="DB137" s="56">
        <v>680.02549936251592</v>
      </c>
      <c r="DC137" s="57"/>
      <c r="DD137" s="56">
        <v>630.77170005136111</v>
      </c>
      <c r="DE137" s="57"/>
      <c r="DF137" s="56">
        <v>550.2899045020464</v>
      </c>
      <c r="DG137" s="57"/>
      <c r="DH137" s="56">
        <v>620.07512520868113</v>
      </c>
      <c r="DI137" s="57"/>
      <c r="DJ137" s="56">
        <v>553.45896946564881</v>
      </c>
      <c r="DK137" s="57"/>
      <c r="DL137" s="56">
        <v>785.19619500594536</v>
      </c>
      <c r="DM137" s="57"/>
      <c r="DN137" s="56">
        <v>513.01518438177879</v>
      </c>
      <c r="DO137" s="57"/>
      <c r="DP137" s="56">
        <v>1087.7748270750988</v>
      </c>
      <c r="DQ137" s="57"/>
      <c r="DR137" s="56">
        <v>471.91091954022988</v>
      </c>
      <c r="DS137" s="57"/>
      <c r="DT137" s="56">
        <v>669.8648648648649</v>
      </c>
      <c r="DU137" s="57"/>
      <c r="DV137" s="56">
        <v>536.90798376184034</v>
      </c>
      <c r="DW137" s="57"/>
      <c r="DX137" s="56">
        <v>577.25520431765608</v>
      </c>
      <c r="DY137" s="57"/>
      <c r="DZ137" s="56">
        <v>1042.5850125944585</v>
      </c>
      <c r="EA137" s="57"/>
      <c r="EB137" s="56">
        <v>545.9677419354839</v>
      </c>
      <c r="EC137" s="57"/>
      <c r="ED137" s="56">
        <v>722.81435509983805</v>
      </c>
      <c r="EE137" s="57"/>
      <c r="EF137" s="56">
        <v>579.98981670061096</v>
      </c>
      <c r="EG137" s="57"/>
      <c r="EH137" s="56">
        <v>536.61290322580646</v>
      </c>
      <c r="EI137" s="57"/>
      <c r="EJ137" s="56">
        <v>596.01398601398603</v>
      </c>
      <c r="EK137" s="57"/>
      <c r="EL137" s="56">
        <v>619.17726550079487</v>
      </c>
      <c r="EM137" s="57"/>
      <c r="EN137" s="56">
        <v>562.76595744680856</v>
      </c>
      <c r="EO137" s="57"/>
      <c r="EP137" s="56">
        <v>555.26315789473688</v>
      </c>
      <c r="EQ137" s="57"/>
      <c r="ER137" s="56">
        <v>619.63547052740432</v>
      </c>
      <c r="ES137" s="57"/>
      <c r="ET137" s="56">
        <v>591.76300578034682</v>
      </c>
      <c r="EU137" s="57"/>
      <c r="EV137" s="56">
        <v>673.84378211716341</v>
      </c>
      <c r="EW137" s="57"/>
      <c r="EX137" s="56">
        <v>685.29240447343898</v>
      </c>
      <c r="EY137" s="57"/>
      <c r="EZ137" s="56">
        <v>1038.8414121602691</v>
      </c>
      <c r="FA137" s="57"/>
      <c r="FB137" s="56">
        <v>667.43231136770851</v>
      </c>
      <c r="FC137" s="57"/>
      <c r="FD137" s="56">
        <v>490.96945551128817</v>
      </c>
      <c r="FE137" s="57"/>
      <c r="FF137" s="56">
        <v>645.3258155434786</v>
      </c>
      <c r="FG137" s="57"/>
      <c r="FH137" s="59">
        <v>673</v>
      </c>
      <c r="FI137" s="57"/>
    </row>
    <row r="138" spans="1:165" s="50" customFormat="1" ht="21" x14ac:dyDescent="0.35">
      <c r="A138" s="54">
        <v>132</v>
      </c>
      <c r="B138" s="51"/>
      <c r="C138" s="55" t="s">
        <v>196</v>
      </c>
      <c r="D138" s="56">
        <v>19.645941278065632</v>
      </c>
      <c r="E138" s="57"/>
      <c r="F138" s="56">
        <v>20.463697376449055</v>
      </c>
      <c r="G138" s="57"/>
      <c r="H138" s="56">
        <v>21.848179540487234</v>
      </c>
      <c r="I138" s="57"/>
      <c r="J138" s="56">
        <v>22.077768075633603</v>
      </c>
      <c r="K138" s="57"/>
      <c r="L138" s="56">
        <v>21.13741762265072</v>
      </c>
      <c r="M138" s="57"/>
      <c r="N138" s="56">
        <v>22.407423075838338</v>
      </c>
      <c r="O138" s="57"/>
      <c r="P138" s="56">
        <v>21.616289817484517</v>
      </c>
      <c r="Q138" s="57"/>
      <c r="R138" s="56">
        <v>20.862549226779368</v>
      </c>
      <c r="S138" s="57"/>
      <c r="T138" s="56">
        <v>24.362985446338236</v>
      </c>
      <c r="U138" s="57"/>
      <c r="V138" s="56">
        <v>30.731558851198056</v>
      </c>
      <c r="W138" s="57"/>
      <c r="X138" s="56">
        <v>24.609289016068679</v>
      </c>
      <c r="Y138" s="57"/>
      <c r="Z138" s="56">
        <v>20.773232006492787</v>
      </c>
      <c r="AA138" s="57"/>
      <c r="AB138" s="56">
        <v>22.36055701919458</v>
      </c>
      <c r="AC138" s="57"/>
      <c r="AD138" s="56">
        <v>26.430794935338291</v>
      </c>
      <c r="AE138" s="57"/>
      <c r="AF138" s="56">
        <v>23.528815962726629</v>
      </c>
      <c r="AG138" s="57"/>
      <c r="AH138" s="56">
        <v>20.283897488599141</v>
      </c>
      <c r="AI138" s="57"/>
      <c r="AJ138" s="56">
        <v>22.809278350515463</v>
      </c>
      <c r="AK138" s="57"/>
      <c r="AL138" s="56">
        <v>23.557915817330045</v>
      </c>
      <c r="AM138" s="57"/>
      <c r="AN138" s="56">
        <v>21.511401432295568</v>
      </c>
      <c r="AO138" s="57"/>
      <c r="AP138" s="56">
        <v>21.398612679464428</v>
      </c>
      <c r="AQ138" s="57"/>
      <c r="AR138" s="56">
        <v>22.037944465385099</v>
      </c>
      <c r="AS138" s="57"/>
      <c r="AT138" s="56">
        <v>23.210121650855488</v>
      </c>
      <c r="AU138" s="57"/>
      <c r="AV138" s="56">
        <v>22.95964125560538</v>
      </c>
      <c r="AW138" s="57"/>
      <c r="AX138" s="56">
        <v>23.428720763099438</v>
      </c>
      <c r="AY138" s="57"/>
      <c r="AZ138" s="56">
        <v>21.299723910809572</v>
      </c>
      <c r="BA138" s="57"/>
      <c r="BB138" s="56">
        <v>31.127238305592808</v>
      </c>
      <c r="BC138" s="57"/>
      <c r="BD138" s="56">
        <v>22.432367177529692</v>
      </c>
      <c r="BE138" s="57"/>
      <c r="BF138" s="56">
        <v>22.276109487111349</v>
      </c>
      <c r="BG138" s="57"/>
      <c r="BH138" s="56">
        <v>20.990896358543417</v>
      </c>
      <c r="BI138" s="57"/>
      <c r="BJ138" s="56">
        <v>22.156099794003204</v>
      </c>
      <c r="BK138" s="57"/>
      <c r="BL138" s="56">
        <v>23.020188667908432</v>
      </c>
      <c r="BM138" s="57"/>
      <c r="BN138" s="56">
        <v>18.966936479626835</v>
      </c>
      <c r="BO138" s="57"/>
      <c r="BP138" s="56">
        <v>29.505509710287868</v>
      </c>
      <c r="BQ138" s="57"/>
      <c r="BR138" s="56">
        <v>19.437839673913043</v>
      </c>
      <c r="BS138" s="57"/>
      <c r="BT138" s="56">
        <v>22.152542815144688</v>
      </c>
      <c r="BU138" s="57"/>
      <c r="BV138" s="56">
        <v>24.006487558509878</v>
      </c>
      <c r="BW138" s="57"/>
      <c r="BX138" s="56">
        <v>23.246969782124054</v>
      </c>
      <c r="BY138" s="57"/>
      <c r="BZ138" s="56">
        <v>23.246824958586416</v>
      </c>
      <c r="CA138" s="57"/>
      <c r="CB138" s="56">
        <v>22.282592381352625</v>
      </c>
      <c r="CC138" s="57"/>
      <c r="CD138" s="56">
        <v>27.05012451592378</v>
      </c>
      <c r="CE138" s="57"/>
      <c r="CF138" s="56">
        <v>20.730158730158728</v>
      </c>
      <c r="CG138" s="57"/>
      <c r="CH138" s="56">
        <v>23.790104183260585</v>
      </c>
      <c r="CI138" s="57"/>
      <c r="CJ138" s="56">
        <v>22.104886769964242</v>
      </c>
      <c r="CK138" s="57"/>
      <c r="CL138" s="56">
        <v>32.702474286125302</v>
      </c>
      <c r="CM138" s="57"/>
      <c r="CN138" s="56">
        <v>25.894185369639739</v>
      </c>
      <c r="CO138" s="57"/>
      <c r="CP138" s="56">
        <v>22.099992216485482</v>
      </c>
      <c r="CQ138" s="57"/>
      <c r="CR138" s="56">
        <v>22.970627039788905</v>
      </c>
      <c r="CS138" s="57"/>
      <c r="CT138" s="56">
        <v>20.84808990886339</v>
      </c>
      <c r="CU138" s="57"/>
      <c r="CV138" s="56">
        <v>30.318497061526894</v>
      </c>
      <c r="CW138" s="57"/>
      <c r="CX138" s="56">
        <v>22.114042591508714</v>
      </c>
      <c r="CY138" s="57"/>
      <c r="CZ138" s="56">
        <v>23.357979850391317</v>
      </c>
      <c r="DA138" s="57"/>
      <c r="DB138" s="56">
        <v>22.177921953402155</v>
      </c>
      <c r="DC138" s="57"/>
      <c r="DD138" s="56">
        <v>20.313183373496042</v>
      </c>
      <c r="DE138" s="57"/>
      <c r="DF138" s="56">
        <v>20.652413489089707</v>
      </c>
      <c r="DG138" s="57"/>
      <c r="DH138" s="56">
        <v>21.071002894602415</v>
      </c>
      <c r="DI138" s="57"/>
      <c r="DJ138" s="56">
        <v>21.366520253782333</v>
      </c>
      <c r="DK138" s="57"/>
      <c r="DL138" s="56">
        <v>22.631761743509596</v>
      </c>
      <c r="DM138" s="57"/>
      <c r="DN138" s="56">
        <v>20.309278350515463</v>
      </c>
      <c r="DO138" s="57"/>
      <c r="DP138" s="56">
        <v>14.637598011091987</v>
      </c>
      <c r="DQ138" s="57"/>
      <c r="DR138" s="56">
        <v>24.443130297654246</v>
      </c>
      <c r="DS138" s="57"/>
      <c r="DT138" s="56">
        <v>19.04127829560586</v>
      </c>
      <c r="DU138" s="57"/>
      <c r="DV138" s="56">
        <v>22.446843932835467</v>
      </c>
      <c r="DW138" s="57"/>
      <c r="DX138" s="56">
        <v>20.158333333333335</v>
      </c>
      <c r="DY138" s="57"/>
      <c r="DZ138" s="56">
        <v>18.852568540990973</v>
      </c>
      <c r="EA138" s="57"/>
      <c r="EB138" s="56">
        <v>21.213699700481833</v>
      </c>
      <c r="EC138" s="57"/>
      <c r="ED138" s="56">
        <v>20.633509568146728</v>
      </c>
      <c r="EE138" s="57"/>
      <c r="EF138" s="56">
        <v>21.814822710154196</v>
      </c>
      <c r="EG138" s="57"/>
      <c r="EH138" s="56">
        <v>21.957146012812018</v>
      </c>
      <c r="EI138" s="57"/>
      <c r="EJ138" s="56">
        <v>19.406877897990725</v>
      </c>
      <c r="EK138" s="57"/>
      <c r="EL138" s="56">
        <v>20.314637482900135</v>
      </c>
      <c r="EM138" s="57"/>
      <c r="EN138" s="56">
        <v>22.35328335056877</v>
      </c>
      <c r="EO138" s="57"/>
      <c r="EP138" s="56">
        <v>20.510204081632651</v>
      </c>
      <c r="EQ138" s="57"/>
      <c r="ER138" s="56">
        <v>27.697503183302885</v>
      </c>
      <c r="ES138" s="57"/>
      <c r="ET138" s="56">
        <v>26.801307007786431</v>
      </c>
      <c r="EU138" s="57"/>
      <c r="EV138" s="56">
        <v>19.533065708852739</v>
      </c>
      <c r="EW138" s="57"/>
      <c r="EX138" s="56">
        <v>26.824529770657158</v>
      </c>
      <c r="EY138" s="57"/>
      <c r="EZ138" s="56">
        <v>15.835320807399219</v>
      </c>
      <c r="FA138" s="57"/>
      <c r="FB138" s="56">
        <v>21.883807700222793</v>
      </c>
      <c r="FC138" s="57"/>
      <c r="FD138" s="56">
        <v>21.137555465913675</v>
      </c>
      <c r="FE138" s="57"/>
      <c r="FF138" s="56">
        <v>24.047503407507097</v>
      </c>
      <c r="FG138" s="57"/>
      <c r="FH138" s="59">
        <v>24.7</v>
      </c>
      <c r="FI138" s="57"/>
    </row>
    <row r="139" spans="1:165" x14ac:dyDescent="0.35">
      <c r="A139" s="54">
        <v>133</v>
      </c>
      <c r="C139" s="72" t="s">
        <v>268</v>
      </c>
      <c r="D139" s="72">
        <f>RANK(D137,$D137:$FD137)</f>
        <v>51</v>
      </c>
      <c r="E139" s="72" t="e">
        <f t="shared" ref="E139:BP139" si="807">RANK(E137,$D137:$FD137)</f>
        <v>#N/A</v>
      </c>
      <c r="F139" s="72">
        <f t="shared" si="807"/>
        <v>53</v>
      </c>
      <c r="G139" s="72" t="e">
        <f t="shared" si="807"/>
        <v>#N/A</v>
      </c>
      <c r="H139" s="72">
        <f t="shared" si="807"/>
        <v>42</v>
      </c>
      <c r="I139" s="72" t="e">
        <f t="shared" si="807"/>
        <v>#N/A</v>
      </c>
      <c r="J139" s="72">
        <f t="shared" si="807"/>
        <v>9</v>
      </c>
      <c r="K139" s="72" t="e">
        <f t="shared" si="807"/>
        <v>#N/A</v>
      </c>
      <c r="L139" s="72">
        <f t="shared" si="807"/>
        <v>69</v>
      </c>
      <c r="M139" s="72" t="e">
        <f t="shared" si="807"/>
        <v>#N/A</v>
      </c>
      <c r="N139" s="72">
        <f t="shared" si="807"/>
        <v>44</v>
      </c>
      <c r="O139" s="72" t="e">
        <f t="shared" si="807"/>
        <v>#N/A</v>
      </c>
      <c r="P139" s="72">
        <f t="shared" si="807"/>
        <v>4</v>
      </c>
      <c r="Q139" s="72" t="e">
        <f t="shared" si="807"/>
        <v>#N/A</v>
      </c>
      <c r="R139" s="72">
        <f t="shared" si="807"/>
        <v>61</v>
      </c>
      <c r="S139" s="72" t="e">
        <f t="shared" si="807"/>
        <v>#N/A</v>
      </c>
      <c r="T139" s="72">
        <f t="shared" si="807"/>
        <v>5</v>
      </c>
      <c r="U139" s="72" t="e">
        <f t="shared" si="807"/>
        <v>#N/A</v>
      </c>
      <c r="V139" s="72">
        <f t="shared" si="807"/>
        <v>74</v>
      </c>
      <c r="W139" s="72" t="e">
        <f t="shared" si="807"/>
        <v>#N/A</v>
      </c>
      <c r="X139" s="72">
        <f t="shared" si="807"/>
        <v>76</v>
      </c>
      <c r="Y139" s="72" t="e">
        <f t="shared" si="807"/>
        <v>#N/A</v>
      </c>
      <c r="Z139" s="72">
        <f t="shared" si="807"/>
        <v>52</v>
      </c>
      <c r="AA139" s="72" t="e">
        <f t="shared" si="807"/>
        <v>#N/A</v>
      </c>
      <c r="AB139" s="72">
        <f t="shared" si="807"/>
        <v>18</v>
      </c>
      <c r="AC139" s="72" t="e">
        <f t="shared" si="807"/>
        <v>#N/A</v>
      </c>
      <c r="AD139" s="72">
        <f t="shared" si="807"/>
        <v>29</v>
      </c>
      <c r="AE139" s="72" t="e">
        <f t="shared" si="807"/>
        <v>#N/A</v>
      </c>
      <c r="AF139" s="72">
        <f t="shared" si="807"/>
        <v>79</v>
      </c>
      <c r="AG139" s="72" t="e">
        <f t="shared" si="807"/>
        <v>#N/A</v>
      </c>
      <c r="AH139" s="72">
        <f t="shared" si="807"/>
        <v>48</v>
      </c>
      <c r="AI139" s="72" t="e">
        <f t="shared" si="807"/>
        <v>#N/A</v>
      </c>
      <c r="AJ139" s="72">
        <f t="shared" si="807"/>
        <v>60</v>
      </c>
      <c r="AK139" s="72" t="e">
        <f t="shared" si="807"/>
        <v>#N/A</v>
      </c>
      <c r="AL139" s="72">
        <f t="shared" si="807"/>
        <v>25</v>
      </c>
      <c r="AM139" s="72" t="e">
        <f t="shared" si="807"/>
        <v>#N/A</v>
      </c>
      <c r="AN139" s="72">
        <f t="shared" si="807"/>
        <v>70</v>
      </c>
      <c r="AO139" s="72" t="e">
        <f t="shared" si="807"/>
        <v>#N/A</v>
      </c>
      <c r="AP139" s="72">
        <f t="shared" si="807"/>
        <v>23</v>
      </c>
      <c r="AQ139" s="72" t="e">
        <f t="shared" si="807"/>
        <v>#N/A</v>
      </c>
      <c r="AR139" s="72">
        <f t="shared" si="807"/>
        <v>72</v>
      </c>
      <c r="AS139" s="72" t="e">
        <f t="shared" si="807"/>
        <v>#N/A</v>
      </c>
      <c r="AT139" s="72">
        <f t="shared" si="807"/>
        <v>7</v>
      </c>
      <c r="AU139" s="72" t="e">
        <f t="shared" si="807"/>
        <v>#N/A</v>
      </c>
      <c r="AV139" s="72">
        <f t="shared" si="807"/>
        <v>63</v>
      </c>
      <c r="AW139" s="72" t="e">
        <f t="shared" si="807"/>
        <v>#N/A</v>
      </c>
      <c r="AX139" s="72">
        <f t="shared" si="807"/>
        <v>33</v>
      </c>
      <c r="AY139" s="72" t="e">
        <f t="shared" si="807"/>
        <v>#N/A</v>
      </c>
      <c r="AZ139" s="72">
        <f t="shared" si="807"/>
        <v>38</v>
      </c>
      <c r="BA139" s="72" t="e">
        <f t="shared" si="807"/>
        <v>#N/A</v>
      </c>
      <c r="BB139" s="72">
        <f t="shared" si="807"/>
        <v>75</v>
      </c>
      <c r="BC139" s="72" t="e">
        <f t="shared" si="807"/>
        <v>#N/A</v>
      </c>
      <c r="BD139" s="72">
        <f t="shared" si="807"/>
        <v>39</v>
      </c>
      <c r="BE139" s="72" t="e">
        <f t="shared" si="807"/>
        <v>#N/A</v>
      </c>
      <c r="BF139" s="72">
        <f t="shared" si="807"/>
        <v>43</v>
      </c>
      <c r="BG139" s="72" t="e">
        <f t="shared" si="807"/>
        <v>#N/A</v>
      </c>
      <c r="BH139" s="72">
        <f t="shared" si="807"/>
        <v>65</v>
      </c>
      <c r="BI139" s="72" t="e">
        <f t="shared" si="807"/>
        <v>#N/A</v>
      </c>
      <c r="BJ139" s="72">
        <f t="shared" si="807"/>
        <v>71</v>
      </c>
      <c r="BK139" s="72" t="e">
        <f t="shared" si="807"/>
        <v>#N/A</v>
      </c>
      <c r="BL139" s="72">
        <f t="shared" si="807"/>
        <v>11</v>
      </c>
      <c r="BM139" s="72" t="e">
        <f t="shared" si="807"/>
        <v>#N/A</v>
      </c>
      <c r="BN139" s="72">
        <f t="shared" si="807"/>
        <v>37</v>
      </c>
      <c r="BO139" s="72" t="e">
        <f t="shared" si="807"/>
        <v>#N/A</v>
      </c>
      <c r="BP139" s="72">
        <f t="shared" si="807"/>
        <v>66</v>
      </c>
      <c r="BQ139" s="72" t="e">
        <f t="shared" ref="BQ139:EB139" si="808">RANK(BQ137,$D137:$FD137)</f>
        <v>#N/A</v>
      </c>
      <c r="BR139" s="72">
        <f t="shared" si="808"/>
        <v>28</v>
      </c>
      <c r="BS139" s="72" t="e">
        <f t="shared" si="808"/>
        <v>#N/A</v>
      </c>
      <c r="BT139" s="72">
        <f t="shared" si="808"/>
        <v>12</v>
      </c>
      <c r="BU139" s="72" t="e">
        <f t="shared" si="808"/>
        <v>#N/A</v>
      </c>
      <c r="BV139" s="72">
        <f t="shared" si="808"/>
        <v>22</v>
      </c>
      <c r="BW139" s="72" t="e">
        <f t="shared" si="808"/>
        <v>#N/A</v>
      </c>
      <c r="BX139" s="72">
        <f t="shared" si="808"/>
        <v>59</v>
      </c>
      <c r="BY139" s="72" t="e">
        <f t="shared" si="808"/>
        <v>#N/A</v>
      </c>
      <c r="BZ139" s="72">
        <f t="shared" si="808"/>
        <v>78</v>
      </c>
      <c r="CA139" s="72" t="e">
        <f t="shared" si="808"/>
        <v>#N/A</v>
      </c>
      <c r="CB139" s="72">
        <f t="shared" si="808"/>
        <v>14</v>
      </c>
      <c r="CC139" s="72" t="e">
        <f t="shared" si="808"/>
        <v>#N/A</v>
      </c>
      <c r="CD139" s="72">
        <f t="shared" si="808"/>
        <v>32</v>
      </c>
      <c r="CE139" s="72" t="e">
        <f t="shared" si="808"/>
        <v>#N/A</v>
      </c>
      <c r="CF139" s="72">
        <f t="shared" si="808"/>
        <v>45</v>
      </c>
      <c r="CG139" s="72" t="e">
        <f t="shared" si="808"/>
        <v>#N/A</v>
      </c>
      <c r="CH139" s="72">
        <f t="shared" si="808"/>
        <v>13</v>
      </c>
      <c r="CI139" s="72" t="e">
        <f t="shared" si="808"/>
        <v>#N/A</v>
      </c>
      <c r="CJ139" s="72">
        <f t="shared" si="808"/>
        <v>15</v>
      </c>
      <c r="CK139" s="72" t="e">
        <f t="shared" si="808"/>
        <v>#N/A</v>
      </c>
      <c r="CL139" s="72">
        <f t="shared" si="808"/>
        <v>27</v>
      </c>
      <c r="CM139" s="72" t="e">
        <f t="shared" si="808"/>
        <v>#N/A</v>
      </c>
      <c r="CN139" s="72">
        <f t="shared" si="808"/>
        <v>24</v>
      </c>
      <c r="CO139" s="72" t="e">
        <f t="shared" si="808"/>
        <v>#N/A</v>
      </c>
      <c r="CP139" s="72">
        <f t="shared" si="808"/>
        <v>54</v>
      </c>
      <c r="CQ139" s="72" t="e">
        <f t="shared" si="808"/>
        <v>#N/A</v>
      </c>
      <c r="CR139" s="72">
        <f t="shared" si="808"/>
        <v>26</v>
      </c>
      <c r="CS139" s="72" t="e">
        <f t="shared" si="808"/>
        <v>#N/A</v>
      </c>
      <c r="CT139" s="72">
        <f t="shared" si="808"/>
        <v>67</v>
      </c>
      <c r="CU139" s="72" t="e">
        <f t="shared" si="808"/>
        <v>#N/A</v>
      </c>
      <c r="CV139" s="72">
        <f t="shared" si="808"/>
        <v>49</v>
      </c>
      <c r="CW139" s="72" t="e">
        <f t="shared" si="808"/>
        <v>#N/A</v>
      </c>
      <c r="CX139" s="72">
        <f t="shared" si="808"/>
        <v>8</v>
      </c>
      <c r="CY139" s="72" t="e">
        <f t="shared" si="808"/>
        <v>#N/A</v>
      </c>
      <c r="CZ139" s="72">
        <f t="shared" si="808"/>
        <v>30</v>
      </c>
      <c r="DA139" s="72" t="e">
        <f t="shared" si="808"/>
        <v>#N/A</v>
      </c>
      <c r="DB139" s="72">
        <f t="shared" si="808"/>
        <v>17</v>
      </c>
      <c r="DC139" s="72" t="e">
        <f t="shared" si="808"/>
        <v>#N/A</v>
      </c>
      <c r="DD139" s="72">
        <f t="shared" si="808"/>
        <v>31</v>
      </c>
      <c r="DE139" s="72" t="e">
        <f t="shared" si="808"/>
        <v>#N/A</v>
      </c>
      <c r="DF139" s="72">
        <f t="shared" si="808"/>
        <v>57</v>
      </c>
      <c r="DG139" s="72" t="e">
        <f t="shared" si="808"/>
        <v>#N/A</v>
      </c>
      <c r="DH139" s="72">
        <f t="shared" si="808"/>
        <v>34</v>
      </c>
      <c r="DI139" s="72" t="e">
        <f t="shared" si="808"/>
        <v>#N/A</v>
      </c>
      <c r="DJ139" s="72">
        <f t="shared" si="808"/>
        <v>56</v>
      </c>
      <c r="DK139" s="72" t="e">
        <f t="shared" si="808"/>
        <v>#N/A</v>
      </c>
      <c r="DL139" s="72">
        <f t="shared" si="808"/>
        <v>6</v>
      </c>
      <c r="DM139" s="72" t="e">
        <f t="shared" si="808"/>
        <v>#N/A</v>
      </c>
      <c r="DN139" s="72">
        <f t="shared" si="808"/>
        <v>68</v>
      </c>
      <c r="DO139" s="72" t="e">
        <f t="shared" si="808"/>
        <v>#N/A</v>
      </c>
      <c r="DP139" s="72">
        <f t="shared" si="808"/>
        <v>1</v>
      </c>
      <c r="DQ139" s="72" t="e">
        <f t="shared" si="808"/>
        <v>#N/A</v>
      </c>
      <c r="DR139" s="72">
        <f t="shared" si="808"/>
        <v>77</v>
      </c>
      <c r="DS139" s="72" t="e">
        <f t="shared" si="808"/>
        <v>#N/A</v>
      </c>
      <c r="DT139" s="72">
        <f t="shared" si="808"/>
        <v>20</v>
      </c>
      <c r="DU139" s="72" t="e">
        <f t="shared" si="808"/>
        <v>#N/A</v>
      </c>
      <c r="DV139" s="72">
        <f t="shared" si="808"/>
        <v>62</v>
      </c>
      <c r="DW139" s="72" t="e">
        <f t="shared" si="808"/>
        <v>#N/A</v>
      </c>
      <c r="DX139" s="72">
        <f t="shared" si="808"/>
        <v>47</v>
      </c>
      <c r="DY139" s="72" t="e">
        <f t="shared" si="808"/>
        <v>#N/A</v>
      </c>
      <c r="DZ139" s="72">
        <f t="shared" si="808"/>
        <v>2</v>
      </c>
      <c r="EA139" s="72" t="e">
        <f t="shared" si="808"/>
        <v>#N/A</v>
      </c>
      <c r="EB139" s="72">
        <f t="shared" si="808"/>
        <v>58</v>
      </c>
      <c r="EC139" s="72" t="e">
        <f t="shared" ref="EC139:FE139" si="809">RANK(EC137,$D137:$FD137)</f>
        <v>#N/A</v>
      </c>
      <c r="ED139" s="72">
        <f t="shared" si="809"/>
        <v>10</v>
      </c>
      <c r="EE139" s="72" t="e">
        <f t="shared" si="809"/>
        <v>#N/A</v>
      </c>
      <c r="EF139" s="72">
        <f t="shared" si="809"/>
        <v>46</v>
      </c>
      <c r="EG139" s="72" t="e">
        <f t="shared" si="809"/>
        <v>#N/A</v>
      </c>
      <c r="EH139" s="72">
        <f t="shared" si="809"/>
        <v>64</v>
      </c>
      <c r="EI139" s="72" t="e">
        <f t="shared" si="809"/>
        <v>#N/A</v>
      </c>
      <c r="EJ139" s="72">
        <f t="shared" si="809"/>
        <v>40</v>
      </c>
      <c r="EK139" s="72" t="e">
        <f t="shared" si="809"/>
        <v>#N/A</v>
      </c>
      <c r="EL139" s="72">
        <f t="shared" si="809"/>
        <v>36</v>
      </c>
      <c r="EM139" s="72" t="e">
        <f t="shared" si="809"/>
        <v>#N/A</v>
      </c>
      <c r="EN139" s="72">
        <f t="shared" si="809"/>
        <v>50</v>
      </c>
      <c r="EO139" s="72" t="e">
        <f t="shared" si="809"/>
        <v>#N/A</v>
      </c>
      <c r="EP139" s="72">
        <f t="shared" si="809"/>
        <v>55</v>
      </c>
      <c r="EQ139" s="72" t="e">
        <f t="shared" si="809"/>
        <v>#N/A</v>
      </c>
      <c r="ER139" s="72">
        <f t="shared" si="809"/>
        <v>35</v>
      </c>
      <c r="ES139" s="72" t="e">
        <f t="shared" si="809"/>
        <v>#N/A</v>
      </c>
      <c r="ET139" s="72">
        <f t="shared" si="809"/>
        <v>41</v>
      </c>
      <c r="EU139" s="72" t="e">
        <f t="shared" si="809"/>
        <v>#N/A</v>
      </c>
      <c r="EV139" s="72">
        <f t="shared" si="809"/>
        <v>19</v>
      </c>
      <c r="EW139" s="72" t="e">
        <f t="shared" si="809"/>
        <v>#N/A</v>
      </c>
      <c r="EX139" s="72">
        <f t="shared" si="809"/>
        <v>16</v>
      </c>
      <c r="EY139" s="72" t="e">
        <f t="shared" si="809"/>
        <v>#N/A</v>
      </c>
      <c r="EZ139" s="72">
        <f t="shared" si="809"/>
        <v>3</v>
      </c>
      <c r="FA139" s="72" t="e">
        <f t="shared" si="809"/>
        <v>#N/A</v>
      </c>
      <c r="FB139" s="72">
        <f t="shared" si="809"/>
        <v>21</v>
      </c>
      <c r="FC139" s="72" t="e">
        <f t="shared" si="809"/>
        <v>#N/A</v>
      </c>
      <c r="FD139" s="72">
        <f t="shared" si="809"/>
        <v>73</v>
      </c>
      <c r="FE139" s="72" t="e">
        <f t="shared" si="809"/>
        <v>#N/A</v>
      </c>
      <c r="FF139" s="77" t="s">
        <v>273</v>
      </c>
      <c r="FG139" s="61"/>
      <c r="FH139" s="77" t="s">
        <v>273</v>
      </c>
      <c r="FI139" s="61"/>
    </row>
    <row r="140" spans="1:165" s="50" customFormat="1" ht="10.5" x14ac:dyDescent="0.35">
      <c r="A140" s="54">
        <v>134</v>
      </c>
      <c r="B140" s="51"/>
      <c r="C140" s="55" t="s">
        <v>197</v>
      </c>
      <c r="D140" s="56">
        <v>781.63265306122446</v>
      </c>
      <c r="E140" s="57"/>
      <c r="F140" s="56">
        <v>780.55555555555554</v>
      </c>
      <c r="G140" s="57"/>
      <c r="H140" s="56">
        <v>894.78458049886626</v>
      </c>
      <c r="I140" s="57"/>
      <c r="J140" s="56">
        <v>1180.8153126826417</v>
      </c>
      <c r="K140" s="57"/>
      <c r="L140" s="56">
        <v>748.42406876790835</v>
      </c>
      <c r="M140" s="57"/>
      <c r="N140" s="56">
        <v>848.83720930232562</v>
      </c>
      <c r="O140" s="57"/>
      <c r="P140" s="56">
        <v>1578.0228758169935</v>
      </c>
      <c r="Q140" s="57"/>
      <c r="R140" s="56">
        <v>771.875</v>
      </c>
      <c r="S140" s="57"/>
      <c r="T140" s="56">
        <v>1506.5537084398977</v>
      </c>
      <c r="U140" s="57"/>
      <c r="V140" s="56">
        <v>781.23563218390802</v>
      </c>
      <c r="W140" s="57"/>
      <c r="X140" s="56">
        <v>673.33333333333337</v>
      </c>
      <c r="Y140" s="57"/>
      <c r="Z140" s="56">
        <v>816.81222707423581</v>
      </c>
      <c r="AA140" s="57"/>
      <c r="AB140" s="56">
        <v>935.72828216851735</v>
      </c>
      <c r="AC140" s="57"/>
      <c r="AD140" s="56">
        <v>896.5214138769403</v>
      </c>
      <c r="AE140" s="57"/>
      <c r="AF140" s="56">
        <v>645.75471698113211</v>
      </c>
      <c r="AG140" s="57"/>
      <c r="AH140" s="56">
        <v>806.40569395017792</v>
      </c>
      <c r="AI140" s="57"/>
      <c r="AJ140" s="56">
        <v>786.17021276595744</v>
      </c>
      <c r="AK140" s="57"/>
      <c r="AL140" s="56">
        <v>1090.9696596965969</v>
      </c>
      <c r="AM140" s="57"/>
      <c r="AN140" s="56">
        <v>737.55296610169489</v>
      </c>
      <c r="AO140" s="57"/>
      <c r="AP140" s="56">
        <v>939.44687045123726</v>
      </c>
      <c r="AQ140" s="57"/>
      <c r="AR140" s="56">
        <v>729.72972972972968</v>
      </c>
      <c r="AS140" s="57"/>
      <c r="AT140" s="56">
        <v>1349.5227832512314</v>
      </c>
      <c r="AU140" s="57"/>
      <c r="AV140" s="56">
        <v>775.22624434389138</v>
      </c>
      <c r="AW140" s="57"/>
      <c r="AX140" s="56">
        <v>916.76646706586826</v>
      </c>
      <c r="AY140" s="57"/>
      <c r="AZ140" s="56">
        <v>877.67188563648745</v>
      </c>
      <c r="BA140" s="57"/>
      <c r="BB140" s="56">
        <v>735.9671302149178</v>
      </c>
      <c r="BC140" s="57"/>
      <c r="BD140" s="56">
        <v>942.73772204806687</v>
      </c>
      <c r="BE140" s="57"/>
      <c r="BF140" s="56">
        <v>811.80476730987516</v>
      </c>
      <c r="BG140" s="57"/>
      <c r="BH140" s="56">
        <v>779.42073170731703</v>
      </c>
      <c r="BI140" s="57"/>
      <c r="BJ140" s="56">
        <v>768.84615384615381</v>
      </c>
      <c r="BK140" s="57"/>
      <c r="BL140" s="56">
        <v>1166.0852713178294</v>
      </c>
      <c r="BM140" s="57"/>
      <c r="BN140" s="56">
        <v>836.26760563380276</v>
      </c>
      <c r="BO140" s="57"/>
      <c r="BP140" s="56">
        <v>788.22339133953869</v>
      </c>
      <c r="BQ140" s="57"/>
      <c r="BR140" s="56">
        <v>949.77578475336327</v>
      </c>
      <c r="BS140" s="57"/>
      <c r="BT140" s="56">
        <v>1132.5660699062234</v>
      </c>
      <c r="BU140" s="57"/>
      <c r="BV140" s="56">
        <v>986.74364896073905</v>
      </c>
      <c r="BW140" s="57"/>
      <c r="BX140" s="56">
        <v>808.67924528301887</v>
      </c>
      <c r="BY140" s="57"/>
      <c r="BZ140" s="56">
        <v>697.42647058823525</v>
      </c>
      <c r="CA140" s="57"/>
      <c r="CB140" s="56">
        <v>1088.5093167701864</v>
      </c>
      <c r="CC140" s="57"/>
      <c r="CD140" s="56">
        <v>1109.7710547833196</v>
      </c>
      <c r="CE140" s="57"/>
      <c r="CF140" s="56">
        <v>852.87356321839081</v>
      </c>
      <c r="CG140" s="57"/>
      <c r="CH140" s="56">
        <v>1165.1884700665189</v>
      </c>
      <c r="CI140" s="57"/>
      <c r="CJ140" s="56">
        <v>1051.0144927536232</v>
      </c>
      <c r="CK140" s="57"/>
      <c r="CL140" s="56">
        <v>1415.6829679595278</v>
      </c>
      <c r="CM140" s="57"/>
      <c r="CN140" s="56">
        <v>938.02529579763359</v>
      </c>
      <c r="CO140" s="57"/>
      <c r="CP140" s="56">
        <v>802.043795620438</v>
      </c>
      <c r="CQ140" s="57"/>
      <c r="CR140" s="56">
        <v>902.21811460258778</v>
      </c>
      <c r="CS140" s="57"/>
      <c r="CT140" s="56">
        <v>792.88135593220341</v>
      </c>
      <c r="CU140" s="57"/>
      <c r="CV140" s="56">
        <v>1074.7782002534855</v>
      </c>
      <c r="CW140" s="57"/>
      <c r="CX140" s="56">
        <v>1240.0856598984772</v>
      </c>
      <c r="CY140" s="57"/>
      <c r="CZ140" s="56">
        <v>975</v>
      </c>
      <c r="DA140" s="57"/>
      <c r="DB140" s="56">
        <v>1114.6515209857528</v>
      </c>
      <c r="DC140" s="57"/>
      <c r="DD140" s="56">
        <v>957.98467884502065</v>
      </c>
      <c r="DE140" s="57"/>
      <c r="DF140" s="56">
        <v>775.57142857142856</v>
      </c>
      <c r="DG140" s="57"/>
      <c r="DH140" s="56">
        <v>866.504854368932</v>
      </c>
      <c r="DI140" s="57"/>
      <c r="DJ140" s="56">
        <v>806.97674418604652</v>
      </c>
      <c r="DK140" s="57"/>
      <c r="DL140" s="56">
        <v>1203.4214092140921</v>
      </c>
      <c r="DM140" s="57"/>
      <c r="DN140" s="56">
        <v>718.24324324324323</v>
      </c>
      <c r="DO140" s="57"/>
      <c r="DP140" s="56">
        <v>1573.0816077953714</v>
      </c>
      <c r="DQ140" s="57"/>
      <c r="DR140" s="56">
        <v>685.91549295774644</v>
      </c>
      <c r="DS140" s="57"/>
      <c r="DT140" s="56">
        <v>1116.6666666666667</v>
      </c>
      <c r="DU140" s="57"/>
      <c r="DV140" s="56">
        <v>818.84498480243155</v>
      </c>
      <c r="DW140" s="57"/>
      <c r="DX140" s="56">
        <v>823.58490566037733</v>
      </c>
      <c r="DY140" s="57"/>
      <c r="DZ140" s="56">
        <v>1599.7789389067525</v>
      </c>
      <c r="EA140" s="57"/>
      <c r="EB140" s="56">
        <v>821.36752136752136</v>
      </c>
      <c r="EC140" s="57"/>
      <c r="ED140" s="56">
        <v>1101.6791044776119</v>
      </c>
      <c r="EE140" s="57"/>
      <c r="EF140" s="56">
        <v>762.64367816091954</v>
      </c>
      <c r="EG140" s="57"/>
      <c r="EH140" s="56">
        <v>754.296875</v>
      </c>
      <c r="EI140" s="57"/>
      <c r="EJ140" s="56">
        <v>829.97762863534672</v>
      </c>
      <c r="EK140" s="57"/>
      <c r="EL140" s="56">
        <v>864.47368421052636</v>
      </c>
      <c r="EM140" s="57"/>
      <c r="EN140" s="56">
        <v>847.86516853932585</v>
      </c>
      <c r="EO140" s="57"/>
      <c r="EP140" s="56">
        <v>753.84615384615381</v>
      </c>
      <c r="EQ140" s="57"/>
      <c r="ER140" s="56">
        <v>1122.299567930869</v>
      </c>
      <c r="ES140" s="57"/>
      <c r="ET140" s="56">
        <v>885.84672435105063</v>
      </c>
      <c r="EU140" s="57"/>
      <c r="EV140" s="56">
        <v>931.49741824440616</v>
      </c>
      <c r="EW140" s="57"/>
      <c r="EX140" s="56">
        <v>968.32282471626741</v>
      </c>
      <c r="EY140" s="57"/>
      <c r="EZ140" s="56">
        <v>1516.2273800157357</v>
      </c>
      <c r="FA140" s="57"/>
      <c r="FB140" s="56">
        <v>958.56115107913672</v>
      </c>
      <c r="FC140" s="57"/>
      <c r="FD140" s="56">
        <v>721.25</v>
      </c>
      <c r="FE140" s="57"/>
      <c r="FF140" s="56">
        <v>992.87166905021195</v>
      </c>
      <c r="FG140" s="57"/>
      <c r="FH140" s="59">
        <v>1035</v>
      </c>
      <c r="FI140" s="57"/>
    </row>
    <row r="141" spans="1:165" s="50" customFormat="1" ht="21" x14ac:dyDescent="0.35">
      <c r="A141" s="54">
        <v>135</v>
      </c>
      <c r="B141" s="51"/>
      <c r="C141" s="55" t="s">
        <v>198</v>
      </c>
      <c r="D141" s="56">
        <v>12.660256410256409</v>
      </c>
      <c r="E141" s="57"/>
      <c r="F141" s="56">
        <v>15.354713313896987</v>
      </c>
      <c r="G141" s="57"/>
      <c r="H141" s="56">
        <v>12.504338771259979</v>
      </c>
      <c r="I141" s="57"/>
      <c r="J141" s="56">
        <v>13.319934222547051</v>
      </c>
      <c r="K141" s="57"/>
      <c r="L141" s="56">
        <v>14.944769330734243</v>
      </c>
      <c r="M141" s="57"/>
      <c r="N141" s="56">
        <v>15.295062224006422</v>
      </c>
      <c r="O141" s="57"/>
      <c r="P141" s="56">
        <v>13.659504702735353</v>
      </c>
      <c r="Q141" s="57"/>
      <c r="R141" s="56">
        <v>15.494137353433835</v>
      </c>
      <c r="S141" s="57"/>
      <c r="T141" s="56">
        <v>13.893301901296571</v>
      </c>
      <c r="U141" s="57"/>
      <c r="V141" s="56">
        <v>20.583887657058391</v>
      </c>
      <c r="W141" s="57"/>
      <c r="X141" s="56">
        <v>17.165668662674651</v>
      </c>
      <c r="Y141" s="57"/>
      <c r="Z141" s="56">
        <v>14.321538032878239</v>
      </c>
      <c r="AA141" s="57"/>
      <c r="AB141" s="56">
        <v>13.949525277935567</v>
      </c>
      <c r="AC141" s="57"/>
      <c r="AD141" s="56">
        <v>16.523141887884609</v>
      </c>
      <c r="AE141" s="57"/>
      <c r="AF141" s="56">
        <v>17.177914110429448</v>
      </c>
      <c r="AG141" s="57"/>
      <c r="AH141" s="56">
        <v>15.377313716184149</v>
      </c>
      <c r="AI141" s="57"/>
      <c r="AJ141" s="56">
        <v>16.733067729083665</v>
      </c>
      <c r="AK141" s="57"/>
      <c r="AL141" s="56">
        <v>13.275927327781984</v>
      </c>
      <c r="AM141" s="57"/>
      <c r="AN141" s="56">
        <v>14.755784061696659</v>
      </c>
      <c r="AO141" s="57"/>
      <c r="AP141" s="56">
        <v>13.299143306719504</v>
      </c>
      <c r="AQ141" s="57"/>
      <c r="AR141" s="56">
        <v>16.613076098606644</v>
      </c>
      <c r="AS141" s="57"/>
      <c r="AT141" s="56">
        <v>12.094348583188221</v>
      </c>
      <c r="AU141" s="57"/>
      <c r="AV141" s="56">
        <v>16.392600205549847</v>
      </c>
      <c r="AW141" s="57"/>
      <c r="AX141" s="56">
        <v>14.162049861495845</v>
      </c>
      <c r="AY141" s="57"/>
      <c r="AZ141" s="56">
        <v>12.822620417557125</v>
      </c>
      <c r="BA141" s="57"/>
      <c r="BB141" s="56">
        <v>21.638491547464238</v>
      </c>
      <c r="BC141" s="57"/>
      <c r="BD141" s="56">
        <v>13.528802780448126</v>
      </c>
      <c r="BE141" s="57"/>
      <c r="BF141" s="56">
        <v>14.817999426769848</v>
      </c>
      <c r="BG141" s="57"/>
      <c r="BH141" s="56">
        <v>15.664961636828645</v>
      </c>
      <c r="BI141" s="57"/>
      <c r="BJ141" s="56">
        <v>15.432098765432098</v>
      </c>
      <c r="BK141" s="57"/>
      <c r="BL141" s="56">
        <v>14.087759815242496</v>
      </c>
      <c r="BM141" s="57"/>
      <c r="BN141" s="56">
        <v>12.432959531935643</v>
      </c>
      <c r="BO141" s="57"/>
      <c r="BP141" s="56">
        <v>20.245084518696562</v>
      </c>
      <c r="BQ141" s="57"/>
      <c r="BR141" s="56">
        <v>11.784897025171624</v>
      </c>
      <c r="BS141" s="57"/>
      <c r="BT141" s="56">
        <v>12.938171152845451</v>
      </c>
      <c r="BU141" s="57"/>
      <c r="BV141" s="56">
        <v>14.865070894953499</v>
      </c>
      <c r="BW141" s="57"/>
      <c r="BX141" s="56">
        <v>15.400733368255631</v>
      </c>
      <c r="BY141" s="57"/>
      <c r="BZ141" s="56">
        <v>16.773162939297126</v>
      </c>
      <c r="CA141" s="57"/>
      <c r="CB141" s="56">
        <v>14.243885635549431</v>
      </c>
      <c r="CC141" s="57"/>
      <c r="CD141" s="56">
        <v>18.00688828990716</v>
      </c>
      <c r="CE141" s="57"/>
      <c r="CF141" s="56">
        <v>13.461538461538462</v>
      </c>
      <c r="CG141" s="57"/>
      <c r="CH141" s="56">
        <v>13.041460396039604</v>
      </c>
      <c r="CI141" s="57"/>
      <c r="CJ141" s="56">
        <v>14.213369345037139</v>
      </c>
      <c r="CK141" s="57"/>
      <c r="CL141" s="56">
        <v>12.765494744472635</v>
      </c>
      <c r="CM141" s="57"/>
      <c r="CN141" s="56">
        <v>15.562344853924001</v>
      </c>
      <c r="CO141" s="57"/>
      <c r="CP141" s="56">
        <v>14.589285714285714</v>
      </c>
      <c r="CQ141" s="57"/>
      <c r="CR141" s="56">
        <v>15.359965819269386</v>
      </c>
      <c r="CS141" s="57"/>
      <c r="CT141" s="56">
        <v>13.585329341317365</v>
      </c>
      <c r="CU141" s="57"/>
      <c r="CV141" s="56">
        <v>16.834713719841556</v>
      </c>
      <c r="CW141" s="57"/>
      <c r="CX141" s="56">
        <v>12.683621303306802</v>
      </c>
      <c r="CY141" s="57"/>
      <c r="CZ141" s="56">
        <v>14.532082170935837</v>
      </c>
      <c r="DA141" s="57"/>
      <c r="DB141" s="56">
        <v>13.779759401026331</v>
      </c>
      <c r="DC141" s="57"/>
      <c r="DD141" s="56">
        <v>13.741235692455206</v>
      </c>
      <c r="DE141" s="57"/>
      <c r="DF141" s="56">
        <v>16.097023153252479</v>
      </c>
      <c r="DG141" s="57"/>
      <c r="DH141" s="56">
        <v>13.200221852468108</v>
      </c>
      <c r="DI141" s="57"/>
      <c r="DJ141" s="56">
        <v>15.379262352122478</v>
      </c>
      <c r="DK141" s="57"/>
      <c r="DL141" s="56">
        <v>12.513144058885384</v>
      </c>
      <c r="DM141" s="57"/>
      <c r="DN141" s="56">
        <v>15.539305301645337</v>
      </c>
      <c r="DO141" s="57"/>
      <c r="DP141" s="56">
        <v>9.0880893300248129</v>
      </c>
      <c r="DQ141" s="57"/>
      <c r="DR141" s="56">
        <v>19.844961240310077</v>
      </c>
      <c r="DS141" s="57"/>
      <c r="DT141" s="56">
        <v>14.795918367346939</v>
      </c>
      <c r="DU141" s="57"/>
      <c r="DV141" s="56">
        <v>15.764620414093717</v>
      </c>
      <c r="DW141" s="57"/>
      <c r="DX141" s="56">
        <v>12.154340836012862</v>
      </c>
      <c r="DY141" s="57"/>
      <c r="DZ141" s="56">
        <v>11.085271317829458</v>
      </c>
      <c r="EA141" s="57"/>
      <c r="EB141" s="56">
        <v>13.416009019165728</v>
      </c>
      <c r="EC141" s="57"/>
      <c r="ED141" s="56">
        <v>13.867288750648004</v>
      </c>
      <c r="EE141" s="57"/>
      <c r="EF141" s="56">
        <v>15.98605577689243</v>
      </c>
      <c r="EG141" s="57"/>
      <c r="EH141" s="56">
        <v>16.893203883495143</v>
      </c>
      <c r="EI141" s="57"/>
      <c r="EJ141" s="56">
        <v>12.648221343873518</v>
      </c>
      <c r="EK141" s="57"/>
      <c r="EL141" s="56">
        <v>12.77533039647577</v>
      </c>
      <c r="EM141" s="57"/>
      <c r="EN141" s="56">
        <v>15.390037593984962</v>
      </c>
      <c r="EO141" s="57"/>
      <c r="EP141" s="56">
        <v>12.232415902140673</v>
      </c>
      <c r="EQ141" s="57"/>
      <c r="ER141" s="56">
        <v>16.136066288704754</v>
      </c>
      <c r="ES141" s="57"/>
      <c r="ET141" s="56">
        <v>16.895241541523433</v>
      </c>
      <c r="EU141" s="57"/>
      <c r="EV141" s="56">
        <v>11.695255067943863</v>
      </c>
      <c r="EW141" s="57"/>
      <c r="EX141" s="56">
        <v>16.420756211316771</v>
      </c>
      <c r="EY141" s="57"/>
      <c r="EZ141" s="56">
        <v>10.251343661081252</v>
      </c>
      <c r="FA141" s="57"/>
      <c r="FB141" s="56">
        <v>14.427134047387211</v>
      </c>
      <c r="FC141" s="57"/>
      <c r="FD141" s="56">
        <v>15.551181102362206</v>
      </c>
      <c r="FE141" s="57"/>
      <c r="FF141" s="56">
        <v>14.885699523201431</v>
      </c>
      <c r="FG141" s="57"/>
      <c r="FH141" s="59">
        <v>15</v>
      </c>
      <c r="FI141" s="57"/>
    </row>
    <row r="142" spans="1:165" x14ac:dyDescent="0.35">
      <c r="A142" s="54">
        <v>136</v>
      </c>
      <c r="G142" s="61"/>
      <c r="I142" s="61"/>
      <c r="K142" s="61"/>
      <c r="M142" s="61"/>
      <c r="O142" s="61"/>
      <c r="Q142" s="61"/>
      <c r="S142" s="61"/>
      <c r="U142" s="61"/>
      <c r="W142" s="61"/>
      <c r="Y142" s="61"/>
      <c r="AA142" s="61"/>
      <c r="AC142" s="61"/>
      <c r="AE142" s="61"/>
      <c r="AG142" s="61"/>
      <c r="AI142" s="61"/>
      <c r="AK142" s="61"/>
      <c r="AM142" s="61"/>
      <c r="AO142" s="61"/>
      <c r="AQ142" s="61"/>
      <c r="AS142" s="61"/>
      <c r="AU142" s="61"/>
      <c r="AW142" s="61"/>
      <c r="AY142" s="61"/>
      <c r="BA142" s="61"/>
      <c r="BC142" s="61"/>
      <c r="BE142" s="61"/>
      <c r="BG142" s="61"/>
      <c r="BI142" s="61"/>
      <c r="BK142" s="61"/>
      <c r="BM142" s="61"/>
      <c r="BO142" s="61"/>
      <c r="BQ142" s="61"/>
      <c r="BS142" s="61"/>
      <c r="BU142" s="61"/>
      <c r="BW142" s="61"/>
      <c r="BY142" s="61"/>
      <c r="CA142" s="61"/>
      <c r="CC142" s="61"/>
      <c r="CE142" s="61"/>
      <c r="CG142" s="61"/>
      <c r="CI142" s="61"/>
      <c r="CK142" s="61"/>
      <c r="CM142" s="61"/>
      <c r="CO142" s="61"/>
      <c r="CQ142" s="61"/>
      <c r="CS142" s="61"/>
      <c r="CU142" s="61"/>
      <c r="CW142" s="61"/>
      <c r="CY142" s="61"/>
      <c r="DA142" s="61"/>
      <c r="DC142" s="61"/>
      <c r="DE142" s="61"/>
      <c r="DG142" s="61"/>
      <c r="DI142" s="61"/>
      <c r="DK142" s="61"/>
      <c r="DM142" s="61"/>
      <c r="DO142" s="61"/>
      <c r="DQ142" s="61"/>
      <c r="DS142" s="61"/>
      <c r="DU142" s="61"/>
      <c r="DW142" s="61"/>
      <c r="DY142" s="61"/>
      <c r="EA142" s="61"/>
      <c r="EC142" s="61"/>
      <c r="EE142" s="61"/>
      <c r="EG142" s="61"/>
      <c r="EI142" s="61"/>
      <c r="EK142" s="61"/>
      <c r="EM142" s="61"/>
      <c r="EO142" s="61"/>
      <c r="EQ142" s="61"/>
      <c r="ES142" s="61"/>
      <c r="EU142" s="61"/>
      <c r="EW142" s="61"/>
      <c r="EY142" s="61"/>
      <c r="FA142" s="61"/>
      <c r="FC142" s="61"/>
      <c r="FE142" s="61"/>
      <c r="FG142" s="61"/>
      <c r="FI142" s="61"/>
    </row>
    <row r="143" spans="1:165" s="50" customFormat="1" ht="10.5" x14ac:dyDescent="0.35">
      <c r="A143" s="54">
        <v>137</v>
      </c>
      <c r="B143" s="51"/>
      <c r="C143" s="55" t="s">
        <v>199</v>
      </c>
      <c r="D143" s="56">
        <v>1172.1204188481674</v>
      </c>
      <c r="E143" s="57"/>
      <c r="F143" s="56">
        <v>1148.2371794871794</v>
      </c>
      <c r="G143" s="57"/>
      <c r="H143" s="56">
        <v>1324.6031746031747</v>
      </c>
      <c r="I143" s="57"/>
      <c r="J143" s="56">
        <v>1645.4654895666131</v>
      </c>
      <c r="K143" s="57"/>
      <c r="L143" s="56">
        <v>1063.9591439688716</v>
      </c>
      <c r="M143" s="57"/>
      <c r="N143" s="56">
        <v>1220.0996677740864</v>
      </c>
      <c r="O143" s="57"/>
      <c r="P143" s="56">
        <v>2170.9183673469388</v>
      </c>
      <c r="Q143" s="57"/>
      <c r="R143" s="56">
        <v>1105.8201058201057</v>
      </c>
      <c r="S143" s="57"/>
      <c r="T143" s="56">
        <v>2217.9144385026739</v>
      </c>
      <c r="U143" s="57"/>
      <c r="V143" s="56">
        <v>1074.5597243491577</v>
      </c>
      <c r="W143" s="57"/>
      <c r="X143" s="56">
        <v>962.02531645569616</v>
      </c>
      <c r="Y143" s="57"/>
      <c r="Z143" s="56">
        <v>1165.3306613226453</v>
      </c>
      <c r="AA143" s="57"/>
      <c r="AB143" s="56">
        <v>1469.2077230359521</v>
      </c>
      <c r="AC143" s="57"/>
      <c r="AD143" s="56">
        <v>1398.8213399503722</v>
      </c>
      <c r="AE143" s="57"/>
      <c r="AF143" s="56">
        <v>872.37569060773478</v>
      </c>
      <c r="AG143" s="57"/>
      <c r="AH143" s="56">
        <v>1202.3411371237457</v>
      </c>
      <c r="AI143" s="57"/>
      <c r="AJ143" s="56">
        <v>1144.6759259259259</v>
      </c>
      <c r="AK143" s="57"/>
      <c r="AL143" s="56">
        <v>1597.1385542168675</v>
      </c>
      <c r="AM143" s="57"/>
      <c r="AN143" s="56">
        <v>1054.2740841248303</v>
      </c>
      <c r="AO143" s="57"/>
      <c r="AP143" s="56">
        <v>1471.7205323193916</v>
      </c>
      <c r="AQ143" s="57"/>
      <c r="AR143" s="56">
        <v>1018.6011904761905</v>
      </c>
      <c r="AS143" s="57"/>
      <c r="AT143" s="56">
        <v>1852.8145695364237</v>
      </c>
      <c r="AU143" s="57"/>
      <c r="AV143" s="56">
        <v>1226.9076305220883</v>
      </c>
      <c r="AW143" s="57"/>
      <c r="AX143" s="56">
        <v>1301.2114537444934</v>
      </c>
      <c r="AY143" s="57"/>
      <c r="AZ143" s="56">
        <v>1296.9409282700421</v>
      </c>
      <c r="BA143" s="57"/>
      <c r="BB143" s="56">
        <v>1055.7331628303496</v>
      </c>
      <c r="BC143" s="57"/>
      <c r="BD143" s="56">
        <v>1322.3987108655617</v>
      </c>
      <c r="BE143" s="57"/>
      <c r="BF143" s="56">
        <v>1261.1720067453625</v>
      </c>
      <c r="BG143" s="57"/>
      <c r="BH143" s="56">
        <v>1176.4705882352941</v>
      </c>
      <c r="BI143" s="57"/>
      <c r="BJ143" s="56">
        <v>1070.4022988505747</v>
      </c>
      <c r="BK143" s="57"/>
      <c r="BL143" s="56">
        <v>1709.7402597402597</v>
      </c>
      <c r="BM143" s="57"/>
      <c r="BN143" s="56">
        <v>1286.7647058823529</v>
      </c>
      <c r="BO143" s="57"/>
      <c r="BP143" s="56">
        <v>1298.1366459627329</v>
      </c>
      <c r="BQ143" s="57"/>
      <c r="BR143" s="56">
        <v>1355.3664921465968</v>
      </c>
      <c r="BS143" s="57"/>
      <c r="BT143" s="56">
        <v>1518.1311018131103</v>
      </c>
      <c r="BU143" s="57"/>
      <c r="BV143" s="56">
        <v>1423.3025984911988</v>
      </c>
      <c r="BW143" s="57"/>
      <c r="BX143" s="56">
        <v>1277.8184480234261</v>
      </c>
      <c r="BY143" s="57"/>
      <c r="BZ143" s="56">
        <v>989.42307692307691</v>
      </c>
      <c r="CA143" s="57"/>
      <c r="CB143" s="56">
        <v>1502.6501766784452</v>
      </c>
      <c r="CC143" s="57"/>
      <c r="CD143" s="56">
        <v>1359.375</v>
      </c>
      <c r="CE143" s="57"/>
      <c r="CF143" s="56">
        <v>1156.5040650406504</v>
      </c>
      <c r="CG143" s="57"/>
      <c r="CH143" s="56">
        <v>1949.1758241758241</v>
      </c>
      <c r="CI143" s="57"/>
      <c r="CJ143" s="56">
        <v>1566.4939550949914</v>
      </c>
      <c r="CK143" s="57"/>
      <c r="CL143" s="56">
        <v>2216.0797514241326</v>
      </c>
      <c r="CM143" s="57"/>
      <c r="CN143" s="56">
        <v>1450.0962772785622</v>
      </c>
      <c r="CO143" s="57"/>
      <c r="CP143" s="56">
        <v>1217.409948542024</v>
      </c>
      <c r="CQ143" s="57"/>
      <c r="CR143" s="56">
        <v>1385.6666666666667</v>
      </c>
      <c r="CS143" s="57"/>
      <c r="CT143" s="56">
        <v>1103.0701754385964</v>
      </c>
      <c r="CU143" s="57"/>
      <c r="CV143" s="56">
        <v>1302.5433753943219</v>
      </c>
      <c r="CW143" s="57"/>
      <c r="CX143" s="56">
        <v>1700.1404494382023</v>
      </c>
      <c r="CY143" s="57"/>
      <c r="CZ143" s="56">
        <v>1364.1304347826087</v>
      </c>
      <c r="DA143" s="57"/>
      <c r="DB143" s="56">
        <v>1759.8011363636363</v>
      </c>
      <c r="DC143" s="57"/>
      <c r="DD143" s="56">
        <v>1302.8673835125448</v>
      </c>
      <c r="DE143" s="57"/>
      <c r="DF143" s="56">
        <v>1163.5304659498208</v>
      </c>
      <c r="DG143" s="57"/>
      <c r="DH143" s="56">
        <v>1307.9427083333333</v>
      </c>
      <c r="DI143" s="57"/>
      <c r="DJ143" s="56">
        <v>1214.3782383419689</v>
      </c>
      <c r="DK143" s="57"/>
      <c r="DL143" s="56">
        <v>1840</v>
      </c>
      <c r="DM143" s="57"/>
      <c r="DN143" s="56">
        <v>1122.6114649681529</v>
      </c>
      <c r="DO143" s="57"/>
      <c r="DP143" s="56">
        <v>2569.1661279896575</v>
      </c>
      <c r="DQ143" s="57"/>
      <c r="DR143" s="56">
        <v>980.95238095238096</v>
      </c>
      <c r="DS143" s="57"/>
      <c r="DT143" s="56">
        <v>1409.090909090909</v>
      </c>
      <c r="DU143" s="57"/>
      <c r="DV143" s="56">
        <v>1139.1752577319587</v>
      </c>
      <c r="DW143" s="57"/>
      <c r="DX143" s="56">
        <v>1216.7874396135267</v>
      </c>
      <c r="DY143" s="57"/>
      <c r="DZ143" s="56">
        <v>2473.8924050632913</v>
      </c>
      <c r="EA143" s="57"/>
      <c r="EB143" s="56">
        <v>1171.1783439490446</v>
      </c>
      <c r="EC143" s="57"/>
      <c r="ED143" s="56">
        <v>1457.2368421052631</v>
      </c>
      <c r="EE143" s="57"/>
      <c r="EF143" s="56">
        <v>1240.6387665198238</v>
      </c>
      <c r="EG143" s="57"/>
      <c r="EH143" s="56">
        <v>1194.8924731182797</v>
      </c>
      <c r="EI143" s="57"/>
      <c r="EJ143" s="56">
        <v>1214.2857142857142</v>
      </c>
      <c r="EK143" s="57"/>
      <c r="EL143" s="56">
        <v>1318.2164634146341</v>
      </c>
      <c r="EM143" s="57"/>
      <c r="EN143" s="56">
        <v>1235.8007448789572</v>
      </c>
      <c r="EO143" s="57"/>
      <c r="EP143" s="56">
        <v>1215.909090909091</v>
      </c>
      <c r="EQ143" s="57"/>
      <c r="ER143" s="56">
        <v>1382.6243980738363</v>
      </c>
      <c r="ES143" s="57"/>
      <c r="ET143" s="56">
        <v>1272.8174603174602</v>
      </c>
      <c r="EU143" s="57"/>
      <c r="EV143" s="56">
        <v>1410.7142857142858</v>
      </c>
      <c r="EW143" s="57"/>
      <c r="EX143" s="56">
        <v>1561.63708086785</v>
      </c>
      <c r="EY143" s="57"/>
      <c r="EZ143" s="56">
        <v>2637.1158392434986</v>
      </c>
      <c r="FA143" s="57"/>
      <c r="FB143" s="56">
        <v>1459.9038461538462</v>
      </c>
      <c r="FC143" s="57"/>
      <c r="FD143" s="56">
        <v>1114.0109890109891</v>
      </c>
      <c r="FE143" s="57"/>
      <c r="FF143" s="56"/>
      <c r="FG143" s="57"/>
      <c r="FH143" s="59">
        <f t="shared" ref="FH143:FH145" si="810">SUM(J143,P143,T143:V143,AB143:AD143,AL143,AP143,AT143,BB143,BL143,BP143,BT143:BV143,CD143,CH143:CN143,CV143:CX143,DB143:DD143,DL143,DP143,DZ143,ER143:ET143,EX143:FB143)</f>
        <v>51707.334818053692</v>
      </c>
      <c r="FI143" s="57"/>
    </row>
    <row r="144" spans="1:165" s="50" customFormat="1" ht="10.5" x14ac:dyDescent="0.35">
      <c r="A144" s="54">
        <v>138</v>
      </c>
      <c r="B144" s="51"/>
      <c r="C144" s="55" t="s">
        <v>200</v>
      </c>
      <c r="D144" s="56">
        <v>1819.9404761904761</v>
      </c>
      <c r="E144" s="57"/>
      <c r="F144" s="56">
        <v>1748.4567901234568</v>
      </c>
      <c r="G144" s="57"/>
      <c r="H144" s="56">
        <v>2051.199531889994</v>
      </c>
      <c r="I144" s="57"/>
      <c r="J144" s="56">
        <v>2579.8956262425449</v>
      </c>
      <c r="K144" s="57"/>
      <c r="L144" s="56">
        <v>1705.1174496644296</v>
      </c>
      <c r="M144" s="57"/>
      <c r="N144" s="56">
        <v>1991.4948453608247</v>
      </c>
      <c r="O144" s="57"/>
      <c r="P144" s="56">
        <v>3745.434623813002</v>
      </c>
      <c r="Q144" s="57"/>
      <c r="R144" s="56">
        <v>1798.3490566037735</v>
      </c>
      <c r="S144" s="57"/>
      <c r="T144" s="56">
        <v>3715.4882154882152</v>
      </c>
      <c r="U144" s="57"/>
      <c r="V144" s="56">
        <v>1769.8065712771595</v>
      </c>
      <c r="W144" s="57"/>
      <c r="X144" s="56">
        <v>1597.9166666666667</v>
      </c>
      <c r="Y144" s="57"/>
      <c r="Z144" s="56">
        <v>1856.7857142857142</v>
      </c>
      <c r="AA144" s="57"/>
      <c r="AB144" s="56">
        <v>2040.4240447343896</v>
      </c>
      <c r="AC144" s="57"/>
      <c r="AD144" s="56">
        <v>1967.5962293794187</v>
      </c>
      <c r="AE144" s="57"/>
      <c r="AF144" s="56">
        <v>1488.7218045112782</v>
      </c>
      <c r="AG144" s="57"/>
      <c r="AH144" s="56">
        <v>1828.5024154589371</v>
      </c>
      <c r="AI144" s="57"/>
      <c r="AJ144" s="56">
        <v>1806.4236111111111</v>
      </c>
      <c r="AK144" s="57"/>
      <c r="AL144" s="56">
        <v>2288.0863910822109</v>
      </c>
      <c r="AM144" s="57"/>
      <c r="AN144" s="56">
        <v>1673.1738035264484</v>
      </c>
      <c r="AO144" s="57"/>
      <c r="AP144" s="56">
        <v>2123.3657078819574</v>
      </c>
      <c r="AQ144" s="57"/>
      <c r="AR144" s="56">
        <v>1682.5657894736842</v>
      </c>
      <c r="AS144" s="57"/>
      <c r="AT144" s="56">
        <v>2927.9592929833957</v>
      </c>
      <c r="AU144" s="57"/>
      <c r="AV144" s="56">
        <v>1875.8928571428571</v>
      </c>
      <c r="AW144" s="57"/>
      <c r="AX144" s="56">
        <v>2009.1463414634147</v>
      </c>
      <c r="AY144" s="57"/>
      <c r="AZ144" s="56">
        <v>1992.7554027504912</v>
      </c>
      <c r="BA144" s="57"/>
      <c r="BB144" s="56">
        <v>1565.6605562579014</v>
      </c>
      <c r="BC144" s="57"/>
      <c r="BD144" s="56">
        <v>2147.8158205430932</v>
      </c>
      <c r="BE144" s="57"/>
      <c r="BF144" s="56">
        <v>1898.6545138888889</v>
      </c>
      <c r="BG144" s="57"/>
      <c r="BH144" s="56">
        <v>1691.2878787878788</v>
      </c>
      <c r="BI144" s="57"/>
      <c r="BJ144" s="56">
        <v>1679.2452830188679</v>
      </c>
      <c r="BK144" s="57"/>
      <c r="BL144" s="56">
        <v>2431.6655473472129</v>
      </c>
      <c r="BM144" s="57"/>
      <c r="BN144" s="56">
        <v>1854.3814432989691</v>
      </c>
      <c r="BO144" s="57"/>
      <c r="BP144" s="56">
        <v>1794.5647167204054</v>
      </c>
      <c r="BQ144" s="57"/>
      <c r="BR144" s="56">
        <v>2082.7067669172934</v>
      </c>
      <c r="BS144" s="57"/>
      <c r="BT144" s="56">
        <v>2442.3579359895493</v>
      </c>
      <c r="BU144" s="57"/>
      <c r="BV144" s="56">
        <v>2265.0055066079294</v>
      </c>
      <c r="BW144" s="57"/>
      <c r="BX144" s="56">
        <v>2042.6716141001855</v>
      </c>
      <c r="BY144" s="57"/>
      <c r="BZ144" s="56">
        <v>1515.625</v>
      </c>
      <c r="CA144" s="57"/>
      <c r="CB144" s="56">
        <v>2424.8400852878467</v>
      </c>
      <c r="CC144" s="57"/>
      <c r="CD144" s="56">
        <v>2524.9851279000595</v>
      </c>
      <c r="CE144" s="57"/>
      <c r="CF144" s="56">
        <v>1890.4109589041095</v>
      </c>
      <c r="CG144" s="57"/>
      <c r="CH144" s="56">
        <v>2353.8562664329534</v>
      </c>
      <c r="CI144" s="57"/>
      <c r="CJ144" s="56">
        <v>2346.8116554054054</v>
      </c>
      <c r="CK144" s="57"/>
      <c r="CL144" s="56">
        <v>2626.1061946902655</v>
      </c>
      <c r="CM144" s="57"/>
      <c r="CN144" s="56">
        <v>2029.291553133515</v>
      </c>
      <c r="CO144" s="57"/>
      <c r="CP144" s="56">
        <v>1840.5532359081419</v>
      </c>
      <c r="CQ144" s="57"/>
      <c r="CR144" s="56">
        <v>2042.0616113744077</v>
      </c>
      <c r="CS144" s="57"/>
      <c r="CT144" s="56">
        <v>1816.3167938931297</v>
      </c>
      <c r="CU144" s="57"/>
      <c r="CV144" s="56">
        <v>2374.7395058052994</v>
      </c>
      <c r="CW144" s="57"/>
      <c r="CX144" s="56">
        <v>2739.0364422483012</v>
      </c>
      <c r="CY144" s="57"/>
      <c r="CZ144" s="56">
        <v>2180.930930930931</v>
      </c>
      <c r="DA144" s="57"/>
      <c r="DB144" s="56">
        <v>2250.9153783563875</v>
      </c>
      <c r="DC144" s="57"/>
      <c r="DD144" s="56">
        <v>2259.0518850317285</v>
      </c>
      <c r="DE144" s="57"/>
      <c r="DF144" s="56">
        <v>1868.1972789115646</v>
      </c>
      <c r="DG144" s="57"/>
      <c r="DH144" s="56">
        <v>1850.558659217877</v>
      </c>
      <c r="DI144" s="57"/>
      <c r="DJ144" s="56">
        <v>1866</v>
      </c>
      <c r="DK144" s="57"/>
      <c r="DL144" s="56">
        <v>2791.1367249602545</v>
      </c>
      <c r="DM144" s="57"/>
      <c r="DN144" s="56">
        <v>1682.3979591836735</v>
      </c>
      <c r="DO144" s="57"/>
      <c r="DP144" s="56">
        <v>3450.3929273084477</v>
      </c>
      <c r="DQ144" s="57"/>
      <c r="DR144" s="56">
        <v>1560.6060606060605</v>
      </c>
      <c r="DS144" s="57"/>
      <c r="DT144" s="56">
        <v>2468.75</v>
      </c>
      <c r="DU144" s="57"/>
      <c r="DV144" s="56">
        <v>1803.9772727272727</v>
      </c>
      <c r="DW144" s="57"/>
      <c r="DX144" s="56">
        <v>1769.7916666666667</v>
      </c>
      <c r="DY144" s="57"/>
      <c r="DZ144" s="56">
        <v>3831.4439140811455</v>
      </c>
      <c r="EA144" s="57"/>
      <c r="EB144" s="56">
        <v>1814.7058823529412</v>
      </c>
      <c r="EC144" s="57"/>
      <c r="ED144" s="56">
        <v>2369.8275862068967</v>
      </c>
      <c r="EE144" s="57"/>
      <c r="EF144" s="56">
        <v>1772.0170454545455</v>
      </c>
      <c r="EG144" s="57"/>
      <c r="EH144" s="56">
        <v>1727.8225806451612</v>
      </c>
      <c r="EI144" s="57"/>
      <c r="EJ144" s="56">
        <v>1902.0833333333333</v>
      </c>
      <c r="EK144" s="57"/>
      <c r="EL144" s="56">
        <v>2035.6529209621992</v>
      </c>
      <c r="EM144" s="57"/>
      <c r="EN144" s="56">
        <v>1955.2816901408451</v>
      </c>
      <c r="EO144" s="57"/>
      <c r="EP144" s="56">
        <v>1571.4285714285713</v>
      </c>
      <c r="EQ144" s="57"/>
      <c r="ER144" s="56">
        <v>2543.8311688311687</v>
      </c>
      <c r="ES144" s="57"/>
      <c r="ET144" s="56">
        <v>1927.7811611855461</v>
      </c>
      <c r="EU144" s="57"/>
      <c r="EV144" s="56">
        <v>2064.2954856361148</v>
      </c>
      <c r="EW144" s="57"/>
      <c r="EX144" s="56">
        <v>2001.5360268106497</v>
      </c>
      <c r="EY144" s="57"/>
      <c r="EZ144" s="56">
        <v>3210.4166666666665</v>
      </c>
      <c r="FA144" s="57"/>
      <c r="FB144" s="56">
        <v>2200.01507840772</v>
      </c>
      <c r="FC144" s="57"/>
      <c r="FD144" s="56">
        <v>1559.7826086956522</v>
      </c>
      <c r="FE144" s="57"/>
      <c r="FF144" s="56"/>
      <c r="FG144" s="57"/>
      <c r="FH144" s="59">
        <f t="shared" si="810"/>
        <v>77118.658643060815</v>
      </c>
      <c r="FI144" s="57"/>
    </row>
    <row r="145" spans="1:170" s="50" customFormat="1" ht="10.5" x14ac:dyDescent="0.35">
      <c r="A145" s="54">
        <v>139</v>
      </c>
      <c r="B145" s="51"/>
      <c r="C145" s="55" t="s">
        <v>201</v>
      </c>
      <c r="D145" s="56">
        <v>791.34615384615381</v>
      </c>
      <c r="E145" s="57"/>
      <c r="F145" s="56">
        <v>836.73469387755108</v>
      </c>
      <c r="G145" s="57"/>
      <c r="H145" s="56">
        <v>835.73883161512026</v>
      </c>
      <c r="I145" s="57"/>
      <c r="J145" s="56">
        <v>1141.9724770642201</v>
      </c>
      <c r="K145" s="57"/>
      <c r="L145" s="56">
        <v>760.76923076923072</v>
      </c>
      <c r="M145" s="57"/>
      <c r="N145" s="56">
        <v>890.90909090909088</v>
      </c>
      <c r="O145" s="57"/>
      <c r="P145" s="56">
        <v>1271.0970464135021</v>
      </c>
      <c r="Q145" s="57"/>
      <c r="R145" s="56">
        <v>750.78125</v>
      </c>
      <c r="S145" s="57"/>
      <c r="T145" s="56">
        <v>1273.0716253443527</v>
      </c>
      <c r="U145" s="57"/>
      <c r="V145" s="56">
        <v>913.79962192816629</v>
      </c>
      <c r="W145" s="57"/>
      <c r="X145" s="56">
        <v>737.09677419354841</v>
      </c>
      <c r="Y145" s="57"/>
      <c r="Z145" s="56">
        <v>825.74850299401203</v>
      </c>
      <c r="AA145" s="57"/>
      <c r="AB145" s="56">
        <v>960.13986013986016</v>
      </c>
      <c r="AC145" s="57"/>
      <c r="AD145" s="56">
        <v>992.43697478991601</v>
      </c>
      <c r="AE145" s="57"/>
      <c r="AF145" s="56">
        <v>725.86206896551721</v>
      </c>
      <c r="AG145" s="57"/>
      <c r="AH145" s="56">
        <v>795.71428571428578</v>
      </c>
      <c r="AI145" s="57"/>
      <c r="AJ145" s="56">
        <v>833.33333333333337</v>
      </c>
      <c r="AK145" s="57"/>
      <c r="AL145" s="56">
        <v>1021.5927099841522</v>
      </c>
      <c r="AM145" s="57"/>
      <c r="AN145" s="56">
        <v>778.98706896551721</v>
      </c>
      <c r="AO145" s="57"/>
      <c r="AP145" s="56">
        <v>979.58179581795821</v>
      </c>
      <c r="AQ145" s="57"/>
      <c r="AR145" s="56">
        <v>765.76086956521738</v>
      </c>
      <c r="AS145" s="57"/>
      <c r="AT145" s="56">
        <v>1198.1981981981983</v>
      </c>
      <c r="AU145" s="57"/>
      <c r="AV145" s="56">
        <v>798.52941176470586</v>
      </c>
      <c r="AW145" s="57"/>
      <c r="AX145" s="56">
        <v>862.96296296296293</v>
      </c>
      <c r="AY145" s="57"/>
      <c r="AZ145" s="56">
        <v>851.36778115501522</v>
      </c>
      <c r="BA145" s="57"/>
      <c r="BB145" s="56">
        <v>894.97549019607845</v>
      </c>
      <c r="BC145" s="57"/>
      <c r="BD145" s="56">
        <v>915.83747927031504</v>
      </c>
      <c r="BE145" s="57"/>
      <c r="BF145" s="56">
        <v>849.13294797687865</v>
      </c>
      <c r="BG145" s="57"/>
      <c r="BH145" s="56">
        <v>806.25</v>
      </c>
      <c r="BI145" s="57"/>
      <c r="BJ145" s="56">
        <v>826.08695652173913</v>
      </c>
      <c r="BK145" s="57"/>
      <c r="BL145" s="56">
        <v>1085.2777777777778</v>
      </c>
      <c r="BM145" s="57"/>
      <c r="BN145" s="56">
        <v>814.95327102803742</v>
      </c>
      <c r="BO145" s="57"/>
      <c r="BP145" s="56">
        <v>954.06218655967905</v>
      </c>
      <c r="BQ145" s="57"/>
      <c r="BR145" s="56">
        <v>873.91304347826087</v>
      </c>
      <c r="BS145" s="57"/>
      <c r="BT145" s="56">
        <v>1148.8702623906706</v>
      </c>
      <c r="BU145" s="57"/>
      <c r="BV145" s="56">
        <v>1094.0525587828492</v>
      </c>
      <c r="BW145" s="57"/>
      <c r="BX145" s="56">
        <v>768.99350649350652</v>
      </c>
      <c r="BY145" s="57"/>
      <c r="BZ145" s="56">
        <v>807.69230769230774</v>
      </c>
      <c r="CA145" s="57"/>
      <c r="CB145" s="56">
        <v>1083.8235294117646</v>
      </c>
      <c r="CC145" s="57"/>
      <c r="CD145" s="56">
        <v>1131.7647058823529</v>
      </c>
      <c r="CE145" s="57"/>
      <c r="CF145" s="56">
        <v>940</v>
      </c>
      <c r="CG145" s="57"/>
      <c r="CH145" s="56">
        <v>988.67924528301887</v>
      </c>
      <c r="CI145" s="57"/>
      <c r="CJ145" s="56">
        <v>1098.7354085603113</v>
      </c>
      <c r="CK145" s="57"/>
      <c r="CL145" s="56">
        <v>923.40425531914889</v>
      </c>
      <c r="CM145" s="57"/>
      <c r="CN145" s="56">
        <v>940.1854714064915</v>
      </c>
      <c r="CO145" s="57"/>
      <c r="CP145" s="56">
        <v>788.88888888888891</v>
      </c>
      <c r="CQ145" s="57"/>
      <c r="CR145" s="56">
        <v>900</v>
      </c>
      <c r="CS145" s="57"/>
      <c r="CT145" s="56">
        <v>800</v>
      </c>
      <c r="CU145" s="57"/>
      <c r="CV145" s="56">
        <v>1094.9140401146133</v>
      </c>
      <c r="CW145" s="57"/>
      <c r="CX145" s="56">
        <v>1158.7611607142858</v>
      </c>
      <c r="CY145" s="57"/>
      <c r="CZ145" s="56">
        <v>913.79310344827582</v>
      </c>
      <c r="DA145" s="57"/>
      <c r="DB145" s="56">
        <v>1067.4342105263158</v>
      </c>
      <c r="DC145" s="57"/>
      <c r="DD145" s="56">
        <v>955.01392757660165</v>
      </c>
      <c r="DE145" s="57"/>
      <c r="DF145" s="56">
        <v>815.95744680851067</v>
      </c>
      <c r="DG145" s="57"/>
      <c r="DH145" s="56">
        <v>848.14814814814815</v>
      </c>
      <c r="DI145" s="57"/>
      <c r="DJ145" s="56">
        <v>788.33333333333337</v>
      </c>
      <c r="DK145" s="57"/>
      <c r="DL145" s="56">
        <v>1312.5</v>
      </c>
      <c r="DM145" s="57"/>
      <c r="DN145" s="56">
        <v>783.47457627118638</v>
      </c>
      <c r="DO145" s="57"/>
      <c r="DP145" s="56">
        <v>1145.4372623574145</v>
      </c>
      <c r="DQ145" s="57"/>
      <c r="DR145" s="56">
        <v>737.80487804878044</v>
      </c>
      <c r="DS145" s="57"/>
      <c r="DT145" s="56">
        <v>1075</v>
      </c>
      <c r="DU145" s="57"/>
      <c r="DV145" s="56">
        <v>805.6</v>
      </c>
      <c r="DW145" s="57"/>
      <c r="DX145" s="56">
        <v>832.85714285714289</v>
      </c>
      <c r="DY145" s="57"/>
      <c r="DZ145" s="56">
        <v>1292.7631578947369</v>
      </c>
      <c r="EA145" s="57"/>
      <c r="EB145" s="56">
        <v>817.30769230769226</v>
      </c>
      <c r="EC145" s="57"/>
      <c r="ED145" s="56">
        <v>1016.9902912621359</v>
      </c>
      <c r="EE145" s="57"/>
      <c r="EF145" s="56">
        <v>791.75824175824175</v>
      </c>
      <c r="EG145" s="57"/>
      <c r="EH145" s="56">
        <v>789.28571428571422</v>
      </c>
      <c r="EI145" s="57"/>
      <c r="EJ145" s="56">
        <v>842.46575342465758</v>
      </c>
      <c r="EK145" s="57"/>
      <c r="EL145" s="56">
        <v>862.96296296296293</v>
      </c>
      <c r="EM145" s="57"/>
      <c r="EN145" s="56">
        <v>806.95187165775405</v>
      </c>
      <c r="EO145" s="57"/>
      <c r="EP145" s="56">
        <v>711.36363636363637</v>
      </c>
      <c r="EQ145" s="57"/>
      <c r="ER145" s="56">
        <v>1131.1201780415431</v>
      </c>
      <c r="ES145" s="57"/>
      <c r="ET145" s="56">
        <v>984.8223896663078</v>
      </c>
      <c r="EU145" s="57"/>
      <c r="EV145" s="56">
        <v>865.59633027522932</v>
      </c>
      <c r="EW145" s="57"/>
      <c r="EX145" s="56">
        <v>954.5454545454545</v>
      </c>
      <c r="EY145" s="57"/>
      <c r="EZ145" s="56">
        <v>915.09433962264154</v>
      </c>
      <c r="FA145" s="57"/>
      <c r="FB145" s="56">
        <v>1037.8571428571429</v>
      </c>
      <c r="FC145" s="57"/>
      <c r="FD145" s="56">
        <v>755</v>
      </c>
      <c r="FE145" s="57"/>
      <c r="FF145" s="56"/>
      <c r="FG145" s="57"/>
      <c r="FH145" s="59">
        <f t="shared" si="810"/>
        <v>33062.160935755768</v>
      </c>
      <c r="FI145" s="57"/>
    </row>
    <row r="146" spans="1:170" x14ac:dyDescent="0.35">
      <c r="A146" s="54">
        <v>140</v>
      </c>
      <c r="G146" s="61"/>
      <c r="I146" s="61"/>
      <c r="K146" s="61"/>
      <c r="M146" s="61"/>
      <c r="O146" s="61"/>
      <c r="Q146" s="61"/>
      <c r="S146" s="61"/>
      <c r="U146" s="61"/>
      <c r="W146" s="61"/>
      <c r="Y146" s="61"/>
      <c r="AA146" s="61"/>
      <c r="AC146" s="61"/>
      <c r="AE146" s="61"/>
      <c r="AG146" s="61"/>
      <c r="AI146" s="61"/>
      <c r="AK146" s="61"/>
      <c r="AM146" s="61"/>
      <c r="AO146" s="61"/>
      <c r="AQ146" s="61"/>
      <c r="AS146" s="61"/>
      <c r="AU146" s="61"/>
      <c r="AW146" s="61"/>
      <c r="AY146" s="61"/>
      <c r="BA146" s="61"/>
      <c r="BC146" s="61"/>
      <c r="BE146" s="61"/>
      <c r="BG146" s="61"/>
      <c r="BI146" s="61"/>
      <c r="BK146" s="61"/>
      <c r="BM146" s="61"/>
      <c r="BO146" s="61"/>
      <c r="BQ146" s="61"/>
      <c r="BS146" s="61"/>
      <c r="BU146" s="61"/>
      <c r="BW146" s="61"/>
      <c r="BY146" s="61"/>
      <c r="CA146" s="61"/>
      <c r="CC146" s="61"/>
      <c r="CE146" s="61"/>
      <c r="CG146" s="61"/>
      <c r="CI146" s="61"/>
      <c r="CK146" s="61"/>
      <c r="CM146" s="61"/>
      <c r="CO146" s="61"/>
      <c r="CQ146" s="61"/>
      <c r="CS146" s="61"/>
      <c r="CU146" s="61"/>
      <c r="CW146" s="61"/>
      <c r="CY146" s="61"/>
      <c r="DA146" s="61"/>
      <c r="DC146" s="61"/>
      <c r="DE146" s="61"/>
      <c r="DG146" s="61"/>
      <c r="DI146" s="61"/>
      <c r="DK146" s="61"/>
      <c r="DM146" s="61"/>
      <c r="DO146" s="61"/>
      <c r="DQ146" s="61"/>
      <c r="DS146" s="61"/>
      <c r="DU146" s="61"/>
      <c r="DW146" s="61"/>
      <c r="DY146" s="61"/>
      <c r="EA146" s="61"/>
      <c r="EC146" s="61"/>
      <c r="EE146" s="61"/>
      <c r="EG146" s="61"/>
      <c r="EI146" s="61"/>
      <c r="EK146" s="61"/>
      <c r="EM146" s="61"/>
      <c r="EO146" s="61"/>
      <c r="EQ146" s="61"/>
      <c r="ES146" s="61"/>
      <c r="EU146" s="61"/>
      <c r="EW146" s="61"/>
      <c r="EY146" s="61"/>
      <c r="FA146" s="61"/>
      <c r="FC146" s="61"/>
      <c r="FE146" s="61"/>
      <c r="FG146" s="61"/>
      <c r="FI146" s="61"/>
    </row>
    <row r="147" spans="1:170" s="50" customFormat="1" ht="10.5" x14ac:dyDescent="0.35">
      <c r="A147" s="54">
        <v>141</v>
      </c>
      <c r="B147" s="51" t="s">
        <v>202</v>
      </c>
      <c r="C147" s="55" t="s">
        <v>203</v>
      </c>
      <c r="D147" s="56">
        <v>658</v>
      </c>
      <c r="E147" s="57">
        <f>D147/D149*100</f>
        <v>5.8535717462859171</v>
      </c>
      <c r="F147" s="56">
        <v>750</v>
      </c>
      <c r="G147" s="57">
        <f>F147/F149*100</f>
        <v>7.4552683896620273</v>
      </c>
      <c r="H147" s="56">
        <v>6263</v>
      </c>
      <c r="I147" s="57">
        <f>H147/H149*100</f>
        <v>6.6034055564341818</v>
      </c>
      <c r="J147" s="56">
        <v>6074</v>
      </c>
      <c r="K147" s="57">
        <f>J147/J149*100</f>
        <v>5.2660326157634181</v>
      </c>
      <c r="L147" s="56">
        <v>2155</v>
      </c>
      <c r="M147" s="57">
        <f>L147/L149*100</f>
        <v>7.1371795721004174</v>
      </c>
      <c r="N147" s="56">
        <v>2694</v>
      </c>
      <c r="O147" s="57">
        <f>N147/N149*100</f>
        <v>5.9941260234959062</v>
      </c>
      <c r="P147" s="56">
        <v>4215</v>
      </c>
      <c r="Q147" s="57">
        <f>P147/P149*100</f>
        <v>4.605047525401508</v>
      </c>
      <c r="R147" s="56">
        <v>946</v>
      </c>
      <c r="S147" s="57">
        <f>R147/R149*100</f>
        <v>7.4835851594019465</v>
      </c>
      <c r="T147" s="56">
        <v>6408</v>
      </c>
      <c r="U147" s="57">
        <f>T147/T149*100</f>
        <v>4.0433869044238744</v>
      </c>
      <c r="V147" s="56">
        <v>12473</v>
      </c>
      <c r="W147" s="57">
        <f>V147/V149*100</f>
        <v>6.8903988509556955</v>
      </c>
      <c r="X147" s="56">
        <v>457</v>
      </c>
      <c r="Y147" s="57">
        <f>X147/X149*100</f>
        <v>8.13601566672601</v>
      </c>
      <c r="Z147" s="56">
        <v>2357</v>
      </c>
      <c r="AA147" s="57">
        <f>Z147/Z149*100</f>
        <v>6.9248171107911984</v>
      </c>
      <c r="AB147" s="56">
        <v>3949</v>
      </c>
      <c r="AC147" s="57">
        <f>AB147/AB149*100</f>
        <v>4.4731655377087067</v>
      </c>
      <c r="AD147" s="56">
        <v>14144</v>
      </c>
      <c r="AE147" s="57">
        <f>AD147/AD149*100</f>
        <v>5.0090129652124329</v>
      </c>
      <c r="AF147" s="56">
        <v>1158</v>
      </c>
      <c r="AG147" s="57">
        <f>AF147/AF149*100</f>
        <v>9.6059726254666113</v>
      </c>
      <c r="AH147" s="56">
        <v>1333</v>
      </c>
      <c r="AI147" s="57">
        <f>AH147/AH149*100</f>
        <v>6.8577014096100424</v>
      </c>
      <c r="AJ147" s="56">
        <v>919</v>
      </c>
      <c r="AK147" s="57">
        <f>AJ147/AJ149*100</f>
        <v>6.25</v>
      </c>
      <c r="AL147" s="56">
        <v>8772</v>
      </c>
      <c r="AM147" s="57">
        <f>AL147/AL149*100</f>
        <v>6.4533690382479092</v>
      </c>
      <c r="AN147" s="56">
        <v>3055</v>
      </c>
      <c r="AO147" s="57">
        <f>AN147/AN149*100</f>
        <v>7.4794956543028519</v>
      </c>
      <c r="AP147" s="56">
        <v>7277</v>
      </c>
      <c r="AQ147" s="57">
        <f>AP147/AP149*100</f>
        <v>5.8245821860792724</v>
      </c>
      <c r="AR147" s="56">
        <v>686</v>
      </c>
      <c r="AS147" s="57">
        <f>AR147/AR149*100</f>
        <v>7.0250896057347676</v>
      </c>
      <c r="AT147" s="56">
        <v>6206</v>
      </c>
      <c r="AU147" s="57">
        <f>AT147/AT149*100</f>
        <v>4.6480276215370093</v>
      </c>
      <c r="AV147" s="56">
        <v>1320</v>
      </c>
      <c r="AW147" s="57">
        <f>AV147/AV149*100</f>
        <v>7.3804864411518025</v>
      </c>
      <c r="AX147" s="56">
        <v>1003</v>
      </c>
      <c r="AY147" s="57">
        <f>AX147/AX149*100</f>
        <v>4.9205259026687598</v>
      </c>
      <c r="AZ147" s="56">
        <v>6548</v>
      </c>
      <c r="BA147" s="57">
        <f>AZ147/AZ149*100</f>
        <v>6.4076719835600358</v>
      </c>
      <c r="BB147" s="56">
        <v>9714</v>
      </c>
      <c r="BC147" s="57">
        <f>BB147/BB149*100</f>
        <v>6.8298307658775634</v>
      </c>
      <c r="BD147" s="56">
        <v>14054</v>
      </c>
      <c r="BE147" s="57">
        <f>BD147/BD149*100</f>
        <v>6.4679433192045543</v>
      </c>
      <c r="BF147" s="56">
        <v>3828</v>
      </c>
      <c r="BG147" s="57">
        <f>BF147/BF149*100</f>
        <v>6.6046688176124499</v>
      </c>
      <c r="BH147" s="56">
        <v>903</v>
      </c>
      <c r="BI147" s="57">
        <f>BH147/BH149*100</f>
        <v>6.5095155709342558</v>
      </c>
      <c r="BJ147" s="56">
        <v>440</v>
      </c>
      <c r="BK147" s="57">
        <f>BJ147/BJ149*100</f>
        <v>8.3018867924528301</v>
      </c>
      <c r="BL147" s="56">
        <v>4950</v>
      </c>
      <c r="BM147" s="57">
        <f>BL147/BL149*100</f>
        <v>5.9388834899038985</v>
      </c>
      <c r="BN147" s="56">
        <v>1179</v>
      </c>
      <c r="BO147" s="57">
        <f>BN147/BN149*100</f>
        <v>6.3954434499593162</v>
      </c>
      <c r="BP147" s="56">
        <v>12429</v>
      </c>
      <c r="BQ147" s="57">
        <f>BP147/BP149*100</f>
        <v>6.7337750640654033</v>
      </c>
      <c r="BR147" s="56">
        <v>776</v>
      </c>
      <c r="BS147" s="57">
        <f>BR147/BR149*100</f>
        <v>5.2695911992394411</v>
      </c>
      <c r="BT147" s="56">
        <v>7613</v>
      </c>
      <c r="BU147" s="57">
        <f>BT147/BT149*100</f>
        <v>5.3275390310638988</v>
      </c>
      <c r="BV147" s="56">
        <v>7420</v>
      </c>
      <c r="BW147" s="57">
        <f>BV147/BV149*100</f>
        <v>5.0345702634667973</v>
      </c>
      <c r="BX147" s="56">
        <v>5109</v>
      </c>
      <c r="BY147" s="57">
        <f>BX147/BX149*100</f>
        <v>7.6282194848824192</v>
      </c>
      <c r="BZ147" s="56">
        <v>558</v>
      </c>
      <c r="CA147" s="57">
        <f>BZ147/BZ149*100</f>
        <v>8.3570465778044021</v>
      </c>
      <c r="CB147" s="56">
        <v>1879</v>
      </c>
      <c r="CC147" s="57">
        <f>CB147/CB149*100</f>
        <v>4.4001592393977003</v>
      </c>
      <c r="CD147" s="56">
        <v>5849</v>
      </c>
      <c r="CE147" s="57">
        <f>CD147/CD149*100</f>
        <v>5.271649001369962</v>
      </c>
      <c r="CF147" s="56">
        <v>385</v>
      </c>
      <c r="CG147" s="57">
        <f>CF147/CF149*100</f>
        <v>4.8888888888888893</v>
      </c>
      <c r="CH147" s="56">
        <v>3846</v>
      </c>
      <c r="CI147" s="57">
        <f>CH147/CH149*100</f>
        <v>5.0607926732985948</v>
      </c>
      <c r="CJ147" s="56">
        <v>5484</v>
      </c>
      <c r="CK147" s="57">
        <f>CJ147/CJ149*100</f>
        <v>5.2165476043261956</v>
      </c>
      <c r="CL147" s="56">
        <v>2372</v>
      </c>
      <c r="CM147" s="57">
        <f>CL147/CL149*100</f>
        <v>1.9846216919485606</v>
      </c>
      <c r="CN147" s="56">
        <v>6614</v>
      </c>
      <c r="CO147" s="57">
        <f>CN147/CN149*100</f>
        <v>5.2623622548434579</v>
      </c>
      <c r="CP147" s="56">
        <v>3644</v>
      </c>
      <c r="CQ147" s="57">
        <f>CP147/CP149*100</f>
        <v>7.4255206422953091</v>
      </c>
      <c r="CR147" s="56">
        <v>2000</v>
      </c>
      <c r="CS147" s="57">
        <f>CR147/CR149*100</f>
        <v>5.3475935828877006</v>
      </c>
      <c r="CT147" s="56">
        <v>1955</v>
      </c>
      <c r="CU147" s="57">
        <f>CT147/CT149*100</f>
        <v>7.3339085418464194</v>
      </c>
      <c r="CV147" s="56">
        <v>8837</v>
      </c>
      <c r="CW147" s="57">
        <f>CV147/CV149*100</f>
        <v>5.0979261011278085</v>
      </c>
      <c r="CX147" s="56">
        <v>6091</v>
      </c>
      <c r="CY147" s="57">
        <f>CX147/CX149*100</f>
        <v>5.5825932341646274</v>
      </c>
      <c r="CZ147" s="56">
        <v>1624</v>
      </c>
      <c r="DA147" s="57">
        <f>CZ147/CZ149*100</f>
        <v>5.4838927534274333</v>
      </c>
      <c r="DB147" s="56">
        <v>10070</v>
      </c>
      <c r="DC147" s="57">
        <f>DB147/DB149*100</f>
        <v>6.6307146290553041</v>
      </c>
      <c r="DD147" s="56">
        <v>8469</v>
      </c>
      <c r="DE147" s="57">
        <f>DD147/DD149*100</f>
        <v>5.8376701706014131</v>
      </c>
      <c r="DF147" s="56">
        <v>934</v>
      </c>
      <c r="DG147" s="57">
        <f>DF147/DF149*100</f>
        <v>5.6719499605271144</v>
      </c>
      <c r="DH147" s="56">
        <v>737</v>
      </c>
      <c r="DI147" s="57">
        <f>DH147/DH149*100</f>
        <v>4.8701513249190507</v>
      </c>
      <c r="DJ147" s="56">
        <v>765</v>
      </c>
      <c r="DK147" s="57">
        <f>DJ147/DJ149*100</f>
        <v>6.1248999199359488</v>
      </c>
      <c r="DL147" s="56">
        <v>1997</v>
      </c>
      <c r="DM147" s="57">
        <f>DL147/DL149*100</f>
        <v>3.4171800136892543</v>
      </c>
      <c r="DN147" s="56">
        <v>875</v>
      </c>
      <c r="DO147" s="57">
        <f>DN147/DN149*100</f>
        <v>8.2930527912046248</v>
      </c>
      <c r="DP147" s="56">
        <v>3219</v>
      </c>
      <c r="DQ147" s="57">
        <f>DP147/DP149*100</f>
        <v>3.5725780495654975</v>
      </c>
      <c r="DR147" s="56">
        <v>504</v>
      </c>
      <c r="DS147" s="57">
        <f>DR147/DR149*100</f>
        <v>8.0050825921219833</v>
      </c>
      <c r="DT147" s="56">
        <v>133</v>
      </c>
      <c r="DU147" s="57">
        <f>DT147/DT149*100</f>
        <v>5.1193225558121638</v>
      </c>
      <c r="DV147" s="56">
        <v>1586</v>
      </c>
      <c r="DW147" s="57">
        <f>DV147/DV149*100</f>
        <v>6.0299596988822142</v>
      </c>
      <c r="DX147" s="56">
        <v>899</v>
      </c>
      <c r="DY147" s="57">
        <f>DX147/DX149*100</f>
        <v>6.0057452067606389</v>
      </c>
      <c r="DZ147" s="56">
        <v>3459</v>
      </c>
      <c r="EA147" s="57">
        <f>DZ147/DZ149*100</f>
        <v>3.6154778827661174</v>
      </c>
      <c r="EB147" s="56">
        <v>694</v>
      </c>
      <c r="EC147" s="57">
        <f>EB147/EB149*100</f>
        <v>7.3798383666524883</v>
      </c>
      <c r="ED147" s="56">
        <v>1046</v>
      </c>
      <c r="EE147" s="57">
        <f>ED147/ED149*100</f>
        <v>3.799767509444929</v>
      </c>
      <c r="EF147" s="56">
        <v>1123</v>
      </c>
      <c r="EG147" s="57">
        <f>EF147/EF149*100</f>
        <v>6.2635952925428073</v>
      </c>
      <c r="EH147" s="56">
        <v>338</v>
      </c>
      <c r="EI147" s="57">
        <f>EH147/EH149*100</f>
        <v>6.1354147758213831</v>
      </c>
      <c r="EJ147" s="56">
        <v>1627</v>
      </c>
      <c r="EK147" s="57">
        <f>EJ147/EJ149*100</f>
        <v>6.2533630563456066</v>
      </c>
      <c r="EL147" s="56">
        <v>1863</v>
      </c>
      <c r="EM147" s="57">
        <f>EL147/EL149*100</f>
        <v>5.984196325324425</v>
      </c>
      <c r="EN147" s="56">
        <v>2543</v>
      </c>
      <c r="EO147" s="57">
        <f>EN147/EN149*100</f>
        <v>6.5747970422462387</v>
      </c>
      <c r="EP147" s="56">
        <v>196</v>
      </c>
      <c r="EQ147" s="57">
        <f>EP147/EP149*100</f>
        <v>5.3420550558735345</v>
      </c>
      <c r="ER147" s="56">
        <v>7634</v>
      </c>
      <c r="ES147" s="57">
        <f>ER147/ER149*100</f>
        <v>4.9271957453400113</v>
      </c>
      <c r="ET147" s="56">
        <v>11264</v>
      </c>
      <c r="EU147" s="57">
        <f>ET147/ET149*100</f>
        <v>6.0457402328339942</v>
      </c>
      <c r="EV147" s="56">
        <v>2295</v>
      </c>
      <c r="EW147" s="57">
        <f>EV147/EV149*100</f>
        <v>6.2600583726575927</v>
      </c>
      <c r="EX147" s="56">
        <v>8457</v>
      </c>
      <c r="EY147" s="57">
        <f>EX147/EX149*100</f>
        <v>4.1622371840302392</v>
      </c>
      <c r="EZ147" s="56">
        <v>3040</v>
      </c>
      <c r="FA147" s="57">
        <f>EZ147/EZ149*100</f>
        <v>3.880718954248366</v>
      </c>
      <c r="FB147" s="56">
        <v>6897</v>
      </c>
      <c r="FC147" s="57">
        <f>FB147/FB149*100</f>
        <v>4.8816568047337281</v>
      </c>
      <c r="FD147" s="56">
        <v>591</v>
      </c>
      <c r="FE147" s="57">
        <f>FD147/FD149*100</f>
        <v>9.7283950617283956</v>
      </c>
      <c r="FF147" s="56">
        <v>304940</v>
      </c>
      <c r="FG147" s="57">
        <f>FF147/FF149*100</f>
        <v>5.5184689732252732</v>
      </c>
      <c r="FH147" s="59">
        <f t="shared" ref="FH147:FH149" si="811">SUM(J147,P147,T147:V147,AB147:AD147,AL147,AP147,AT147,BB147,BL147,BP147,BT147:BV147,CD147,CH147:CN147,CV147:CX147,DB147:DD147,DL147,DP147,DZ147,ER147:ET147,EX147:FB147)</f>
        <v>215293.80484605656</v>
      </c>
      <c r="FI147" s="57">
        <f>FH147/FH149*100</f>
        <v>5.2043699798577245</v>
      </c>
    </row>
    <row r="148" spans="1:170" s="50" customFormat="1" ht="10.5" x14ac:dyDescent="0.35">
      <c r="A148" s="54">
        <v>142</v>
      </c>
      <c r="B148" s="51"/>
      <c r="C148" s="55" t="s">
        <v>204</v>
      </c>
      <c r="D148" s="56">
        <v>10588</v>
      </c>
      <c r="E148" s="57"/>
      <c r="F148" s="56">
        <v>9313</v>
      </c>
      <c r="G148" s="57"/>
      <c r="H148" s="56">
        <v>88582</v>
      </c>
      <c r="I148" s="57"/>
      <c r="J148" s="56">
        <v>109269</v>
      </c>
      <c r="K148" s="57"/>
      <c r="L148" s="56">
        <v>28043</v>
      </c>
      <c r="M148" s="57"/>
      <c r="N148" s="56">
        <v>42249</v>
      </c>
      <c r="O148" s="57"/>
      <c r="P148" s="56">
        <v>87317</v>
      </c>
      <c r="Q148" s="57"/>
      <c r="R148" s="56">
        <v>11689</v>
      </c>
      <c r="S148" s="57"/>
      <c r="T148" s="56">
        <v>152080</v>
      </c>
      <c r="U148" s="57"/>
      <c r="V148" s="56">
        <v>168546</v>
      </c>
      <c r="W148" s="57"/>
      <c r="X148" s="56">
        <v>5156</v>
      </c>
      <c r="Y148" s="57"/>
      <c r="Z148" s="56">
        <v>31686</v>
      </c>
      <c r="AA148" s="57"/>
      <c r="AB148" s="56">
        <v>84335</v>
      </c>
      <c r="AC148" s="57"/>
      <c r="AD148" s="56">
        <v>268232</v>
      </c>
      <c r="AE148" s="57"/>
      <c r="AF148" s="56">
        <v>10893</v>
      </c>
      <c r="AG148" s="57"/>
      <c r="AH148" s="56">
        <v>18107</v>
      </c>
      <c r="AI148" s="57"/>
      <c r="AJ148" s="56">
        <v>13787</v>
      </c>
      <c r="AK148" s="57"/>
      <c r="AL148" s="56">
        <v>127156</v>
      </c>
      <c r="AM148" s="57"/>
      <c r="AN148" s="56">
        <v>37792</v>
      </c>
      <c r="AO148" s="57"/>
      <c r="AP148" s="56">
        <v>117657</v>
      </c>
      <c r="AQ148" s="57"/>
      <c r="AR148" s="56">
        <v>9075</v>
      </c>
      <c r="AS148" s="57"/>
      <c r="AT148" s="56">
        <v>127321</v>
      </c>
      <c r="AU148" s="57"/>
      <c r="AV148" s="56">
        <v>16564</v>
      </c>
      <c r="AW148" s="57"/>
      <c r="AX148" s="56">
        <v>19382</v>
      </c>
      <c r="AY148" s="57"/>
      <c r="AZ148" s="56">
        <v>95644</v>
      </c>
      <c r="BA148" s="57"/>
      <c r="BB148" s="56">
        <v>132517</v>
      </c>
      <c r="BC148" s="57"/>
      <c r="BD148" s="56">
        <v>203237</v>
      </c>
      <c r="BE148" s="57"/>
      <c r="BF148" s="56">
        <v>54122</v>
      </c>
      <c r="BG148" s="57"/>
      <c r="BH148" s="56">
        <v>12970</v>
      </c>
      <c r="BI148" s="57"/>
      <c r="BJ148" s="56">
        <v>4865</v>
      </c>
      <c r="BK148" s="57"/>
      <c r="BL148" s="56">
        <v>78398</v>
      </c>
      <c r="BM148" s="57"/>
      <c r="BN148" s="56">
        <v>17256</v>
      </c>
      <c r="BO148" s="57"/>
      <c r="BP148" s="56">
        <v>172151</v>
      </c>
      <c r="BQ148" s="57"/>
      <c r="BR148" s="56">
        <v>13943</v>
      </c>
      <c r="BS148" s="57"/>
      <c r="BT148" s="56">
        <v>135285</v>
      </c>
      <c r="BU148" s="57"/>
      <c r="BV148" s="56">
        <v>139963</v>
      </c>
      <c r="BW148" s="57"/>
      <c r="BX148" s="56">
        <v>61867</v>
      </c>
      <c r="BY148" s="57"/>
      <c r="BZ148" s="56">
        <v>6116</v>
      </c>
      <c r="CA148" s="57"/>
      <c r="CB148" s="56">
        <v>40831</v>
      </c>
      <c r="CC148" s="57"/>
      <c r="CD148" s="56">
        <v>105107</v>
      </c>
      <c r="CE148" s="57"/>
      <c r="CF148" s="56">
        <v>7486</v>
      </c>
      <c r="CG148" s="57"/>
      <c r="CH148" s="56">
        <v>72148</v>
      </c>
      <c r="CI148" s="57"/>
      <c r="CJ148" s="56">
        <v>99646</v>
      </c>
      <c r="CK148" s="57"/>
      <c r="CL148" s="56">
        <v>117145</v>
      </c>
      <c r="CM148" s="57"/>
      <c r="CN148" s="56">
        <v>119076</v>
      </c>
      <c r="CO148" s="57"/>
      <c r="CP148" s="56">
        <v>45429</v>
      </c>
      <c r="CQ148" s="57"/>
      <c r="CR148" s="56">
        <v>35402</v>
      </c>
      <c r="CS148" s="57"/>
      <c r="CT148" s="56">
        <v>24703</v>
      </c>
      <c r="CU148" s="57"/>
      <c r="CV148" s="56">
        <v>164516</v>
      </c>
      <c r="CW148" s="57"/>
      <c r="CX148" s="56">
        <v>103017</v>
      </c>
      <c r="CY148" s="57"/>
      <c r="CZ148" s="56">
        <v>27991</v>
      </c>
      <c r="DA148" s="57"/>
      <c r="DB148" s="56">
        <v>141798</v>
      </c>
      <c r="DC148" s="57"/>
      <c r="DD148" s="56">
        <v>136605</v>
      </c>
      <c r="DE148" s="57"/>
      <c r="DF148" s="56">
        <v>15530</v>
      </c>
      <c r="DG148" s="57"/>
      <c r="DH148" s="56">
        <v>14398</v>
      </c>
      <c r="DI148" s="57"/>
      <c r="DJ148" s="56">
        <v>11728</v>
      </c>
      <c r="DK148" s="57"/>
      <c r="DL148" s="56">
        <v>56445</v>
      </c>
      <c r="DM148" s="57"/>
      <c r="DN148" s="56">
        <v>9681</v>
      </c>
      <c r="DO148" s="57"/>
      <c r="DP148" s="56">
        <v>86885</v>
      </c>
      <c r="DQ148" s="57"/>
      <c r="DR148" s="56">
        <v>5789</v>
      </c>
      <c r="DS148" s="57"/>
      <c r="DT148" s="56">
        <v>2467</v>
      </c>
      <c r="DU148" s="57"/>
      <c r="DV148" s="56">
        <v>24722</v>
      </c>
      <c r="DW148" s="57"/>
      <c r="DX148" s="56">
        <v>14065</v>
      </c>
      <c r="DY148" s="57"/>
      <c r="DZ148" s="56">
        <v>92210</v>
      </c>
      <c r="EA148" s="57"/>
      <c r="EB148" s="56">
        <v>8706</v>
      </c>
      <c r="EC148" s="57"/>
      <c r="ED148" s="56">
        <v>26483</v>
      </c>
      <c r="EE148" s="57"/>
      <c r="EF148" s="56">
        <v>16803</v>
      </c>
      <c r="EG148" s="57"/>
      <c r="EH148" s="56">
        <v>5172</v>
      </c>
      <c r="EI148" s="57"/>
      <c r="EJ148" s="56">
        <v>24397</v>
      </c>
      <c r="EK148" s="57"/>
      <c r="EL148" s="56">
        <v>29273</v>
      </c>
      <c r="EM148" s="57"/>
      <c r="EN148" s="56">
        <v>36143</v>
      </c>
      <c r="EO148" s="57"/>
      <c r="EP148" s="56">
        <v>3473</v>
      </c>
      <c r="EQ148" s="57"/>
      <c r="ER148" s="56">
        <v>147307</v>
      </c>
      <c r="ES148" s="57"/>
      <c r="ET148" s="56">
        <v>175056</v>
      </c>
      <c r="EU148" s="57"/>
      <c r="EV148" s="56">
        <v>34368</v>
      </c>
      <c r="EW148" s="57"/>
      <c r="EX148" s="56">
        <v>194721</v>
      </c>
      <c r="EY148" s="57"/>
      <c r="EZ148" s="56">
        <v>75298</v>
      </c>
      <c r="FA148" s="57"/>
      <c r="FB148" s="56">
        <v>134389</v>
      </c>
      <c r="FC148" s="57"/>
      <c r="FD148" s="56">
        <v>5483</v>
      </c>
      <c r="FE148" s="57"/>
      <c r="FF148" s="56">
        <v>5220869</v>
      </c>
      <c r="FG148" s="57"/>
      <c r="FH148" s="59">
        <f t="shared" si="811"/>
        <v>3921596</v>
      </c>
      <c r="FI148" s="57"/>
    </row>
    <row r="149" spans="1:170" s="50" customFormat="1" ht="10.5" x14ac:dyDescent="0.35">
      <c r="A149" s="54">
        <v>143</v>
      </c>
      <c r="B149" s="51"/>
      <c r="C149" s="55" t="s">
        <v>79</v>
      </c>
      <c r="D149" s="56">
        <v>11241</v>
      </c>
      <c r="E149" s="57"/>
      <c r="F149" s="56">
        <v>10060</v>
      </c>
      <c r="G149" s="57"/>
      <c r="H149" s="56">
        <v>94845</v>
      </c>
      <c r="I149" s="57"/>
      <c r="J149" s="56">
        <v>115343</v>
      </c>
      <c r="K149" s="57"/>
      <c r="L149" s="56">
        <v>30194</v>
      </c>
      <c r="M149" s="57"/>
      <c r="N149" s="56">
        <v>44944</v>
      </c>
      <c r="O149" s="57"/>
      <c r="P149" s="56">
        <v>91530</v>
      </c>
      <c r="Q149" s="57"/>
      <c r="R149" s="56">
        <v>12641</v>
      </c>
      <c r="S149" s="57"/>
      <c r="T149" s="56">
        <v>158481</v>
      </c>
      <c r="U149" s="57"/>
      <c r="V149" s="56">
        <v>181020</v>
      </c>
      <c r="W149" s="57"/>
      <c r="X149" s="56">
        <v>5617</v>
      </c>
      <c r="Y149" s="57"/>
      <c r="Z149" s="56">
        <v>34037</v>
      </c>
      <c r="AA149" s="57"/>
      <c r="AB149" s="56">
        <v>88282</v>
      </c>
      <c r="AC149" s="57"/>
      <c r="AD149" s="56">
        <v>282371</v>
      </c>
      <c r="AE149" s="57"/>
      <c r="AF149" s="56">
        <v>12055</v>
      </c>
      <c r="AG149" s="57"/>
      <c r="AH149" s="56">
        <v>19438</v>
      </c>
      <c r="AI149" s="57"/>
      <c r="AJ149" s="56">
        <v>14704</v>
      </c>
      <c r="AK149" s="57"/>
      <c r="AL149" s="56">
        <v>135929</v>
      </c>
      <c r="AM149" s="57"/>
      <c r="AN149" s="56">
        <v>40845</v>
      </c>
      <c r="AO149" s="57"/>
      <c r="AP149" s="56">
        <v>124936</v>
      </c>
      <c r="AQ149" s="57"/>
      <c r="AR149" s="56">
        <v>9765</v>
      </c>
      <c r="AS149" s="57"/>
      <c r="AT149" s="56">
        <v>133519</v>
      </c>
      <c r="AU149" s="57"/>
      <c r="AV149" s="56">
        <v>17885</v>
      </c>
      <c r="AW149" s="57"/>
      <c r="AX149" s="56">
        <v>20384</v>
      </c>
      <c r="AY149" s="57"/>
      <c r="AZ149" s="56">
        <v>102190</v>
      </c>
      <c r="BA149" s="57"/>
      <c r="BB149" s="56">
        <v>142229</v>
      </c>
      <c r="BC149" s="57"/>
      <c r="BD149" s="56">
        <v>217287</v>
      </c>
      <c r="BE149" s="57"/>
      <c r="BF149" s="56">
        <v>57959</v>
      </c>
      <c r="BG149" s="57"/>
      <c r="BH149" s="56">
        <v>13872</v>
      </c>
      <c r="BI149" s="57"/>
      <c r="BJ149" s="56">
        <v>5300</v>
      </c>
      <c r="BK149" s="57"/>
      <c r="BL149" s="56">
        <v>83349</v>
      </c>
      <c r="BM149" s="57"/>
      <c r="BN149" s="56">
        <v>18435</v>
      </c>
      <c r="BO149" s="57"/>
      <c r="BP149" s="56">
        <v>184577</v>
      </c>
      <c r="BQ149" s="57"/>
      <c r="BR149" s="56">
        <v>14726</v>
      </c>
      <c r="BS149" s="57"/>
      <c r="BT149" s="56">
        <v>142899</v>
      </c>
      <c r="BU149" s="57"/>
      <c r="BV149" s="56">
        <v>147381</v>
      </c>
      <c r="BW149" s="57"/>
      <c r="BX149" s="56">
        <v>66975</v>
      </c>
      <c r="BY149" s="57"/>
      <c r="BZ149" s="56">
        <v>6677</v>
      </c>
      <c r="CA149" s="57"/>
      <c r="CB149" s="56">
        <v>42703</v>
      </c>
      <c r="CC149" s="57"/>
      <c r="CD149" s="56">
        <v>110952</v>
      </c>
      <c r="CE149" s="57"/>
      <c r="CF149" s="56">
        <v>7875</v>
      </c>
      <c r="CG149" s="57"/>
      <c r="CH149" s="56">
        <v>75996</v>
      </c>
      <c r="CI149" s="57"/>
      <c r="CJ149" s="56">
        <v>105127</v>
      </c>
      <c r="CK149" s="57"/>
      <c r="CL149" s="56">
        <v>119519</v>
      </c>
      <c r="CM149" s="57"/>
      <c r="CN149" s="56">
        <v>125685</v>
      </c>
      <c r="CO149" s="57"/>
      <c r="CP149" s="56">
        <v>49074</v>
      </c>
      <c r="CQ149" s="57"/>
      <c r="CR149" s="56">
        <v>37400</v>
      </c>
      <c r="CS149" s="57"/>
      <c r="CT149" s="56">
        <v>26657</v>
      </c>
      <c r="CU149" s="57"/>
      <c r="CV149" s="56">
        <v>173345</v>
      </c>
      <c r="CW149" s="57"/>
      <c r="CX149" s="56">
        <v>109107</v>
      </c>
      <c r="CY149" s="57"/>
      <c r="CZ149" s="56">
        <v>29614</v>
      </c>
      <c r="DA149" s="57"/>
      <c r="DB149" s="56">
        <v>151869</v>
      </c>
      <c r="DC149" s="57"/>
      <c r="DD149" s="56">
        <v>145075</v>
      </c>
      <c r="DE149" s="57"/>
      <c r="DF149" s="56">
        <v>16467</v>
      </c>
      <c r="DG149" s="57"/>
      <c r="DH149" s="56">
        <v>15133</v>
      </c>
      <c r="DI149" s="57"/>
      <c r="DJ149" s="56">
        <v>12490</v>
      </c>
      <c r="DK149" s="57"/>
      <c r="DL149" s="56">
        <v>58440</v>
      </c>
      <c r="DM149" s="57"/>
      <c r="DN149" s="56">
        <v>10551</v>
      </c>
      <c r="DO149" s="57"/>
      <c r="DP149" s="56">
        <v>90103</v>
      </c>
      <c r="DQ149" s="57"/>
      <c r="DR149" s="56">
        <v>6296</v>
      </c>
      <c r="DS149" s="57"/>
      <c r="DT149" s="56">
        <v>2598</v>
      </c>
      <c r="DU149" s="57"/>
      <c r="DV149" s="56">
        <v>26302</v>
      </c>
      <c r="DW149" s="57"/>
      <c r="DX149" s="56">
        <v>14969</v>
      </c>
      <c r="DY149" s="57"/>
      <c r="DZ149" s="56">
        <v>95672</v>
      </c>
      <c r="EA149" s="57"/>
      <c r="EB149" s="56">
        <v>9404</v>
      </c>
      <c r="EC149" s="57"/>
      <c r="ED149" s="56">
        <v>27528</v>
      </c>
      <c r="EE149" s="57"/>
      <c r="EF149" s="56">
        <v>17929</v>
      </c>
      <c r="EG149" s="57"/>
      <c r="EH149" s="56">
        <v>5509</v>
      </c>
      <c r="EI149" s="57"/>
      <c r="EJ149" s="56">
        <v>26018</v>
      </c>
      <c r="EK149" s="57"/>
      <c r="EL149" s="56">
        <v>31132</v>
      </c>
      <c r="EM149" s="57"/>
      <c r="EN149" s="56">
        <v>38678</v>
      </c>
      <c r="EO149" s="57"/>
      <c r="EP149" s="56">
        <v>3669</v>
      </c>
      <c r="EQ149" s="57"/>
      <c r="ER149" s="56">
        <v>154936</v>
      </c>
      <c r="ES149" s="57"/>
      <c r="ET149" s="56">
        <v>186313</v>
      </c>
      <c r="EU149" s="57"/>
      <c r="EV149" s="56">
        <v>36661</v>
      </c>
      <c r="EW149" s="57"/>
      <c r="EX149" s="56">
        <v>203184</v>
      </c>
      <c r="EY149" s="57"/>
      <c r="EZ149" s="56">
        <v>78336</v>
      </c>
      <c r="FA149" s="57"/>
      <c r="FB149" s="56">
        <v>141284</v>
      </c>
      <c r="FC149" s="57"/>
      <c r="FD149" s="56">
        <v>6075</v>
      </c>
      <c r="FE149" s="57"/>
      <c r="FF149" s="56">
        <v>5525808</v>
      </c>
      <c r="FG149" s="57"/>
      <c r="FH149" s="59">
        <f t="shared" si="811"/>
        <v>4136789</v>
      </c>
      <c r="FI149" s="57"/>
    </row>
    <row r="150" spans="1:170" s="50" customFormat="1" ht="10.5" x14ac:dyDescent="0.35">
      <c r="A150" s="54">
        <v>144</v>
      </c>
      <c r="B150" s="51"/>
      <c r="C150" s="73"/>
      <c r="D150" s="58">
        <f>E147</f>
        <v>5.8535717462859171</v>
      </c>
      <c r="E150" s="74"/>
      <c r="F150" s="58">
        <f>G147</f>
        <v>7.4552683896620273</v>
      </c>
      <c r="G150" s="74"/>
      <c r="H150" s="58">
        <f>I147</f>
        <v>6.6034055564341818</v>
      </c>
      <c r="I150" s="74"/>
      <c r="J150" s="58">
        <f>K147</f>
        <v>5.2660326157634181</v>
      </c>
      <c r="K150" s="74"/>
      <c r="L150" s="58">
        <f>M147</f>
        <v>7.1371795721004174</v>
      </c>
      <c r="M150" s="74"/>
      <c r="N150" s="58">
        <f>O147</f>
        <v>5.9941260234959062</v>
      </c>
      <c r="O150" s="74"/>
      <c r="P150" s="58">
        <f>Q147</f>
        <v>4.605047525401508</v>
      </c>
      <c r="Q150" s="74"/>
      <c r="R150" s="58">
        <f>S147</f>
        <v>7.4835851594019465</v>
      </c>
      <c r="S150" s="74"/>
      <c r="T150" s="58">
        <f>U147</f>
        <v>4.0433869044238744</v>
      </c>
      <c r="U150" s="74"/>
      <c r="V150" s="58">
        <f>W147</f>
        <v>6.8903988509556955</v>
      </c>
      <c r="W150" s="74"/>
      <c r="X150" s="58">
        <f>Y147</f>
        <v>8.13601566672601</v>
      </c>
      <c r="Y150" s="74"/>
      <c r="Z150" s="58">
        <f>AA147</f>
        <v>6.9248171107911984</v>
      </c>
      <c r="AA150" s="74"/>
      <c r="AB150" s="58">
        <f>AC147</f>
        <v>4.4731655377087067</v>
      </c>
      <c r="AC150" s="74"/>
      <c r="AD150" s="58">
        <f>AE147</f>
        <v>5.0090129652124329</v>
      </c>
      <c r="AE150" s="74"/>
      <c r="AF150" s="58">
        <f>AG147</f>
        <v>9.6059726254666113</v>
      </c>
      <c r="AG150" s="74"/>
      <c r="AH150" s="58">
        <f>AI147</f>
        <v>6.8577014096100424</v>
      </c>
      <c r="AI150" s="74"/>
      <c r="AJ150" s="58">
        <f>AK147</f>
        <v>6.25</v>
      </c>
      <c r="AK150" s="74"/>
      <c r="AL150" s="58">
        <f>AM147</f>
        <v>6.4533690382479092</v>
      </c>
      <c r="AM150" s="74"/>
      <c r="AN150" s="58">
        <f>AO147</f>
        <v>7.4794956543028519</v>
      </c>
      <c r="AO150" s="74"/>
      <c r="AP150" s="58">
        <f>AQ147</f>
        <v>5.8245821860792724</v>
      </c>
      <c r="AQ150" s="74"/>
      <c r="AR150" s="58">
        <f>AS147</f>
        <v>7.0250896057347676</v>
      </c>
      <c r="AS150" s="74"/>
      <c r="AT150" s="58">
        <f>AU147</f>
        <v>4.6480276215370093</v>
      </c>
      <c r="AU150" s="74"/>
      <c r="AV150" s="58">
        <f>AW147</f>
        <v>7.3804864411518025</v>
      </c>
      <c r="AW150" s="74"/>
      <c r="AX150" s="58">
        <f>AY147</f>
        <v>4.9205259026687598</v>
      </c>
      <c r="AY150" s="74"/>
      <c r="AZ150" s="58">
        <f>BA147</f>
        <v>6.4076719835600358</v>
      </c>
      <c r="BA150" s="74"/>
      <c r="BB150" s="58">
        <f>BC147</f>
        <v>6.8298307658775634</v>
      </c>
      <c r="BC150" s="74"/>
      <c r="BD150" s="58">
        <f>BE147</f>
        <v>6.4679433192045543</v>
      </c>
      <c r="BE150" s="74"/>
      <c r="BF150" s="58">
        <f>BG147</f>
        <v>6.6046688176124499</v>
      </c>
      <c r="BG150" s="74"/>
      <c r="BH150" s="58">
        <f>BI147</f>
        <v>6.5095155709342558</v>
      </c>
      <c r="BI150" s="74"/>
      <c r="BJ150" s="58">
        <f>BK147</f>
        <v>8.3018867924528301</v>
      </c>
      <c r="BK150" s="74"/>
      <c r="BL150" s="58">
        <f>BM147</f>
        <v>5.9388834899038985</v>
      </c>
      <c r="BM150" s="74"/>
      <c r="BN150" s="58">
        <f>BO147</f>
        <v>6.3954434499593162</v>
      </c>
      <c r="BO150" s="74"/>
      <c r="BP150" s="58">
        <f>BQ147</f>
        <v>6.7337750640654033</v>
      </c>
      <c r="BQ150" s="74"/>
      <c r="BR150" s="58">
        <f>BS147</f>
        <v>5.2695911992394411</v>
      </c>
      <c r="BS150" s="74"/>
      <c r="BT150" s="58">
        <f>BU147</f>
        <v>5.3275390310638988</v>
      </c>
      <c r="BU150" s="74"/>
      <c r="BV150" s="58">
        <f>BW147</f>
        <v>5.0345702634667973</v>
      </c>
      <c r="BW150" s="74"/>
      <c r="BX150" s="58">
        <f>BY147</f>
        <v>7.6282194848824192</v>
      </c>
      <c r="BY150" s="74"/>
      <c r="BZ150" s="58">
        <f>CA147</f>
        <v>8.3570465778044021</v>
      </c>
      <c r="CA150" s="74"/>
      <c r="CB150" s="58">
        <f>CC147</f>
        <v>4.4001592393977003</v>
      </c>
      <c r="CC150" s="74"/>
      <c r="CD150" s="58">
        <f>CE147</f>
        <v>5.271649001369962</v>
      </c>
      <c r="CE150" s="74"/>
      <c r="CF150" s="58">
        <f>CG147</f>
        <v>4.8888888888888893</v>
      </c>
      <c r="CG150" s="74"/>
      <c r="CH150" s="58">
        <f>CI147</f>
        <v>5.0607926732985948</v>
      </c>
      <c r="CI150" s="74"/>
      <c r="CJ150" s="58">
        <f>CK147</f>
        <v>5.2165476043261956</v>
      </c>
      <c r="CK150" s="74"/>
      <c r="CL150" s="58">
        <f>CM147</f>
        <v>1.9846216919485606</v>
      </c>
      <c r="CM150" s="74"/>
      <c r="CN150" s="58">
        <f>CO147</f>
        <v>5.2623622548434579</v>
      </c>
      <c r="CO150" s="74"/>
      <c r="CP150" s="58">
        <f>CQ147</f>
        <v>7.4255206422953091</v>
      </c>
      <c r="CQ150" s="74"/>
      <c r="CR150" s="58">
        <f>CS147</f>
        <v>5.3475935828877006</v>
      </c>
      <c r="CS150" s="74"/>
      <c r="CT150" s="58">
        <f>CU147</f>
        <v>7.3339085418464194</v>
      </c>
      <c r="CU150" s="74"/>
      <c r="CV150" s="58">
        <f>CW147</f>
        <v>5.0979261011278085</v>
      </c>
      <c r="CW150" s="74"/>
      <c r="CX150" s="58">
        <f>CY147</f>
        <v>5.5825932341646274</v>
      </c>
      <c r="CY150" s="74"/>
      <c r="CZ150" s="58">
        <f>DA147</f>
        <v>5.4838927534274333</v>
      </c>
      <c r="DA150" s="74"/>
      <c r="DB150" s="58">
        <f>DC147</f>
        <v>6.6307146290553041</v>
      </c>
      <c r="DC150" s="74"/>
      <c r="DD150" s="58">
        <f>DE147</f>
        <v>5.8376701706014131</v>
      </c>
      <c r="DE150" s="74"/>
      <c r="DF150" s="58">
        <f>DG147</f>
        <v>5.6719499605271144</v>
      </c>
      <c r="DG150" s="74"/>
      <c r="DH150" s="58">
        <f>DI147</f>
        <v>4.8701513249190507</v>
      </c>
      <c r="DI150" s="74"/>
      <c r="DJ150" s="58">
        <f>DK147</f>
        <v>6.1248999199359488</v>
      </c>
      <c r="DK150" s="74"/>
      <c r="DL150" s="58">
        <f>DM147</f>
        <v>3.4171800136892543</v>
      </c>
      <c r="DM150" s="74"/>
      <c r="DN150" s="58">
        <f>DO147</f>
        <v>8.2930527912046248</v>
      </c>
      <c r="DO150" s="74"/>
      <c r="DP150" s="58">
        <f>DQ147</f>
        <v>3.5725780495654975</v>
      </c>
      <c r="DQ150" s="74"/>
      <c r="DR150" s="58">
        <f>DS147</f>
        <v>8.0050825921219833</v>
      </c>
      <c r="DS150" s="74"/>
      <c r="DT150" s="58">
        <f>DU147</f>
        <v>5.1193225558121638</v>
      </c>
      <c r="DU150" s="74"/>
      <c r="DV150" s="58">
        <f>DW147</f>
        <v>6.0299596988822142</v>
      </c>
      <c r="DW150" s="74"/>
      <c r="DX150" s="58">
        <f>DY147</f>
        <v>6.0057452067606389</v>
      </c>
      <c r="DY150" s="74"/>
      <c r="DZ150" s="58">
        <f>EA147</f>
        <v>3.6154778827661174</v>
      </c>
      <c r="EA150" s="74"/>
      <c r="EB150" s="58">
        <f>EC147</f>
        <v>7.3798383666524883</v>
      </c>
      <c r="EC150" s="74"/>
      <c r="ED150" s="58">
        <f>EE147</f>
        <v>3.799767509444929</v>
      </c>
      <c r="EE150" s="74"/>
      <c r="EF150" s="58">
        <f>EG147</f>
        <v>6.2635952925428073</v>
      </c>
      <c r="EG150" s="74"/>
      <c r="EH150" s="58">
        <f>EI147</f>
        <v>6.1354147758213831</v>
      </c>
      <c r="EI150" s="74"/>
      <c r="EJ150" s="58">
        <f>EK147</f>
        <v>6.2533630563456066</v>
      </c>
      <c r="EK150" s="74"/>
      <c r="EL150" s="58">
        <f>EM147</f>
        <v>5.984196325324425</v>
      </c>
      <c r="EM150" s="74"/>
      <c r="EN150" s="58">
        <f>EO147</f>
        <v>6.5747970422462387</v>
      </c>
      <c r="EO150" s="74"/>
      <c r="EP150" s="58">
        <f>EQ147</f>
        <v>5.3420550558735345</v>
      </c>
      <c r="EQ150" s="74"/>
      <c r="ER150" s="58">
        <f>ES147</f>
        <v>4.9271957453400113</v>
      </c>
      <c r="ES150" s="74"/>
      <c r="ET150" s="58">
        <f>EU147</f>
        <v>6.0457402328339942</v>
      </c>
      <c r="EU150" s="74"/>
      <c r="EV150" s="58">
        <f>EW147</f>
        <v>6.2600583726575927</v>
      </c>
      <c r="EW150" s="74"/>
      <c r="EX150" s="58">
        <f>EY147</f>
        <v>4.1622371840302392</v>
      </c>
      <c r="EY150" s="74"/>
      <c r="EZ150" s="58">
        <f>FA147</f>
        <v>3.880718954248366</v>
      </c>
      <c r="FA150" s="74"/>
      <c r="FB150" s="58">
        <f>FC147</f>
        <v>4.8816568047337281</v>
      </c>
      <c r="FC150" s="74"/>
      <c r="FD150" s="58">
        <f>FE147</f>
        <v>9.7283950617283956</v>
      </c>
      <c r="FE150" s="74"/>
      <c r="FF150" s="58"/>
      <c r="FG150" s="74"/>
      <c r="FH150" s="59"/>
      <c r="FI150" s="74"/>
    </row>
    <row r="151" spans="1:170" x14ac:dyDescent="0.35">
      <c r="A151" s="54">
        <v>145</v>
      </c>
      <c r="C151" s="72" t="s">
        <v>268</v>
      </c>
      <c r="D151" s="72">
        <f>RANK(D150,$D150:$FD150)</f>
        <v>44</v>
      </c>
      <c r="E151" s="72"/>
      <c r="F151" s="72">
        <f t="shared" ref="F151" si="812">RANK(F150,$D150:$FD150)</f>
        <v>11</v>
      </c>
      <c r="G151" s="72" t="e">
        <f t="shared" ref="G151" si="813">RANK(G150,$D150:$FD150)</f>
        <v>#N/A</v>
      </c>
      <c r="H151" s="72">
        <f t="shared" ref="H151" si="814">RANK(H150,$D150:$FD150)</f>
        <v>25</v>
      </c>
      <c r="I151" s="72" t="e">
        <f t="shared" ref="I151" si="815">RANK(I150,$D150:$FD150)</f>
        <v>#N/A</v>
      </c>
      <c r="J151" s="72">
        <f t="shared" ref="J151" si="816">RANK(J150,$D150:$FD150)</f>
        <v>55</v>
      </c>
      <c r="K151" s="72" t="e">
        <f t="shared" ref="K151" si="817">RANK(K150,$D150:$FD150)</f>
        <v>#N/A</v>
      </c>
      <c r="L151" s="72">
        <f t="shared" ref="L151" si="818">RANK(L150,$D150:$FD150)</f>
        <v>16</v>
      </c>
      <c r="M151" s="72" t="e">
        <f t="shared" ref="M151" si="819">RANK(M150,$D150:$FD150)</f>
        <v>#N/A</v>
      </c>
      <c r="N151" s="72">
        <f t="shared" ref="N151" si="820">RANK(N150,$D150:$FD150)</f>
        <v>41</v>
      </c>
      <c r="O151" s="72" t="e">
        <f t="shared" ref="O151" si="821">RANK(O150,$D150:$FD150)</f>
        <v>#N/A</v>
      </c>
      <c r="P151" s="72">
        <f t="shared" ref="P151" si="822">RANK(P150,$D150:$FD150)</f>
        <v>69</v>
      </c>
      <c r="Q151" s="72" t="e">
        <f t="shared" ref="Q151" si="823">RANK(Q150,$D150:$FD150)</f>
        <v>#N/A</v>
      </c>
      <c r="R151" s="72">
        <f t="shared" ref="R151" si="824">RANK(R150,$D150:$FD150)</f>
        <v>9</v>
      </c>
      <c r="S151" s="72" t="e">
        <f t="shared" ref="S151" si="825">RANK(S150,$D150:$FD150)</f>
        <v>#N/A</v>
      </c>
      <c r="T151" s="72">
        <f t="shared" ref="T151" si="826">RANK(T150,$D150:$FD150)</f>
        <v>73</v>
      </c>
      <c r="U151" s="72" t="e">
        <f t="shared" ref="U151" si="827">RANK(U150,$D150:$FD150)</f>
        <v>#N/A</v>
      </c>
      <c r="V151" s="72">
        <f t="shared" ref="V151" si="828">RANK(V150,$D150:$FD150)</f>
        <v>19</v>
      </c>
      <c r="W151" s="72" t="e">
        <f t="shared" ref="W151" si="829">RANK(W150,$D150:$FD150)</f>
        <v>#N/A</v>
      </c>
      <c r="X151" s="72">
        <f t="shared" ref="X151" si="830">RANK(X150,$D150:$FD150)</f>
        <v>6</v>
      </c>
      <c r="Y151" s="72" t="e">
        <f t="shared" ref="Y151" si="831">RANK(Y150,$D150:$FD150)</f>
        <v>#N/A</v>
      </c>
      <c r="Z151" s="72">
        <f t="shared" ref="Z151" si="832">RANK(Z150,$D150:$FD150)</f>
        <v>18</v>
      </c>
      <c r="AA151" s="72" t="e">
        <f t="shared" ref="AA151" si="833">RANK(AA150,$D150:$FD150)</f>
        <v>#N/A</v>
      </c>
      <c r="AB151" s="72">
        <f t="shared" ref="AB151" si="834">RANK(AB150,$D150:$FD150)</f>
        <v>70</v>
      </c>
      <c r="AC151" s="72" t="e">
        <f t="shared" ref="AC151" si="835">RANK(AC150,$D150:$FD150)</f>
        <v>#N/A</v>
      </c>
      <c r="AD151" s="72">
        <f t="shared" ref="AD151" si="836">RANK(AD150,$D150:$FD150)</f>
        <v>62</v>
      </c>
      <c r="AE151" s="72" t="e">
        <f t="shared" ref="AE151" si="837">RANK(AE150,$D150:$FD150)</f>
        <v>#N/A</v>
      </c>
      <c r="AF151" s="72">
        <f t="shared" ref="AF151" si="838">RANK(AF150,$D150:$FD150)</f>
        <v>2</v>
      </c>
      <c r="AG151" s="72" t="e">
        <f t="shared" ref="AG151" si="839">RANK(AG150,$D150:$FD150)</f>
        <v>#N/A</v>
      </c>
      <c r="AH151" s="72">
        <f t="shared" ref="AH151" si="840">RANK(AH150,$D150:$FD150)</f>
        <v>20</v>
      </c>
      <c r="AI151" s="72" t="e">
        <f t="shared" ref="AI151" si="841">RANK(AI150,$D150:$FD150)</f>
        <v>#N/A</v>
      </c>
      <c r="AJ151" s="72">
        <f t="shared" ref="AJ151" si="842">RANK(AJ150,$D150:$FD150)</f>
        <v>35</v>
      </c>
      <c r="AK151" s="72" t="e">
        <f t="shared" ref="AK151" si="843">RANK(AK150,$D150:$FD150)</f>
        <v>#N/A</v>
      </c>
      <c r="AL151" s="72">
        <f t="shared" ref="AL151" si="844">RANK(AL150,$D150:$FD150)</f>
        <v>29</v>
      </c>
      <c r="AM151" s="72" t="e">
        <f t="shared" ref="AM151" si="845">RANK(AM150,$D150:$FD150)</f>
        <v>#N/A</v>
      </c>
      <c r="AN151" s="72">
        <f t="shared" ref="AN151" si="846">RANK(AN150,$D150:$FD150)</f>
        <v>10</v>
      </c>
      <c r="AO151" s="72" t="e">
        <f t="shared" ref="AO151" si="847">RANK(AO150,$D150:$FD150)</f>
        <v>#N/A</v>
      </c>
      <c r="AP151" s="72">
        <f t="shared" ref="AP151" si="848">RANK(AP150,$D150:$FD150)</f>
        <v>46</v>
      </c>
      <c r="AQ151" s="72" t="e">
        <f t="shared" ref="AQ151" si="849">RANK(AQ150,$D150:$FD150)</f>
        <v>#N/A</v>
      </c>
      <c r="AR151" s="72">
        <f t="shared" ref="AR151" si="850">RANK(AR150,$D150:$FD150)</f>
        <v>17</v>
      </c>
      <c r="AS151" s="72" t="e">
        <f t="shared" ref="AS151" si="851">RANK(AS150,$D150:$FD150)</f>
        <v>#N/A</v>
      </c>
      <c r="AT151" s="72">
        <f t="shared" ref="AT151" si="852">RANK(AT150,$D150:$FD150)</f>
        <v>68</v>
      </c>
      <c r="AU151" s="72" t="e">
        <f t="shared" ref="AU151" si="853">RANK(AU150,$D150:$FD150)</f>
        <v>#N/A</v>
      </c>
      <c r="AV151" s="72">
        <f t="shared" ref="AV151" si="854">RANK(AV150,$D150:$FD150)</f>
        <v>13</v>
      </c>
      <c r="AW151" s="72" t="e">
        <f t="shared" ref="AW151" si="855">RANK(AW150,$D150:$FD150)</f>
        <v>#N/A</v>
      </c>
      <c r="AX151" s="72">
        <f t="shared" ref="AX151" si="856">RANK(AX150,$D150:$FD150)</f>
        <v>64</v>
      </c>
      <c r="AY151" s="72" t="e">
        <f t="shared" ref="AY151" si="857">RANK(AY150,$D150:$FD150)</f>
        <v>#N/A</v>
      </c>
      <c r="AZ151" s="72">
        <f t="shared" ref="AZ151" si="858">RANK(AZ150,$D150:$FD150)</f>
        <v>30</v>
      </c>
      <c r="BA151" s="72" t="e">
        <f t="shared" ref="BA151" si="859">RANK(BA150,$D150:$FD150)</f>
        <v>#N/A</v>
      </c>
      <c r="BB151" s="72">
        <f t="shared" ref="BB151" si="860">RANK(BB150,$D150:$FD150)</f>
        <v>21</v>
      </c>
      <c r="BC151" s="72" t="e">
        <f t="shared" ref="BC151" si="861">RANK(BC150,$D150:$FD150)</f>
        <v>#N/A</v>
      </c>
      <c r="BD151" s="72">
        <f t="shared" ref="BD151" si="862">RANK(BD150,$D150:$FD150)</f>
        <v>28</v>
      </c>
      <c r="BE151" s="72" t="e">
        <f t="shared" ref="BE151" si="863">RANK(BE150,$D150:$FD150)</f>
        <v>#N/A</v>
      </c>
      <c r="BF151" s="72">
        <f t="shared" ref="BF151" si="864">RANK(BF150,$D150:$FD150)</f>
        <v>24</v>
      </c>
      <c r="BG151" s="72" t="e">
        <f t="shared" ref="BG151" si="865">RANK(BG150,$D150:$FD150)</f>
        <v>#N/A</v>
      </c>
      <c r="BH151" s="72">
        <f t="shared" ref="BH151" si="866">RANK(BH150,$D150:$FD150)</f>
        <v>27</v>
      </c>
      <c r="BI151" s="72" t="e">
        <f t="shared" ref="BI151" si="867">RANK(BI150,$D150:$FD150)</f>
        <v>#N/A</v>
      </c>
      <c r="BJ151" s="72">
        <f t="shared" ref="BJ151" si="868">RANK(BJ150,$D150:$FD150)</f>
        <v>4</v>
      </c>
      <c r="BK151" s="72" t="e">
        <f t="shared" ref="BK151" si="869">RANK(BK150,$D150:$FD150)</f>
        <v>#N/A</v>
      </c>
      <c r="BL151" s="72">
        <f t="shared" ref="BL151" si="870">RANK(BL150,$D150:$FD150)</f>
        <v>43</v>
      </c>
      <c r="BM151" s="72" t="e">
        <f t="shared" ref="BM151" si="871">RANK(BM150,$D150:$FD150)</f>
        <v>#N/A</v>
      </c>
      <c r="BN151" s="72">
        <f t="shared" ref="BN151" si="872">RANK(BN150,$D150:$FD150)</f>
        <v>31</v>
      </c>
      <c r="BO151" s="72" t="e">
        <f t="shared" ref="BO151" si="873">RANK(BO150,$D150:$FD150)</f>
        <v>#N/A</v>
      </c>
      <c r="BP151" s="72">
        <f t="shared" ref="BP151" si="874">RANK(BP150,$D150:$FD150)</f>
        <v>22</v>
      </c>
      <c r="BQ151" s="72" t="e">
        <f t="shared" ref="BQ151" si="875">RANK(BQ150,$D150:$FD150)</f>
        <v>#N/A</v>
      </c>
      <c r="BR151" s="72">
        <f t="shared" ref="BR151" si="876">RANK(BR150,$D150:$FD150)</f>
        <v>54</v>
      </c>
      <c r="BS151" s="72" t="e">
        <f t="shared" ref="BS151" si="877">RANK(BS150,$D150:$FD150)</f>
        <v>#N/A</v>
      </c>
      <c r="BT151" s="72">
        <f t="shared" ref="BT151" si="878">RANK(BT150,$D150:$FD150)</f>
        <v>52</v>
      </c>
      <c r="BU151" s="72" t="e">
        <f t="shared" ref="BU151" si="879">RANK(BU150,$D150:$FD150)</f>
        <v>#N/A</v>
      </c>
      <c r="BV151" s="72">
        <f t="shared" ref="BV151" si="880">RANK(BV150,$D150:$FD150)</f>
        <v>61</v>
      </c>
      <c r="BW151" s="72" t="e">
        <f t="shared" ref="BW151" si="881">RANK(BW150,$D150:$FD150)</f>
        <v>#N/A</v>
      </c>
      <c r="BX151" s="72">
        <f t="shared" ref="BX151" si="882">RANK(BX150,$D150:$FD150)</f>
        <v>8</v>
      </c>
      <c r="BY151" s="72" t="e">
        <f t="shared" ref="BY151" si="883">RANK(BY150,$D150:$FD150)</f>
        <v>#N/A</v>
      </c>
      <c r="BZ151" s="72">
        <f t="shared" ref="BZ151" si="884">RANK(BZ150,$D150:$FD150)</f>
        <v>3</v>
      </c>
      <c r="CA151" s="72" t="e">
        <f t="shared" ref="CA151" si="885">RANK(CA150,$D150:$FD150)</f>
        <v>#N/A</v>
      </c>
      <c r="CB151" s="72">
        <f t="shared" ref="CB151" si="886">RANK(CB150,$D150:$FD150)</f>
        <v>71</v>
      </c>
      <c r="CC151" s="72" t="e">
        <f t="shared" ref="CC151" si="887">RANK(CC150,$D150:$FD150)</f>
        <v>#N/A</v>
      </c>
      <c r="CD151" s="72">
        <f t="shared" ref="CD151" si="888">RANK(CD150,$D150:$FD150)</f>
        <v>53</v>
      </c>
      <c r="CE151" s="72" t="e">
        <f t="shared" ref="CE151" si="889">RANK(CE150,$D150:$FD150)</f>
        <v>#N/A</v>
      </c>
      <c r="CF151" s="72">
        <f t="shared" ref="CF151" si="890">RANK(CF150,$D150:$FD150)</f>
        <v>65</v>
      </c>
      <c r="CG151" s="72" t="e">
        <f t="shared" ref="CG151" si="891">RANK(CG150,$D150:$FD150)</f>
        <v>#N/A</v>
      </c>
      <c r="CH151" s="72">
        <f t="shared" ref="CH151" si="892">RANK(CH150,$D150:$FD150)</f>
        <v>60</v>
      </c>
      <c r="CI151" s="72" t="e">
        <f t="shared" ref="CI151" si="893">RANK(CI150,$D150:$FD150)</f>
        <v>#N/A</v>
      </c>
      <c r="CJ151" s="72">
        <f t="shared" ref="CJ151" si="894">RANK(CJ150,$D150:$FD150)</f>
        <v>57</v>
      </c>
      <c r="CK151" s="72" t="e">
        <f t="shared" ref="CK151" si="895">RANK(CK150,$D150:$FD150)</f>
        <v>#N/A</v>
      </c>
      <c r="CL151" s="72">
        <f t="shared" ref="CL151" si="896">RANK(CL150,$D150:$FD150)</f>
        <v>79</v>
      </c>
      <c r="CM151" s="72" t="e">
        <f t="shared" ref="CM151" si="897">RANK(CM150,$D150:$FD150)</f>
        <v>#N/A</v>
      </c>
      <c r="CN151" s="72">
        <f t="shared" ref="CN151" si="898">RANK(CN150,$D150:$FD150)</f>
        <v>56</v>
      </c>
      <c r="CO151" s="72" t="e">
        <f t="shared" ref="CO151" si="899">RANK(CO150,$D150:$FD150)</f>
        <v>#N/A</v>
      </c>
      <c r="CP151" s="72">
        <f t="shared" ref="CP151" si="900">RANK(CP150,$D150:$FD150)</f>
        <v>12</v>
      </c>
      <c r="CQ151" s="72" t="e">
        <f t="shared" ref="CQ151" si="901">RANK(CQ150,$D150:$FD150)</f>
        <v>#N/A</v>
      </c>
      <c r="CR151" s="72">
        <f t="shared" ref="CR151" si="902">RANK(CR150,$D150:$FD150)</f>
        <v>50</v>
      </c>
      <c r="CS151" s="72" t="e">
        <f t="shared" ref="CS151" si="903">RANK(CS150,$D150:$FD150)</f>
        <v>#N/A</v>
      </c>
      <c r="CT151" s="72">
        <f t="shared" ref="CT151" si="904">RANK(CT150,$D150:$FD150)</f>
        <v>15</v>
      </c>
      <c r="CU151" s="72" t="e">
        <f t="shared" ref="CU151" si="905">RANK(CU150,$D150:$FD150)</f>
        <v>#N/A</v>
      </c>
      <c r="CV151" s="72">
        <f t="shared" ref="CV151" si="906">RANK(CV150,$D150:$FD150)</f>
        <v>59</v>
      </c>
      <c r="CW151" s="72" t="e">
        <f t="shared" ref="CW151" si="907">RANK(CW150,$D150:$FD150)</f>
        <v>#N/A</v>
      </c>
      <c r="CX151" s="72">
        <f t="shared" ref="CX151" si="908">RANK(CX150,$D150:$FD150)</f>
        <v>48</v>
      </c>
      <c r="CY151" s="72" t="e">
        <f t="shared" ref="CY151" si="909">RANK(CY150,$D150:$FD150)</f>
        <v>#N/A</v>
      </c>
      <c r="CZ151" s="72">
        <f t="shared" ref="CZ151" si="910">RANK(CZ150,$D150:$FD150)</f>
        <v>49</v>
      </c>
      <c r="DA151" s="72" t="e">
        <f t="shared" ref="DA151" si="911">RANK(DA150,$D150:$FD150)</f>
        <v>#N/A</v>
      </c>
      <c r="DB151" s="72">
        <f t="shared" ref="DB151" si="912">RANK(DB150,$D150:$FD150)</f>
        <v>23</v>
      </c>
      <c r="DC151" s="72" t="e">
        <f t="shared" ref="DC151" si="913">RANK(DC150,$D150:$FD150)</f>
        <v>#N/A</v>
      </c>
      <c r="DD151" s="72">
        <f t="shared" ref="DD151" si="914">RANK(DD150,$D150:$FD150)</f>
        <v>45</v>
      </c>
      <c r="DE151" s="72" t="e">
        <f t="shared" ref="DE151" si="915">RANK(DE150,$D150:$FD150)</f>
        <v>#N/A</v>
      </c>
      <c r="DF151" s="72">
        <f t="shared" ref="DF151" si="916">RANK(DF150,$D150:$FD150)</f>
        <v>47</v>
      </c>
      <c r="DG151" s="72" t="e">
        <f t="shared" ref="DG151" si="917">RANK(DG150,$D150:$FD150)</f>
        <v>#N/A</v>
      </c>
      <c r="DH151" s="72">
        <f t="shared" ref="DH151" si="918">RANK(DH150,$D150:$FD150)</f>
        <v>67</v>
      </c>
      <c r="DI151" s="72" t="e">
        <f t="shared" ref="DI151" si="919">RANK(DI150,$D150:$FD150)</f>
        <v>#N/A</v>
      </c>
      <c r="DJ151" s="72">
        <f t="shared" ref="DJ151" si="920">RANK(DJ150,$D150:$FD150)</f>
        <v>37</v>
      </c>
      <c r="DK151" s="72" t="e">
        <f t="shared" ref="DK151" si="921">RANK(DK150,$D150:$FD150)</f>
        <v>#N/A</v>
      </c>
      <c r="DL151" s="72">
        <f t="shared" ref="DL151" si="922">RANK(DL150,$D150:$FD150)</f>
        <v>78</v>
      </c>
      <c r="DM151" s="72" t="e">
        <f t="shared" ref="DM151" si="923">RANK(DM150,$D150:$FD150)</f>
        <v>#N/A</v>
      </c>
      <c r="DN151" s="72">
        <f t="shared" ref="DN151" si="924">RANK(DN150,$D150:$FD150)</f>
        <v>5</v>
      </c>
      <c r="DO151" s="72" t="e">
        <f t="shared" ref="DO151" si="925">RANK(DO150,$D150:$FD150)</f>
        <v>#N/A</v>
      </c>
      <c r="DP151" s="72">
        <f t="shared" ref="DP151" si="926">RANK(DP150,$D150:$FD150)</f>
        <v>77</v>
      </c>
      <c r="DQ151" s="72" t="e">
        <f t="shared" ref="DQ151" si="927">RANK(DQ150,$D150:$FD150)</f>
        <v>#N/A</v>
      </c>
      <c r="DR151" s="72">
        <f t="shared" ref="DR151" si="928">RANK(DR150,$D150:$FD150)</f>
        <v>7</v>
      </c>
      <c r="DS151" s="72" t="e">
        <f t="shared" ref="DS151" si="929">RANK(DS150,$D150:$FD150)</f>
        <v>#N/A</v>
      </c>
      <c r="DT151" s="72">
        <f t="shared" ref="DT151" si="930">RANK(DT150,$D150:$FD150)</f>
        <v>58</v>
      </c>
      <c r="DU151" s="72" t="e">
        <f t="shared" ref="DU151" si="931">RANK(DU150,$D150:$FD150)</f>
        <v>#N/A</v>
      </c>
      <c r="DV151" s="72">
        <f t="shared" ref="DV151" si="932">RANK(DV150,$D150:$FD150)</f>
        <v>39</v>
      </c>
      <c r="DW151" s="72" t="e">
        <f t="shared" ref="DW151" si="933">RANK(DW150,$D150:$FD150)</f>
        <v>#N/A</v>
      </c>
      <c r="DX151" s="72">
        <f t="shared" ref="DX151" si="934">RANK(DX150,$D150:$FD150)</f>
        <v>40</v>
      </c>
      <c r="DY151" s="72" t="e">
        <f t="shared" ref="DY151" si="935">RANK(DY150,$D150:$FD150)</f>
        <v>#N/A</v>
      </c>
      <c r="DZ151" s="72">
        <f t="shared" ref="DZ151" si="936">RANK(DZ150,$D150:$FD150)</f>
        <v>76</v>
      </c>
      <c r="EA151" s="72" t="e">
        <f t="shared" ref="EA151" si="937">RANK(EA150,$D150:$FD150)</f>
        <v>#N/A</v>
      </c>
      <c r="EB151" s="72">
        <f t="shared" ref="EB151" si="938">RANK(EB150,$D150:$FD150)</f>
        <v>14</v>
      </c>
      <c r="EC151" s="72" t="e">
        <f t="shared" ref="EC151" si="939">RANK(EC150,$D150:$FD150)</f>
        <v>#N/A</v>
      </c>
      <c r="ED151" s="72">
        <f t="shared" ref="ED151" si="940">RANK(ED150,$D150:$FD150)</f>
        <v>75</v>
      </c>
      <c r="EE151" s="72" t="e">
        <f t="shared" ref="EE151" si="941">RANK(EE150,$D150:$FD150)</f>
        <v>#N/A</v>
      </c>
      <c r="EF151" s="72">
        <f t="shared" ref="EF151" si="942">RANK(EF150,$D150:$FD150)</f>
        <v>32</v>
      </c>
      <c r="EG151" s="72" t="e">
        <f t="shared" ref="EG151" si="943">RANK(EG150,$D150:$FD150)</f>
        <v>#N/A</v>
      </c>
      <c r="EH151" s="72">
        <f t="shared" ref="EH151" si="944">RANK(EH150,$D150:$FD150)</f>
        <v>36</v>
      </c>
      <c r="EI151" s="72" t="e">
        <f t="shared" ref="EI151" si="945">RANK(EI150,$D150:$FD150)</f>
        <v>#N/A</v>
      </c>
      <c r="EJ151" s="72">
        <f t="shared" ref="EJ151" si="946">RANK(EJ150,$D150:$FD150)</f>
        <v>34</v>
      </c>
      <c r="EK151" s="72" t="e">
        <f t="shared" ref="EK151" si="947">RANK(EK150,$D150:$FD150)</f>
        <v>#N/A</v>
      </c>
      <c r="EL151" s="72">
        <f t="shared" ref="EL151" si="948">RANK(EL150,$D150:$FD150)</f>
        <v>42</v>
      </c>
      <c r="EM151" s="72" t="e">
        <f t="shared" ref="EM151" si="949">RANK(EM150,$D150:$FD150)</f>
        <v>#N/A</v>
      </c>
      <c r="EN151" s="72">
        <f t="shared" ref="EN151" si="950">RANK(EN150,$D150:$FD150)</f>
        <v>26</v>
      </c>
      <c r="EO151" s="72" t="e">
        <f t="shared" ref="EO151" si="951">RANK(EO150,$D150:$FD150)</f>
        <v>#N/A</v>
      </c>
      <c r="EP151" s="72">
        <f t="shared" ref="EP151" si="952">RANK(EP150,$D150:$FD150)</f>
        <v>51</v>
      </c>
      <c r="EQ151" s="72" t="e">
        <f t="shared" ref="EQ151" si="953">RANK(EQ150,$D150:$FD150)</f>
        <v>#N/A</v>
      </c>
      <c r="ER151" s="72">
        <f t="shared" ref="ER151" si="954">RANK(ER150,$D150:$FD150)</f>
        <v>63</v>
      </c>
      <c r="ES151" s="72" t="e">
        <f t="shared" ref="ES151" si="955">RANK(ES150,$D150:$FD150)</f>
        <v>#N/A</v>
      </c>
      <c r="ET151" s="72">
        <f t="shared" ref="ET151" si="956">RANK(ET150,$D150:$FD150)</f>
        <v>38</v>
      </c>
      <c r="EU151" s="72" t="e">
        <f t="shared" ref="EU151" si="957">RANK(EU150,$D150:$FD150)</f>
        <v>#N/A</v>
      </c>
      <c r="EV151" s="72">
        <f t="shared" ref="EV151" si="958">RANK(EV150,$D150:$FD150)</f>
        <v>33</v>
      </c>
      <c r="EW151" s="72" t="e">
        <f t="shared" ref="EW151" si="959">RANK(EW150,$D150:$FD150)</f>
        <v>#N/A</v>
      </c>
      <c r="EX151" s="72">
        <f t="shared" ref="EX151" si="960">RANK(EX150,$D150:$FD150)</f>
        <v>72</v>
      </c>
      <c r="EY151" s="72" t="e">
        <f t="shared" ref="EY151" si="961">RANK(EY150,$D150:$FD150)</f>
        <v>#N/A</v>
      </c>
      <c r="EZ151" s="72">
        <f t="shared" ref="EZ151" si="962">RANK(EZ150,$D150:$FD150)</f>
        <v>74</v>
      </c>
      <c r="FA151" s="72" t="e">
        <f t="shared" ref="FA151" si="963">RANK(FA150,$D150:$FD150)</f>
        <v>#N/A</v>
      </c>
      <c r="FB151" s="72">
        <f t="shared" ref="FB151" si="964">RANK(FB150,$D150:$FD150)</f>
        <v>66</v>
      </c>
      <c r="FC151" s="72" t="e">
        <f t="shared" ref="FC151" si="965">RANK(FC150,$D150:$FD150)</f>
        <v>#N/A</v>
      </c>
      <c r="FD151" s="72">
        <f t="shared" ref="FD151" si="966">RANK(FD150,$D150:$FD150)</f>
        <v>1</v>
      </c>
      <c r="FE151" s="72" t="e">
        <f t="shared" ref="FE151" si="967">RANK(FE150,$D150:$FD150)</f>
        <v>#N/A</v>
      </c>
      <c r="FF151" s="77" t="s">
        <v>273</v>
      </c>
      <c r="FG151" s="61"/>
      <c r="FH151" s="77" t="s">
        <v>273</v>
      </c>
      <c r="FI151" s="61"/>
    </row>
    <row r="152" spans="1:170" s="50" customFormat="1" ht="21" x14ac:dyDescent="0.35">
      <c r="A152" s="54">
        <v>146</v>
      </c>
      <c r="B152" s="51" t="s">
        <v>205</v>
      </c>
      <c r="C152" s="55" t="s">
        <v>206</v>
      </c>
      <c r="D152" s="56">
        <v>8035</v>
      </c>
      <c r="E152" s="57"/>
      <c r="F152" s="56">
        <v>6929</v>
      </c>
      <c r="G152" s="57"/>
      <c r="H152" s="56">
        <v>64797</v>
      </c>
      <c r="I152" s="57"/>
      <c r="J152" s="56">
        <v>80232</v>
      </c>
      <c r="K152" s="57"/>
      <c r="L152" s="56">
        <v>20941</v>
      </c>
      <c r="M152" s="57"/>
      <c r="N152" s="56">
        <v>30436</v>
      </c>
      <c r="O152" s="57"/>
      <c r="P152" s="56">
        <v>63395</v>
      </c>
      <c r="Q152" s="57"/>
      <c r="R152" s="56">
        <v>8822</v>
      </c>
      <c r="S152" s="57"/>
      <c r="T152" s="56">
        <v>113049</v>
      </c>
      <c r="U152" s="57"/>
      <c r="V152" s="56">
        <v>125522</v>
      </c>
      <c r="W152" s="57"/>
      <c r="X152" s="56">
        <v>3766</v>
      </c>
      <c r="Y152" s="57"/>
      <c r="Z152" s="56">
        <v>23202</v>
      </c>
      <c r="AA152" s="57"/>
      <c r="AB152" s="56">
        <v>58516</v>
      </c>
      <c r="AC152" s="57"/>
      <c r="AD152" s="56">
        <v>188924</v>
      </c>
      <c r="AE152" s="57"/>
      <c r="AF152" s="56">
        <v>8219</v>
      </c>
      <c r="AG152" s="57"/>
      <c r="AH152" s="56">
        <v>13326</v>
      </c>
      <c r="AI152" s="57"/>
      <c r="AJ152" s="56">
        <v>10065</v>
      </c>
      <c r="AK152" s="57"/>
      <c r="AL152" s="56">
        <v>98466</v>
      </c>
      <c r="AM152" s="57"/>
      <c r="AN152" s="56">
        <v>28411</v>
      </c>
      <c r="AO152" s="57"/>
      <c r="AP152" s="56">
        <v>86999</v>
      </c>
      <c r="AQ152" s="57"/>
      <c r="AR152" s="56">
        <v>6764</v>
      </c>
      <c r="AS152" s="57"/>
      <c r="AT152" s="56">
        <v>94324</v>
      </c>
      <c r="AU152" s="57"/>
      <c r="AV152" s="56">
        <v>12494</v>
      </c>
      <c r="AW152" s="57"/>
      <c r="AX152" s="56">
        <v>13243</v>
      </c>
      <c r="AY152" s="57"/>
      <c r="AZ152" s="56">
        <v>69255</v>
      </c>
      <c r="BA152" s="57"/>
      <c r="BB152" s="56">
        <v>100849</v>
      </c>
      <c r="BC152" s="57"/>
      <c r="BD152" s="56">
        <v>150400</v>
      </c>
      <c r="BE152" s="57"/>
      <c r="BF152" s="56">
        <v>38904</v>
      </c>
      <c r="BG152" s="57"/>
      <c r="BH152" s="56">
        <v>9678</v>
      </c>
      <c r="BI152" s="57"/>
      <c r="BJ152" s="56">
        <v>3735</v>
      </c>
      <c r="BK152" s="57"/>
      <c r="BL152" s="56">
        <v>57982</v>
      </c>
      <c r="BM152" s="57"/>
      <c r="BN152" s="56">
        <v>12592</v>
      </c>
      <c r="BO152" s="57"/>
      <c r="BP152" s="56">
        <v>121551</v>
      </c>
      <c r="BQ152" s="57"/>
      <c r="BR152" s="56">
        <v>10042</v>
      </c>
      <c r="BS152" s="57"/>
      <c r="BT152" s="56">
        <v>100833</v>
      </c>
      <c r="BU152" s="57"/>
      <c r="BV152" s="56">
        <v>104699</v>
      </c>
      <c r="BW152" s="57"/>
      <c r="BX152" s="56">
        <v>46123</v>
      </c>
      <c r="BY152" s="57"/>
      <c r="BZ152" s="56">
        <v>4544</v>
      </c>
      <c r="CA152" s="57"/>
      <c r="CB152" s="56">
        <v>28774</v>
      </c>
      <c r="CC152" s="57"/>
      <c r="CD152" s="56">
        <v>79699</v>
      </c>
      <c r="CE152" s="57"/>
      <c r="CF152" s="56">
        <v>5467</v>
      </c>
      <c r="CG152" s="57"/>
      <c r="CH152" s="56">
        <v>56166</v>
      </c>
      <c r="CI152" s="57"/>
      <c r="CJ152" s="56">
        <v>73409</v>
      </c>
      <c r="CK152" s="57"/>
      <c r="CL152" s="56">
        <v>104302</v>
      </c>
      <c r="CM152" s="57"/>
      <c r="CN152" s="56">
        <v>81011</v>
      </c>
      <c r="CO152" s="57"/>
      <c r="CP152" s="56">
        <v>33028</v>
      </c>
      <c r="CQ152" s="57"/>
      <c r="CR152" s="56">
        <v>25057</v>
      </c>
      <c r="CS152" s="57"/>
      <c r="CT152" s="56">
        <v>18068</v>
      </c>
      <c r="CU152" s="57"/>
      <c r="CV152" s="56">
        <v>127069</v>
      </c>
      <c r="CW152" s="57"/>
      <c r="CX152" s="56">
        <v>77562</v>
      </c>
      <c r="CY152" s="57"/>
      <c r="CZ152" s="56">
        <v>19952</v>
      </c>
      <c r="DA152" s="57"/>
      <c r="DB152" s="56">
        <v>110169</v>
      </c>
      <c r="DC152" s="57"/>
      <c r="DD152" s="56">
        <v>101340</v>
      </c>
      <c r="DE152" s="57"/>
      <c r="DF152" s="56">
        <v>11463</v>
      </c>
      <c r="DG152" s="57"/>
      <c r="DH152" s="56">
        <v>10087</v>
      </c>
      <c r="DI152" s="57"/>
      <c r="DJ152" s="56">
        <v>8764</v>
      </c>
      <c r="DK152" s="57"/>
      <c r="DL152" s="56">
        <v>39987</v>
      </c>
      <c r="DM152" s="57"/>
      <c r="DN152" s="56">
        <v>7420</v>
      </c>
      <c r="DO152" s="57"/>
      <c r="DP152" s="56">
        <v>70975</v>
      </c>
      <c r="DQ152" s="57"/>
      <c r="DR152" s="56">
        <v>4247</v>
      </c>
      <c r="DS152" s="57"/>
      <c r="DT152" s="56">
        <v>1860</v>
      </c>
      <c r="DU152" s="57"/>
      <c r="DV152" s="56">
        <v>17959</v>
      </c>
      <c r="DW152" s="57"/>
      <c r="DX152" s="56">
        <v>10367</v>
      </c>
      <c r="DY152" s="57"/>
      <c r="DZ152" s="56">
        <v>74208</v>
      </c>
      <c r="EA152" s="57"/>
      <c r="EB152" s="56">
        <v>6579</v>
      </c>
      <c r="EC152" s="57"/>
      <c r="ED152" s="56">
        <v>18779</v>
      </c>
      <c r="EE152" s="57"/>
      <c r="EF152" s="56">
        <v>11981</v>
      </c>
      <c r="EG152" s="57"/>
      <c r="EH152" s="56">
        <v>3772</v>
      </c>
      <c r="EI152" s="57"/>
      <c r="EJ152" s="56">
        <v>17576</v>
      </c>
      <c r="EK152" s="57"/>
      <c r="EL152" s="56">
        <v>21532</v>
      </c>
      <c r="EM152" s="57"/>
      <c r="EN152" s="56">
        <v>26543</v>
      </c>
      <c r="EO152" s="57"/>
      <c r="EP152" s="56">
        <v>2537</v>
      </c>
      <c r="EQ152" s="57"/>
      <c r="ER152" s="56">
        <v>111133</v>
      </c>
      <c r="ES152" s="57"/>
      <c r="ET152" s="56">
        <v>125609</v>
      </c>
      <c r="EU152" s="57"/>
      <c r="EV152" s="56">
        <v>24587</v>
      </c>
      <c r="EW152" s="57"/>
      <c r="EX152" s="56">
        <v>132438</v>
      </c>
      <c r="EY152" s="57"/>
      <c r="EZ152" s="56">
        <v>62129</v>
      </c>
      <c r="FA152" s="57"/>
      <c r="FB152" s="56">
        <v>97434</v>
      </c>
      <c r="FC152" s="57"/>
      <c r="FD152" s="56">
        <v>4161</v>
      </c>
      <c r="FE152" s="57"/>
      <c r="FF152" s="56">
        <v>3870068</v>
      </c>
      <c r="FG152" s="57"/>
      <c r="FH152" s="59">
        <f>SUM(J152,P152,T152:V152,AB152:AD152,AL152,AP152,AT152,BB152,BL152,BP152,BT152:BV152,CD152,CH152:CN152,CV152:CX152,DB152:DD152,DL152,DP152,DZ152,ER152:ET152,EX152:FB152)</f>
        <v>2919981</v>
      </c>
      <c r="FI152" s="57"/>
    </row>
    <row r="153" spans="1:170" s="50" customFormat="1" ht="10.5" x14ac:dyDescent="0.35">
      <c r="A153" s="54">
        <v>147</v>
      </c>
      <c r="B153" s="51"/>
      <c r="C153" s="55" t="s">
        <v>207</v>
      </c>
      <c r="D153" s="56">
        <v>1210</v>
      </c>
      <c r="E153" s="57">
        <f>D153/D154*100</f>
        <v>13.088155759870201</v>
      </c>
      <c r="F153" s="56">
        <v>1217</v>
      </c>
      <c r="G153" s="57">
        <f>F153/F154*100</f>
        <v>14.943516699410608</v>
      </c>
      <c r="H153" s="56">
        <v>10323</v>
      </c>
      <c r="I153" s="57">
        <f>H153/H154*100</f>
        <v>13.742378657578744</v>
      </c>
      <c r="J153" s="56">
        <v>12990</v>
      </c>
      <c r="K153" s="57">
        <f>J153/J154*100</f>
        <v>13.932984383044447</v>
      </c>
      <c r="L153" s="56">
        <v>3499</v>
      </c>
      <c r="M153" s="57">
        <f>L153/L154*100</f>
        <v>14.317865619117768</v>
      </c>
      <c r="N153" s="56">
        <v>4963</v>
      </c>
      <c r="O153" s="57">
        <f>N153/N154*100</f>
        <v>14.020962228437439</v>
      </c>
      <c r="P153" s="56">
        <v>9791</v>
      </c>
      <c r="Q153" s="57">
        <f>P153/P154*100</f>
        <v>13.377876154560859</v>
      </c>
      <c r="R153" s="56">
        <v>1546</v>
      </c>
      <c r="S153" s="57">
        <f>R153/R154*100</f>
        <v>14.911265432098766</v>
      </c>
      <c r="T153" s="56">
        <v>16803</v>
      </c>
      <c r="U153" s="57">
        <f>T153/T154*100</f>
        <v>12.939717841301135</v>
      </c>
      <c r="V153" s="56">
        <v>18395</v>
      </c>
      <c r="W153" s="57">
        <f>V153/V154*100</f>
        <v>12.781761583145723</v>
      </c>
      <c r="X153" s="56">
        <v>740</v>
      </c>
      <c r="Y153" s="57">
        <f>X153/X154*100</f>
        <v>16.400709219858157</v>
      </c>
      <c r="Z153" s="56">
        <v>3743</v>
      </c>
      <c r="AA153" s="57">
        <f>Z153/Z154*100</f>
        <v>13.893838158871565</v>
      </c>
      <c r="AB153" s="56">
        <v>8146</v>
      </c>
      <c r="AC153" s="57">
        <f>AB153/AB154*100</f>
        <v>12.219305482637067</v>
      </c>
      <c r="AD153" s="56">
        <v>25841</v>
      </c>
      <c r="AE153" s="57">
        <f>AD153/AD154*100</f>
        <v>12.032333316260249</v>
      </c>
      <c r="AF153" s="56">
        <v>1492</v>
      </c>
      <c r="AG153" s="57">
        <f>AF153/AF154*100</f>
        <v>15.367185086002678</v>
      </c>
      <c r="AH153" s="56">
        <v>2137</v>
      </c>
      <c r="AI153" s="57">
        <f>AH153/AH154*100</f>
        <v>13.819192964304191</v>
      </c>
      <c r="AJ153" s="56">
        <v>1517</v>
      </c>
      <c r="AK153" s="57">
        <f>AJ153/AJ154*100</f>
        <v>13.095649171270718</v>
      </c>
      <c r="AL153" s="56">
        <v>13672</v>
      </c>
      <c r="AM153" s="57">
        <f>AL153/AL154*100</f>
        <v>12.19266406856144</v>
      </c>
      <c r="AN153" s="56">
        <v>4845</v>
      </c>
      <c r="AO153" s="57">
        <f>AN153/AN154*100</f>
        <v>14.567923507126105</v>
      </c>
      <c r="AP153" s="56">
        <v>12484</v>
      </c>
      <c r="AQ153" s="57">
        <f>AP153/AP154*100</f>
        <v>12.549129984620178</v>
      </c>
      <c r="AR153" s="56">
        <v>1168</v>
      </c>
      <c r="AS153" s="57">
        <f>AR153/AR154*100</f>
        <v>14.721451978825309</v>
      </c>
      <c r="AT153" s="56">
        <v>13369</v>
      </c>
      <c r="AU153" s="57">
        <f>AT153/AT154*100</f>
        <v>12.414222172697812</v>
      </c>
      <c r="AV153" s="56">
        <v>1981</v>
      </c>
      <c r="AW153" s="57">
        <f>AV153/AV154*100</f>
        <v>13.685664939550952</v>
      </c>
      <c r="AX153" s="56">
        <v>2181</v>
      </c>
      <c r="AY153" s="57">
        <f>AX153/AX154*100</f>
        <v>14.144886179389065</v>
      </c>
      <c r="AZ153" s="56">
        <v>11524</v>
      </c>
      <c r="BA153" s="57">
        <f>AZ153/AZ154*100</f>
        <v>14.266613845696741</v>
      </c>
      <c r="BB153" s="56">
        <v>13045</v>
      </c>
      <c r="BC153" s="57">
        <f>BB153/BB154*100</f>
        <v>11.453330640842164</v>
      </c>
      <c r="BD153" s="56">
        <v>23940</v>
      </c>
      <c r="BE153" s="57">
        <f>BD153/BD154*100</f>
        <v>13.731630932305469</v>
      </c>
      <c r="BF153" s="56">
        <v>6194</v>
      </c>
      <c r="BG153" s="57">
        <f>BF153/BF154*100</f>
        <v>13.73331559576072</v>
      </c>
      <c r="BH153" s="56">
        <v>1669</v>
      </c>
      <c r="BI153" s="57">
        <f>BH153/BH154*100</f>
        <v>14.700960098652338</v>
      </c>
      <c r="BJ153" s="56">
        <v>624</v>
      </c>
      <c r="BK153" s="57">
        <f>BJ153/BJ154*100</f>
        <v>14.311926605504588</v>
      </c>
      <c r="BL153" s="56">
        <v>8783</v>
      </c>
      <c r="BM153" s="57">
        <f>BL153/BL154*100</f>
        <v>13.15627855420243</v>
      </c>
      <c r="BN153" s="56">
        <v>1951</v>
      </c>
      <c r="BO153" s="57">
        <f>BN153/BN154*100</f>
        <v>13.413544173255415</v>
      </c>
      <c r="BP153" s="56">
        <v>19296</v>
      </c>
      <c r="BQ153" s="57">
        <f>BP153/BP154*100</f>
        <v>13.69997231037935</v>
      </c>
      <c r="BR153" s="56">
        <v>1690</v>
      </c>
      <c r="BS153" s="57">
        <f>BR153/BR154*100</f>
        <v>14.4013634426928</v>
      </c>
      <c r="BT153" s="56">
        <v>14576</v>
      </c>
      <c r="BU153" s="57">
        <f>BT153/BT154*100</f>
        <v>12.629645354428954</v>
      </c>
      <c r="BV153" s="56">
        <v>15003</v>
      </c>
      <c r="BW153" s="57">
        <f>BV153/BV154*100</f>
        <v>12.533939297738495</v>
      </c>
      <c r="BX153" s="56">
        <v>7315</v>
      </c>
      <c r="BY153" s="57">
        <f>BX153/BX154*100</f>
        <v>13.689273149187814</v>
      </c>
      <c r="BZ153" s="56">
        <v>854</v>
      </c>
      <c r="CA153" s="57">
        <f>BZ153/BZ154*100</f>
        <v>15.806033684989821</v>
      </c>
      <c r="CB153" s="56">
        <v>4557</v>
      </c>
      <c r="CC153" s="57">
        <f>CB153/CB154*100</f>
        <v>13.670726585468291</v>
      </c>
      <c r="CD153" s="56">
        <v>12093</v>
      </c>
      <c r="CE153" s="57">
        <f>CD153/CD154*100</f>
        <v>13.174350705943874</v>
      </c>
      <c r="CF153" s="56">
        <v>779</v>
      </c>
      <c r="CG153" s="57">
        <f>CF153/CF154*100</f>
        <v>12.473979183346676</v>
      </c>
      <c r="CH153" s="56">
        <v>6629</v>
      </c>
      <c r="CI153" s="57">
        <f>CH153/CH154*100</f>
        <v>10.555732484076433</v>
      </c>
      <c r="CJ153" s="56">
        <v>10818</v>
      </c>
      <c r="CK153" s="57">
        <f>CJ153/CJ154*100</f>
        <v>12.844319908814589</v>
      </c>
      <c r="CL153" s="56">
        <v>6943</v>
      </c>
      <c r="CM153" s="57">
        <f>CL153/CL154*100</f>
        <v>6.2413476924183309</v>
      </c>
      <c r="CN153" s="56">
        <v>11828</v>
      </c>
      <c r="CO153" s="57">
        <f>CN153/CN154*100</f>
        <v>12.739786521331711</v>
      </c>
      <c r="CP153" s="56">
        <v>5328</v>
      </c>
      <c r="CQ153" s="57">
        <f>CP153/CP154*100</f>
        <v>13.892003233123877</v>
      </c>
      <c r="CR153" s="56">
        <v>3744</v>
      </c>
      <c r="CS153" s="57">
        <f>CR153/CR154*100</f>
        <v>12.999097284910771</v>
      </c>
      <c r="CT153" s="56">
        <v>2970</v>
      </c>
      <c r="CU153" s="57">
        <f>CT153/CT154*100</f>
        <v>14.117982602082046</v>
      </c>
      <c r="CV153" s="56">
        <v>16996</v>
      </c>
      <c r="CW153" s="57">
        <f>CV153/CV154*100</f>
        <v>11.79720687453147</v>
      </c>
      <c r="CX153" s="56">
        <v>11664</v>
      </c>
      <c r="CY153" s="57">
        <f>CX153/CX154*100</f>
        <v>13.073008899150434</v>
      </c>
      <c r="CZ153" s="56">
        <v>3235</v>
      </c>
      <c r="DA153" s="57">
        <f>CZ153/CZ154*100</f>
        <v>13.951783326864192</v>
      </c>
      <c r="DB153" s="56">
        <v>15377</v>
      </c>
      <c r="DC153" s="57">
        <f>DB153/DB154*100</f>
        <v>12.247514973875367</v>
      </c>
      <c r="DD153" s="56">
        <v>15618</v>
      </c>
      <c r="DE153" s="57">
        <f>DD153/DD154*100</f>
        <v>13.352940673546335</v>
      </c>
      <c r="DF153" s="56">
        <v>2063</v>
      </c>
      <c r="DG153" s="57">
        <f>DF153/DF154*100</f>
        <v>15.247597930524758</v>
      </c>
      <c r="DH153" s="56">
        <v>1618</v>
      </c>
      <c r="DI153" s="57">
        <f>DH153/DH154*100</f>
        <v>13.819610522719508</v>
      </c>
      <c r="DJ153" s="56">
        <v>1409</v>
      </c>
      <c r="DK153" s="57">
        <f>DJ153/DJ154*100</f>
        <v>13.84494448265697</v>
      </c>
      <c r="DL153" s="56">
        <v>6477</v>
      </c>
      <c r="DM153" s="57">
        <f>DL153/DL154*100</f>
        <v>13.939824380165289</v>
      </c>
      <c r="DN153" s="56">
        <v>1279</v>
      </c>
      <c r="DO153" s="57">
        <f>DN153/DN154*100</f>
        <v>14.69439338235294</v>
      </c>
      <c r="DP153" s="56">
        <v>7729</v>
      </c>
      <c r="DQ153" s="57">
        <f>DP153/DP154*100</f>
        <v>9.8198404228286833</v>
      </c>
      <c r="DR153" s="56">
        <v>817</v>
      </c>
      <c r="DS153" s="57">
        <f>DR153/DR154*100</f>
        <v>16.133491311216432</v>
      </c>
      <c r="DT153" s="56">
        <v>380</v>
      </c>
      <c r="DU153" s="57">
        <f>DT153/DT154*100</f>
        <v>16.971862438588655</v>
      </c>
      <c r="DV153" s="56">
        <v>3018</v>
      </c>
      <c r="DW153" s="57">
        <f>DV153/DV154*100</f>
        <v>14.382386580251621</v>
      </c>
      <c r="DX153" s="56">
        <v>1583</v>
      </c>
      <c r="DY153" s="57">
        <f>DX153/DX154*100</f>
        <v>13.244645247657298</v>
      </c>
      <c r="DZ153" s="56">
        <v>8644</v>
      </c>
      <c r="EA153" s="57">
        <f>DZ153/DZ154*100</f>
        <v>10.433061362429392</v>
      </c>
      <c r="EB153" s="56">
        <v>1118</v>
      </c>
      <c r="EC153" s="57">
        <f>EB153/EB154*100</f>
        <v>14.519480519480519</v>
      </c>
      <c r="ED153" s="56">
        <v>2739</v>
      </c>
      <c r="EE153" s="57">
        <f>ED153/ED154*100</f>
        <v>12.730653032767837</v>
      </c>
      <c r="EF153" s="56">
        <v>1969</v>
      </c>
      <c r="EG153" s="57">
        <f>EF153/EF154*100</f>
        <v>14.115707219155496</v>
      </c>
      <c r="EH153" s="56">
        <v>704</v>
      </c>
      <c r="EI153" s="57">
        <f>EH153/EH154*100</f>
        <v>15.731843575418994</v>
      </c>
      <c r="EJ153" s="56">
        <v>3076</v>
      </c>
      <c r="EK153" s="57">
        <f>EJ153/EJ154*100</f>
        <v>14.892998934831025</v>
      </c>
      <c r="EL153" s="56">
        <v>3290</v>
      </c>
      <c r="EM153" s="57">
        <f>EL153/EL154*100</f>
        <v>13.252769385699899</v>
      </c>
      <c r="EN153" s="56">
        <v>4291</v>
      </c>
      <c r="EO153" s="57">
        <f>EN153/EN154*100</f>
        <v>13.917358588479503</v>
      </c>
      <c r="EP153" s="56">
        <v>398</v>
      </c>
      <c r="EQ153" s="57">
        <f>EP153/EP154*100</f>
        <v>13.537414965986393</v>
      </c>
      <c r="ER153" s="56">
        <v>15786</v>
      </c>
      <c r="ES153" s="57">
        <f>ER153/ER154*100</f>
        <v>12.437854064403281</v>
      </c>
      <c r="ET153" s="56">
        <v>18388</v>
      </c>
      <c r="EU153" s="57">
        <f>ET153/ET154*100</f>
        <v>12.769178419894031</v>
      </c>
      <c r="EV153" s="56">
        <v>3924</v>
      </c>
      <c r="EW153" s="57">
        <f>EV153/EV154*100</f>
        <v>13.764557317244282</v>
      </c>
      <c r="EX153" s="56">
        <v>17821</v>
      </c>
      <c r="EY153" s="57">
        <f>EX153/EX154*100</f>
        <v>11.859872357133826</v>
      </c>
      <c r="EZ153" s="56">
        <v>6743</v>
      </c>
      <c r="FA153" s="57">
        <f>EZ153/EZ154*100</f>
        <v>9.7900574946280265</v>
      </c>
      <c r="FB153" s="56">
        <v>15157</v>
      </c>
      <c r="FC153" s="57">
        <f>FB153/FB154*100</f>
        <v>13.462119193534061</v>
      </c>
      <c r="FD153" s="56">
        <v>786</v>
      </c>
      <c r="FE153" s="57">
        <f>FD153/FD154*100</f>
        <v>15.910931174089068</v>
      </c>
      <c r="FF153" s="56">
        <v>560867</v>
      </c>
      <c r="FG153" s="57">
        <f>FF153/FF154*100</f>
        <v>12.657971594734207</v>
      </c>
      <c r="FH153" s="59">
        <f>SUM(J153,P153,T153:V153,AB153:AD153,AL153,AP153,AT153,BB153,BL153,BP153,BT153:BV153,CD153,CH153:CN153,CV153:CX153,DB153:DD153,DL153,DP153,DZ153,ER153:ET153,EX153:FB153)</f>
        <v>407030.56257452822</v>
      </c>
      <c r="FI153" s="57">
        <f>FH153/FH154*100</f>
        <v>12.234459647936371</v>
      </c>
    </row>
    <row r="154" spans="1:170" s="50" customFormat="1" ht="10.5" x14ac:dyDescent="0.35">
      <c r="A154" s="54">
        <v>148</v>
      </c>
      <c r="B154" s="51"/>
      <c r="C154" s="55" t="s">
        <v>79</v>
      </c>
      <c r="D154" s="56">
        <v>9245</v>
      </c>
      <c r="E154" s="57"/>
      <c r="F154" s="56">
        <v>8144</v>
      </c>
      <c r="G154" s="57"/>
      <c r="H154" s="56">
        <v>75118</v>
      </c>
      <c r="I154" s="57"/>
      <c r="J154" s="56">
        <v>93232</v>
      </c>
      <c r="K154" s="57"/>
      <c r="L154" s="56">
        <v>24438</v>
      </c>
      <c r="M154" s="57"/>
      <c r="N154" s="56">
        <v>35397</v>
      </c>
      <c r="O154" s="57"/>
      <c r="P154" s="56">
        <v>73188</v>
      </c>
      <c r="Q154" s="57"/>
      <c r="R154" s="56">
        <v>10368</v>
      </c>
      <c r="S154" s="57"/>
      <c r="T154" s="56">
        <v>129856</v>
      </c>
      <c r="U154" s="57"/>
      <c r="V154" s="56">
        <v>143916</v>
      </c>
      <c r="W154" s="57"/>
      <c r="X154" s="56">
        <v>4512</v>
      </c>
      <c r="Y154" s="57"/>
      <c r="Z154" s="56">
        <v>26940</v>
      </c>
      <c r="AA154" s="57"/>
      <c r="AB154" s="56">
        <v>66665</v>
      </c>
      <c r="AC154" s="57"/>
      <c r="AD154" s="56">
        <v>214763</v>
      </c>
      <c r="AE154" s="57"/>
      <c r="AF154" s="56">
        <v>9709</v>
      </c>
      <c r="AG154" s="57"/>
      <c r="AH154" s="56">
        <v>15464</v>
      </c>
      <c r="AI154" s="57"/>
      <c r="AJ154" s="56">
        <v>11584</v>
      </c>
      <c r="AK154" s="57"/>
      <c r="AL154" s="56">
        <v>112133</v>
      </c>
      <c r="AM154" s="57"/>
      <c r="AN154" s="56">
        <v>33258</v>
      </c>
      <c r="AO154" s="57"/>
      <c r="AP154" s="56">
        <v>99481</v>
      </c>
      <c r="AQ154" s="57"/>
      <c r="AR154" s="56">
        <v>7934</v>
      </c>
      <c r="AS154" s="57"/>
      <c r="AT154" s="56">
        <v>107691</v>
      </c>
      <c r="AU154" s="57"/>
      <c r="AV154" s="56">
        <v>14475</v>
      </c>
      <c r="AW154" s="57"/>
      <c r="AX154" s="56">
        <v>15419</v>
      </c>
      <c r="AY154" s="57"/>
      <c r="AZ154" s="56">
        <v>80776</v>
      </c>
      <c r="BA154" s="57"/>
      <c r="BB154" s="56">
        <v>113897</v>
      </c>
      <c r="BC154" s="57"/>
      <c r="BD154" s="56">
        <v>174342</v>
      </c>
      <c r="BE154" s="57"/>
      <c r="BF154" s="56">
        <v>45102</v>
      </c>
      <c r="BG154" s="57"/>
      <c r="BH154" s="56">
        <v>11353</v>
      </c>
      <c r="BI154" s="57"/>
      <c r="BJ154" s="56">
        <v>4360</v>
      </c>
      <c r="BK154" s="57"/>
      <c r="BL154" s="56">
        <v>66759</v>
      </c>
      <c r="BM154" s="57"/>
      <c r="BN154" s="56">
        <v>14545</v>
      </c>
      <c r="BO154" s="57"/>
      <c r="BP154" s="56">
        <v>140847</v>
      </c>
      <c r="BQ154" s="57"/>
      <c r="BR154" s="56">
        <v>11735</v>
      </c>
      <c r="BS154" s="57"/>
      <c r="BT154" s="56">
        <v>115411</v>
      </c>
      <c r="BU154" s="57"/>
      <c r="BV154" s="56">
        <v>119699</v>
      </c>
      <c r="BW154" s="57"/>
      <c r="BX154" s="56">
        <v>53436</v>
      </c>
      <c r="BY154" s="57"/>
      <c r="BZ154" s="56">
        <v>5403</v>
      </c>
      <c r="CA154" s="57"/>
      <c r="CB154" s="56">
        <v>33334</v>
      </c>
      <c r="CC154" s="57"/>
      <c r="CD154" s="56">
        <v>91792</v>
      </c>
      <c r="CE154" s="57"/>
      <c r="CF154" s="56">
        <v>6245</v>
      </c>
      <c r="CG154" s="57"/>
      <c r="CH154" s="56">
        <v>62800</v>
      </c>
      <c r="CI154" s="57"/>
      <c r="CJ154" s="56">
        <v>84224</v>
      </c>
      <c r="CK154" s="57"/>
      <c r="CL154" s="56">
        <v>111242</v>
      </c>
      <c r="CM154" s="57"/>
      <c r="CN154" s="56">
        <v>92843</v>
      </c>
      <c r="CO154" s="57"/>
      <c r="CP154" s="56">
        <v>38353</v>
      </c>
      <c r="CQ154" s="57"/>
      <c r="CR154" s="56">
        <v>28802</v>
      </c>
      <c r="CS154" s="57"/>
      <c r="CT154" s="56">
        <v>21037</v>
      </c>
      <c r="CU154" s="57"/>
      <c r="CV154" s="56">
        <v>144068</v>
      </c>
      <c r="CW154" s="57"/>
      <c r="CX154" s="56">
        <v>89222</v>
      </c>
      <c r="CY154" s="57"/>
      <c r="CZ154" s="56">
        <v>23187</v>
      </c>
      <c r="DA154" s="57"/>
      <c r="DB154" s="56">
        <v>125552</v>
      </c>
      <c r="DC154" s="57"/>
      <c r="DD154" s="56">
        <v>116963</v>
      </c>
      <c r="DE154" s="57"/>
      <c r="DF154" s="56">
        <v>13530</v>
      </c>
      <c r="DG154" s="57"/>
      <c r="DH154" s="56">
        <v>11708</v>
      </c>
      <c r="DI154" s="57"/>
      <c r="DJ154" s="56">
        <v>10177</v>
      </c>
      <c r="DK154" s="57"/>
      <c r="DL154" s="56">
        <v>46464</v>
      </c>
      <c r="DM154" s="57"/>
      <c r="DN154" s="56">
        <v>8704</v>
      </c>
      <c r="DO154" s="57"/>
      <c r="DP154" s="56">
        <v>78708</v>
      </c>
      <c r="DQ154" s="57"/>
      <c r="DR154" s="56">
        <v>5064</v>
      </c>
      <c r="DS154" s="57"/>
      <c r="DT154" s="56">
        <v>2239</v>
      </c>
      <c r="DU154" s="57"/>
      <c r="DV154" s="56">
        <v>20984</v>
      </c>
      <c r="DW154" s="57"/>
      <c r="DX154" s="56">
        <v>11952</v>
      </c>
      <c r="DY154" s="57"/>
      <c r="DZ154" s="56">
        <v>82852</v>
      </c>
      <c r="EA154" s="57"/>
      <c r="EB154" s="56">
        <v>7700</v>
      </c>
      <c r="EC154" s="57"/>
      <c r="ED154" s="56">
        <v>21515</v>
      </c>
      <c r="EE154" s="57"/>
      <c r="EF154" s="56">
        <v>13949</v>
      </c>
      <c r="EG154" s="57"/>
      <c r="EH154" s="56">
        <v>4475</v>
      </c>
      <c r="EI154" s="57"/>
      <c r="EJ154" s="56">
        <v>20654</v>
      </c>
      <c r="EK154" s="57"/>
      <c r="EL154" s="56">
        <v>24825</v>
      </c>
      <c r="EM154" s="57"/>
      <c r="EN154" s="56">
        <v>30832</v>
      </c>
      <c r="EO154" s="57"/>
      <c r="EP154" s="56">
        <v>2940</v>
      </c>
      <c r="EQ154" s="57"/>
      <c r="ER154" s="56">
        <v>126919</v>
      </c>
      <c r="ES154" s="57"/>
      <c r="ET154" s="56">
        <v>144003</v>
      </c>
      <c r="EU154" s="57"/>
      <c r="EV154" s="56">
        <v>28508</v>
      </c>
      <c r="EW154" s="57"/>
      <c r="EX154" s="56">
        <v>150263</v>
      </c>
      <c r="EY154" s="57"/>
      <c r="EZ154" s="56">
        <v>68876</v>
      </c>
      <c r="FA154" s="57"/>
      <c r="FB154" s="56">
        <v>112590</v>
      </c>
      <c r="FC154" s="57"/>
      <c r="FD154" s="56">
        <v>4940</v>
      </c>
      <c r="FE154" s="57"/>
      <c r="FF154" s="56">
        <v>4430939</v>
      </c>
      <c r="FG154" s="57"/>
      <c r="FH154" s="59">
        <f>SUM(J154,P154,T154:V154,AB154:AD154,AL154,AP154,AT154,BB154,BL154,BP154,BT154:BV154,CD154,CH154:CN154,CV154:CX154,DB154:DD154,DL154,DP154,DZ154,ER154:ET154,EX154:FB154)</f>
        <v>3326919</v>
      </c>
      <c r="FI154" s="57"/>
    </row>
    <row r="155" spans="1:170" x14ac:dyDescent="0.35">
      <c r="A155" s="54">
        <v>149</v>
      </c>
      <c r="G155" s="61"/>
      <c r="I155" s="61"/>
      <c r="K155" s="61"/>
      <c r="M155" s="61"/>
      <c r="O155" s="61"/>
      <c r="Q155" s="61"/>
      <c r="S155" s="61"/>
      <c r="U155" s="61"/>
      <c r="W155" s="61"/>
      <c r="Y155" s="61"/>
      <c r="AA155" s="61"/>
      <c r="AC155" s="61"/>
      <c r="AE155" s="61"/>
      <c r="AG155" s="61"/>
      <c r="AI155" s="61"/>
      <c r="AK155" s="61"/>
      <c r="AM155" s="61"/>
      <c r="AO155" s="61"/>
      <c r="AQ155" s="61"/>
      <c r="AS155" s="61"/>
      <c r="AU155" s="61"/>
      <c r="AW155" s="61"/>
      <c r="AY155" s="61"/>
      <c r="BA155" s="61"/>
      <c r="BC155" s="61"/>
      <c r="BE155" s="61"/>
      <c r="BG155" s="61"/>
      <c r="BI155" s="61"/>
      <c r="BK155" s="61"/>
      <c r="BM155" s="61"/>
      <c r="BO155" s="61"/>
      <c r="BQ155" s="61"/>
      <c r="BS155" s="61"/>
      <c r="BU155" s="61"/>
      <c r="BW155" s="61"/>
      <c r="BY155" s="61"/>
      <c r="CA155" s="61"/>
      <c r="CC155" s="61"/>
      <c r="CE155" s="61"/>
      <c r="CG155" s="61"/>
      <c r="CI155" s="61"/>
      <c r="CK155" s="61"/>
      <c r="CM155" s="61"/>
      <c r="CO155" s="61"/>
      <c r="CQ155" s="61"/>
      <c r="CS155" s="61"/>
      <c r="CU155" s="61"/>
      <c r="CW155" s="61"/>
      <c r="CY155" s="61"/>
      <c r="DA155" s="61"/>
      <c r="DC155" s="61"/>
      <c r="DE155" s="61"/>
      <c r="DG155" s="61"/>
      <c r="DI155" s="61"/>
      <c r="DK155" s="61"/>
      <c r="DM155" s="61"/>
      <c r="DO155" s="61"/>
      <c r="DQ155" s="61"/>
      <c r="DS155" s="61"/>
      <c r="DU155" s="61"/>
      <c r="DW155" s="61"/>
      <c r="DY155" s="61"/>
      <c r="EA155" s="61"/>
      <c r="EC155" s="61"/>
      <c r="EE155" s="61"/>
      <c r="EG155" s="61"/>
      <c r="EI155" s="61"/>
      <c r="EK155" s="61"/>
      <c r="EM155" s="61"/>
      <c r="EO155" s="61"/>
      <c r="EQ155" s="61"/>
      <c r="ES155" s="61"/>
      <c r="EU155" s="61"/>
      <c r="EW155" s="61"/>
      <c r="EY155" s="61"/>
      <c r="FA155" s="61"/>
      <c r="FC155" s="61"/>
      <c r="FE155" s="61"/>
      <c r="FG155" s="61"/>
      <c r="FH155" s="59"/>
      <c r="FI155" s="61"/>
    </row>
    <row r="156" spans="1:170" s="50" customFormat="1" ht="10.5" x14ac:dyDescent="0.35">
      <c r="A156" s="54">
        <v>150</v>
      </c>
      <c r="B156" s="51" t="s">
        <v>208</v>
      </c>
      <c r="C156" s="55" t="s">
        <v>209</v>
      </c>
      <c r="D156" s="56">
        <v>6170</v>
      </c>
      <c r="E156" s="57"/>
      <c r="F156" s="56">
        <v>5629</v>
      </c>
      <c r="G156" s="57"/>
      <c r="H156" s="56">
        <v>57671</v>
      </c>
      <c r="I156" s="57"/>
      <c r="J156" s="56">
        <v>73425</v>
      </c>
      <c r="K156" s="57"/>
      <c r="L156" s="56">
        <v>18343</v>
      </c>
      <c r="M156" s="57"/>
      <c r="N156" s="56">
        <v>26266</v>
      </c>
      <c r="O156" s="57"/>
      <c r="P156" s="56">
        <v>54864</v>
      </c>
      <c r="Q156" s="57"/>
      <c r="R156" s="56">
        <v>7426</v>
      </c>
      <c r="S156" s="57"/>
      <c r="T156" s="56">
        <v>94611</v>
      </c>
      <c r="U156" s="57"/>
      <c r="V156" s="56">
        <v>128260</v>
      </c>
      <c r="W156" s="57"/>
      <c r="X156" s="56">
        <v>2458</v>
      </c>
      <c r="Y156" s="57"/>
      <c r="Z156" s="56">
        <v>19751</v>
      </c>
      <c r="AA156" s="57"/>
      <c r="AB156" s="56">
        <v>54056</v>
      </c>
      <c r="AC156" s="57"/>
      <c r="AD156" s="56">
        <v>184193</v>
      </c>
      <c r="AE156" s="57"/>
      <c r="AF156" s="56">
        <v>7415</v>
      </c>
      <c r="AG156" s="57"/>
      <c r="AH156" s="56">
        <v>11213</v>
      </c>
      <c r="AI156" s="57"/>
      <c r="AJ156" s="56">
        <v>7759</v>
      </c>
      <c r="AK156" s="57"/>
      <c r="AL156" s="56">
        <v>92411</v>
      </c>
      <c r="AM156" s="57"/>
      <c r="AN156" s="56">
        <v>24231</v>
      </c>
      <c r="AO156" s="57"/>
      <c r="AP156" s="56">
        <v>83592</v>
      </c>
      <c r="AQ156" s="57"/>
      <c r="AR156" s="56">
        <v>5233</v>
      </c>
      <c r="AS156" s="57"/>
      <c r="AT156" s="56">
        <v>83812</v>
      </c>
      <c r="AU156" s="57"/>
      <c r="AV156" s="56">
        <v>9923</v>
      </c>
      <c r="AW156" s="57"/>
      <c r="AX156" s="56">
        <v>11624</v>
      </c>
      <c r="AY156" s="57"/>
      <c r="AZ156" s="56">
        <v>60954</v>
      </c>
      <c r="BA156" s="57"/>
      <c r="BB156" s="56">
        <v>101403</v>
      </c>
      <c r="BC156" s="57"/>
      <c r="BD156" s="56">
        <v>136631</v>
      </c>
      <c r="BE156" s="57"/>
      <c r="BF156" s="56">
        <v>35106</v>
      </c>
      <c r="BG156" s="57"/>
      <c r="BH156" s="56">
        <v>7884</v>
      </c>
      <c r="BI156" s="57"/>
      <c r="BJ156" s="56">
        <v>2571</v>
      </c>
      <c r="BK156" s="57"/>
      <c r="BL156" s="56">
        <v>55042</v>
      </c>
      <c r="BM156" s="57"/>
      <c r="BN156" s="56">
        <v>9532</v>
      </c>
      <c r="BO156" s="57"/>
      <c r="BP156" s="56">
        <v>124062</v>
      </c>
      <c r="BQ156" s="57"/>
      <c r="BR156" s="56">
        <v>7781</v>
      </c>
      <c r="BS156" s="57"/>
      <c r="BT156" s="56">
        <v>94389</v>
      </c>
      <c r="BU156" s="57"/>
      <c r="BV156" s="56">
        <v>96343</v>
      </c>
      <c r="BW156" s="57"/>
      <c r="BX156" s="56">
        <v>42412</v>
      </c>
      <c r="BY156" s="57"/>
      <c r="BZ156" s="56">
        <v>3476</v>
      </c>
      <c r="CA156" s="57"/>
      <c r="CB156" s="56">
        <v>24052</v>
      </c>
      <c r="CC156" s="57"/>
      <c r="CD156" s="56">
        <v>73323</v>
      </c>
      <c r="CE156" s="57"/>
      <c r="CF156" s="56">
        <v>4301</v>
      </c>
      <c r="CG156" s="57"/>
      <c r="CH156" s="56">
        <v>51902</v>
      </c>
      <c r="CI156" s="57"/>
      <c r="CJ156" s="56">
        <v>65950</v>
      </c>
      <c r="CK156" s="57"/>
      <c r="CL156" s="56">
        <v>87891</v>
      </c>
      <c r="CM156" s="57"/>
      <c r="CN156" s="56">
        <v>80969</v>
      </c>
      <c r="CO156" s="57"/>
      <c r="CP156" s="56">
        <v>29800</v>
      </c>
      <c r="CQ156" s="57"/>
      <c r="CR156" s="56">
        <v>23124</v>
      </c>
      <c r="CS156" s="57"/>
      <c r="CT156" s="56">
        <v>15514</v>
      </c>
      <c r="CU156" s="57"/>
      <c r="CV156" s="56">
        <v>115311</v>
      </c>
      <c r="CW156" s="57"/>
      <c r="CX156" s="56">
        <v>72617</v>
      </c>
      <c r="CY156" s="57"/>
      <c r="CZ156" s="56">
        <v>17938</v>
      </c>
      <c r="DA156" s="57"/>
      <c r="DB156" s="56">
        <v>103745</v>
      </c>
      <c r="DC156" s="57"/>
      <c r="DD156" s="56">
        <v>92415</v>
      </c>
      <c r="DE156" s="57"/>
      <c r="DF156" s="56">
        <v>8927</v>
      </c>
      <c r="DG156" s="57"/>
      <c r="DH156" s="56">
        <v>7610</v>
      </c>
      <c r="DI156" s="57"/>
      <c r="DJ156" s="56">
        <v>6984</v>
      </c>
      <c r="DK156" s="57"/>
      <c r="DL156" s="56">
        <v>34943</v>
      </c>
      <c r="DM156" s="57"/>
      <c r="DN156" s="56">
        <v>5979</v>
      </c>
      <c r="DO156" s="57"/>
      <c r="DP156" s="56">
        <v>61459</v>
      </c>
      <c r="DQ156" s="57"/>
      <c r="DR156" s="56">
        <v>3522</v>
      </c>
      <c r="DS156" s="57"/>
      <c r="DT156" s="56">
        <v>1308</v>
      </c>
      <c r="DU156" s="57"/>
      <c r="DV156" s="56">
        <v>14367</v>
      </c>
      <c r="DW156" s="57"/>
      <c r="DX156" s="56">
        <v>7559</v>
      </c>
      <c r="DY156" s="57"/>
      <c r="DZ156" s="56">
        <v>63884</v>
      </c>
      <c r="EA156" s="57"/>
      <c r="EB156" s="56">
        <v>5257</v>
      </c>
      <c r="EC156" s="57"/>
      <c r="ED156" s="56">
        <v>15195</v>
      </c>
      <c r="EE156" s="57"/>
      <c r="EF156" s="56">
        <v>10140</v>
      </c>
      <c r="EG156" s="57"/>
      <c r="EH156" s="56">
        <v>2709</v>
      </c>
      <c r="EI156" s="57"/>
      <c r="EJ156" s="56">
        <v>14968</v>
      </c>
      <c r="EK156" s="57"/>
      <c r="EL156" s="56">
        <v>18279</v>
      </c>
      <c r="EM156" s="57"/>
      <c r="EN156" s="56">
        <v>22572</v>
      </c>
      <c r="EO156" s="57"/>
      <c r="EP156" s="56">
        <v>1520</v>
      </c>
      <c r="EQ156" s="57"/>
      <c r="ER156" s="56">
        <v>97603</v>
      </c>
      <c r="ES156" s="57"/>
      <c r="ET156" s="56">
        <v>127293</v>
      </c>
      <c r="EU156" s="57"/>
      <c r="EV156" s="56">
        <v>22199</v>
      </c>
      <c r="EW156" s="57"/>
      <c r="EX156" s="56">
        <v>128548</v>
      </c>
      <c r="EY156" s="57"/>
      <c r="EZ156" s="56">
        <v>52382</v>
      </c>
      <c r="FA156" s="57"/>
      <c r="FB156" s="56">
        <v>87572</v>
      </c>
      <c r="FC156" s="57"/>
      <c r="FD156" s="56">
        <v>2844</v>
      </c>
      <c r="FE156" s="57"/>
      <c r="FF156" s="56">
        <v>3536796</v>
      </c>
      <c r="FG156" s="57"/>
      <c r="FH156" s="59">
        <f>SUM(J156,P156,T156:V156,AB156:AD156,AL156,AP156,AT156,BB156,BL156,BP156,BT156:BV156,CD156,CH156:CN156,CV156:CX156,DB156:DD156,DL156,DP156,DZ156,ER156:ET156,EX156:FB156)</f>
        <v>2718270</v>
      </c>
      <c r="FI156" s="57"/>
    </row>
    <row r="157" spans="1:170" s="50" customFormat="1" ht="10.5" x14ac:dyDescent="0.35">
      <c r="A157" s="54">
        <v>151</v>
      </c>
      <c r="B157" s="51"/>
      <c r="C157" s="55" t="s">
        <v>210</v>
      </c>
      <c r="D157" s="56">
        <v>3168</v>
      </c>
      <c r="E157" s="57">
        <f>D157/D158*100</f>
        <v>33.944069431051112</v>
      </c>
      <c r="F157" s="56">
        <v>2613</v>
      </c>
      <c r="G157" s="57">
        <f>F157/F158*100</f>
        <v>31.726566294317632</v>
      </c>
      <c r="H157" s="56">
        <v>18111</v>
      </c>
      <c r="I157" s="57">
        <f>H157/H158*100</f>
        <v>23.898184313311514</v>
      </c>
      <c r="J157" s="56">
        <v>20417</v>
      </c>
      <c r="K157" s="57">
        <f>J157/J158*100</f>
        <v>21.757014524568152</v>
      </c>
      <c r="L157" s="56">
        <v>6429</v>
      </c>
      <c r="M157" s="57">
        <f>L157/L158*100</f>
        <v>25.953736223810104</v>
      </c>
      <c r="N157" s="56">
        <v>9442</v>
      </c>
      <c r="O157" s="57">
        <f>N157/N158*100</f>
        <v>26.442994370851654</v>
      </c>
      <c r="P157" s="56">
        <v>18801</v>
      </c>
      <c r="Q157" s="57">
        <f>P157/P158*100</f>
        <v>25.52298983207309</v>
      </c>
      <c r="R157" s="56">
        <v>3093</v>
      </c>
      <c r="S157" s="57">
        <f>R157/R158*100</f>
        <v>29.403935735336056</v>
      </c>
      <c r="T157" s="56">
        <v>35999</v>
      </c>
      <c r="U157" s="57">
        <f>T157/T158*100</f>
        <v>27.56305223343491</v>
      </c>
      <c r="V157" s="56">
        <v>17346</v>
      </c>
      <c r="W157" s="57">
        <f>V157/V158*100</f>
        <v>11.912806988626999</v>
      </c>
      <c r="X157" s="56">
        <v>2104</v>
      </c>
      <c r="Y157" s="57">
        <f>X157/X158*100</f>
        <v>46.140350877192979</v>
      </c>
      <c r="Z157" s="56">
        <v>7528</v>
      </c>
      <c r="AA157" s="57">
        <f>Z157/Z158*100</f>
        <v>27.597331182638023</v>
      </c>
      <c r="AB157" s="56">
        <v>13145</v>
      </c>
      <c r="AC157" s="57">
        <f>AB157/AB158*100</f>
        <v>19.559556580611563</v>
      </c>
      <c r="AD157" s="56">
        <v>32301</v>
      </c>
      <c r="AE157" s="57">
        <f>AD157/AD158*100</f>
        <v>14.920112890486067</v>
      </c>
      <c r="AF157" s="56">
        <v>2480</v>
      </c>
      <c r="AG157" s="57">
        <f>AF157/AF158*100</f>
        <v>25.055566781167915</v>
      </c>
      <c r="AH157" s="56">
        <v>4443</v>
      </c>
      <c r="AI157" s="57">
        <f>AH157/AH158*100</f>
        <v>28.375271426746711</v>
      </c>
      <c r="AJ157" s="56">
        <v>4029</v>
      </c>
      <c r="AK157" s="57">
        <f>AJ157/AJ158*100</f>
        <v>34.178825924669155</v>
      </c>
      <c r="AL157" s="56">
        <v>20578</v>
      </c>
      <c r="AM157" s="57">
        <f>AL157/AL158*100</f>
        <v>18.213359531964986</v>
      </c>
      <c r="AN157" s="56">
        <v>9402</v>
      </c>
      <c r="AO157" s="57">
        <f>AN157/AN158*100</f>
        <v>27.958012429748138</v>
      </c>
      <c r="AP157" s="56">
        <v>16808</v>
      </c>
      <c r="AQ157" s="57">
        <f>AP157/AP158*100</f>
        <v>16.741035856573706</v>
      </c>
      <c r="AR157" s="56">
        <v>2778</v>
      </c>
      <c r="AS157" s="57">
        <f>AR157/AR158*100</f>
        <v>34.672990514228658</v>
      </c>
      <c r="AT157" s="56">
        <v>24530</v>
      </c>
      <c r="AU157" s="57">
        <f>AT157/AT158*100</f>
        <v>22.639802859278813</v>
      </c>
      <c r="AV157" s="56">
        <v>4745</v>
      </c>
      <c r="AW157" s="57">
        <f>AV157/AV158*100</f>
        <v>32.338308457711449</v>
      </c>
      <c r="AX157" s="56">
        <v>3955</v>
      </c>
      <c r="AY157" s="57">
        <f>AX157/AX158*100</f>
        <v>25.388368211580435</v>
      </c>
      <c r="AZ157" s="56">
        <v>20614</v>
      </c>
      <c r="BA157" s="57">
        <f>AZ157/AZ158*100</f>
        <v>25.272475388331067</v>
      </c>
      <c r="BB157" s="56">
        <v>13657</v>
      </c>
      <c r="BC157" s="57">
        <f>BB157/BB158*100</f>
        <v>11.869459412480445</v>
      </c>
      <c r="BD157" s="56">
        <v>39259</v>
      </c>
      <c r="BE157" s="57">
        <f>BD157/BD158*100</f>
        <v>22.319692542099219</v>
      </c>
      <c r="BF157" s="56">
        <v>10516</v>
      </c>
      <c r="BG157" s="57">
        <f>BF157/BF158*100</f>
        <v>23.048767123287671</v>
      </c>
      <c r="BH157" s="56">
        <v>3607</v>
      </c>
      <c r="BI157" s="57">
        <f>BH157/BH158*100</f>
        <v>31.403447675430961</v>
      </c>
      <c r="BJ157" s="56">
        <v>1833</v>
      </c>
      <c r="BK157" s="57">
        <f>BJ157/BJ158*100</f>
        <v>41.545784224841341</v>
      </c>
      <c r="BL157" s="56">
        <v>12292</v>
      </c>
      <c r="BM157" s="57">
        <f>BL157/BL158*100</f>
        <v>18.256349324223972</v>
      </c>
      <c r="BN157" s="56">
        <v>5164</v>
      </c>
      <c r="BO157" s="57">
        <f>BN157/BN158*100</f>
        <v>35.138813282525852</v>
      </c>
      <c r="BP157" s="56">
        <v>18075</v>
      </c>
      <c r="BQ157" s="57">
        <f>BP157/BP158*100</f>
        <v>12.716246543924695</v>
      </c>
      <c r="BR157" s="56">
        <v>4095</v>
      </c>
      <c r="BS157" s="57">
        <f>BR157/BR158*100</f>
        <v>34.484210526315792</v>
      </c>
      <c r="BT157" s="56">
        <v>21933</v>
      </c>
      <c r="BU157" s="57">
        <f>BT157/BT158*100</f>
        <v>18.855742778541952</v>
      </c>
      <c r="BV157" s="56">
        <v>24156</v>
      </c>
      <c r="BW157" s="57">
        <f>BV157/BV158*100</f>
        <v>20.047804003585302</v>
      </c>
      <c r="BX157" s="56">
        <v>11598</v>
      </c>
      <c r="BY157" s="57">
        <f>BX157/BX158*100</f>
        <v>21.47340356594027</v>
      </c>
      <c r="BZ157" s="56">
        <v>2003</v>
      </c>
      <c r="CA157" s="57">
        <f>BZ157/BZ158*100</f>
        <v>36.551094890510946</v>
      </c>
      <c r="CB157" s="56">
        <v>9544</v>
      </c>
      <c r="CC157" s="57">
        <f>CB157/CB158*100</f>
        <v>28.40898943295133</v>
      </c>
      <c r="CD157" s="56">
        <v>19116</v>
      </c>
      <c r="CE157" s="57">
        <f>CD157/CD158*100</f>
        <v>20.67958329276604</v>
      </c>
      <c r="CF157" s="56">
        <v>2034</v>
      </c>
      <c r="CG157" s="57">
        <f>CF157/CF158*100</f>
        <v>32.097206880227233</v>
      </c>
      <c r="CH157" s="56">
        <v>11335</v>
      </c>
      <c r="CI157" s="57">
        <f>CH157/CH158*100</f>
        <v>17.925199652091408</v>
      </c>
      <c r="CJ157" s="56">
        <v>18897</v>
      </c>
      <c r="CK157" s="57">
        <f>CJ157/CJ158*100</f>
        <v>22.2702791887146</v>
      </c>
      <c r="CL157" s="56">
        <v>23904</v>
      </c>
      <c r="CM157" s="57">
        <f>CL157/CL158*100</f>
        <v>21.381611313362612</v>
      </c>
      <c r="CN157" s="56">
        <v>12729</v>
      </c>
      <c r="CO157" s="57">
        <f>CN157/CN158*100</f>
        <v>13.584120377781336</v>
      </c>
      <c r="CP157" s="56">
        <v>9037</v>
      </c>
      <c r="CQ157" s="57">
        <f>CP157/CP158*100</f>
        <v>23.2714443900806</v>
      </c>
      <c r="CR157" s="56">
        <v>6032</v>
      </c>
      <c r="CS157" s="57">
        <f>CR157/CR158*100</f>
        <v>20.690837992659418</v>
      </c>
      <c r="CT157" s="56">
        <v>5889</v>
      </c>
      <c r="CU157" s="57">
        <f>CT157/CT158*100</f>
        <v>27.510978230402689</v>
      </c>
      <c r="CV157" s="56">
        <v>29692</v>
      </c>
      <c r="CW157" s="57">
        <f>CV157/CV158*100</f>
        <v>20.476535291886485</v>
      </c>
      <c r="CX157" s="56">
        <v>17306</v>
      </c>
      <c r="CY157" s="57">
        <f>CX157/CX158*100</f>
        <v>19.245782409003461</v>
      </c>
      <c r="CZ157" s="56">
        <v>5469</v>
      </c>
      <c r="DA157" s="57">
        <f>CZ157/CZ158*100</f>
        <v>23.364805400093989</v>
      </c>
      <c r="DB157" s="56">
        <v>22816</v>
      </c>
      <c r="DC157" s="57">
        <f>DB157/DB158*100</f>
        <v>18.028240239575844</v>
      </c>
      <c r="DD157" s="56">
        <v>25660</v>
      </c>
      <c r="DE157" s="57">
        <f>DD157/DD158*100</f>
        <v>21.731581933822845</v>
      </c>
      <c r="DF157" s="56">
        <v>4747</v>
      </c>
      <c r="DG157" s="57">
        <f>DF157/DF158*100</f>
        <v>34.715518502267081</v>
      </c>
      <c r="DH157" s="56">
        <v>4252</v>
      </c>
      <c r="DI157" s="57">
        <f>DH157/DH158*100</f>
        <v>35.842535614937198</v>
      </c>
      <c r="DJ157" s="56">
        <v>3315</v>
      </c>
      <c r="DK157" s="57">
        <f>DJ157/DJ158*100</f>
        <v>32.178217821782177</v>
      </c>
      <c r="DL157" s="56">
        <v>11788</v>
      </c>
      <c r="DM157" s="57">
        <f>DL157/DL158*100</f>
        <v>25.225225225225223</v>
      </c>
      <c r="DN157" s="56">
        <v>2829</v>
      </c>
      <c r="DO157" s="57">
        <f>DN157/DN158*100</f>
        <v>32.107592781750085</v>
      </c>
      <c r="DP157" s="56">
        <v>17690</v>
      </c>
      <c r="DQ157" s="57">
        <f>DP157/DP158*100</f>
        <v>22.351097970838705</v>
      </c>
      <c r="DR157" s="56">
        <v>1624</v>
      </c>
      <c r="DS157" s="57">
        <f>DR157/DR158*100</f>
        <v>31.558492032646718</v>
      </c>
      <c r="DT157" s="56">
        <v>956</v>
      </c>
      <c r="DU157" s="57">
        <f>DT157/DT158*100</f>
        <v>42.282176028306054</v>
      </c>
      <c r="DV157" s="56">
        <v>6906</v>
      </c>
      <c r="DW157" s="57">
        <f>DV157/DV158*100</f>
        <v>32.456057900178585</v>
      </c>
      <c r="DX157" s="56">
        <v>4533</v>
      </c>
      <c r="DY157" s="57">
        <f>DX157/DX158*100</f>
        <v>37.475198412698411</v>
      </c>
      <c r="DZ157" s="56">
        <v>19437</v>
      </c>
      <c r="EA157" s="57">
        <f>DZ157/DZ158*100</f>
        <v>23.328132501200191</v>
      </c>
      <c r="EB157" s="56">
        <v>2559</v>
      </c>
      <c r="EC157" s="57">
        <f>EB157/EB158*100</f>
        <v>32.748912208855899</v>
      </c>
      <c r="ED157" s="56">
        <v>6514</v>
      </c>
      <c r="EE157" s="57">
        <f>ED157/ED158*100</f>
        <v>30.012900847769998</v>
      </c>
      <c r="EF157" s="56">
        <v>4023</v>
      </c>
      <c r="EG157" s="57">
        <f>EF157/EF158*100</f>
        <v>28.4150303715214</v>
      </c>
      <c r="EH157" s="56">
        <v>1816</v>
      </c>
      <c r="EI157" s="57">
        <f>EH157/EH158*100</f>
        <v>40.132596685082873</v>
      </c>
      <c r="EJ157" s="56">
        <v>5957</v>
      </c>
      <c r="EK157" s="57">
        <f>EJ157/EJ158*100</f>
        <v>28.469699866182374</v>
      </c>
      <c r="EL157" s="56">
        <v>6770</v>
      </c>
      <c r="EM157" s="57">
        <f>EL157/EL158*100</f>
        <v>27.032422935633289</v>
      </c>
      <c r="EN157" s="56">
        <v>8581</v>
      </c>
      <c r="EO157" s="57">
        <f>EN157/EN158*100</f>
        <v>27.542930508746586</v>
      </c>
      <c r="EP157" s="56">
        <v>1451</v>
      </c>
      <c r="EQ157" s="57">
        <f>EP157/EP158*100</f>
        <v>48.805919946182307</v>
      </c>
      <c r="ER157" s="56">
        <v>30221</v>
      </c>
      <c r="ES157" s="57">
        <f>ER157/ER158*100</f>
        <v>23.642110039350058</v>
      </c>
      <c r="ET157" s="56">
        <v>18028</v>
      </c>
      <c r="EU157" s="57">
        <f>ET157/ET158*100</f>
        <v>12.405725295898707</v>
      </c>
      <c r="EV157" s="56">
        <v>6554</v>
      </c>
      <c r="EW157" s="57">
        <f>EV157/EV158*100</f>
        <v>22.796521739130434</v>
      </c>
      <c r="EX157" s="56">
        <v>22656</v>
      </c>
      <c r="EY157" s="57">
        <f>EX157/EX158*100</f>
        <v>14.983730589137853</v>
      </c>
      <c r="EZ157" s="56">
        <v>16855</v>
      </c>
      <c r="FA157" s="57">
        <f>EZ157/EZ158*100</f>
        <v>24.341810724549774</v>
      </c>
      <c r="FB157" s="56">
        <v>25840</v>
      </c>
      <c r="FC157" s="57">
        <f>FB157/FB158*100</f>
        <v>22.784787803437119</v>
      </c>
      <c r="FD157" s="56">
        <v>2164</v>
      </c>
      <c r="FE157" s="57">
        <f>FD157/FD158*100</f>
        <v>43.159154367770242</v>
      </c>
      <c r="FF157" s="56">
        <v>931544</v>
      </c>
      <c r="FG157" s="57">
        <f>FF157/FF158*100</f>
        <v>20.84763859891687</v>
      </c>
      <c r="FH157" s="59">
        <f>SUM(J157,P157,T157:V157,AB157:AD157,AL157,AP157,AT157,BB157,BL157,BP157,BT157:BV157,CD157,CH157:CN157,CV157:CX157,DB157:DD157,DL157,DP157,DZ157,ER157:ET157,EX157:FB157)</f>
        <v>634237.02786863141</v>
      </c>
      <c r="FI157" s="57">
        <f>FH157/FH158*100</f>
        <v>18.919571988874182</v>
      </c>
    </row>
    <row r="158" spans="1:170" s="50" customFormat="1" ht="10.5" x14ac:dyDescent="0.35">
      <c r="A158" s="54">
        <v>152</v>
      </c>
      <c r="B158" s="51"/>
      <c r="C158" s="55" t="s">
        <v>79</v>
      </c>
      <c r="D158" s="56">
        <v>9333</v>
      </c>
      <c r="E158" s="57"/>
      <c r="F158" s="56">
        <v>8236</v>
      </c>
      <c r="G158" s="57"/>
      <c r="H158" s="56">
        <v>75784</v>
      </c>
      <c r="I158" s="57"/>
      <c r="J158" s="56">
        <v>93841</v>
      </c>
      <c r="K158" s="57"/>
      <c r="L158" s="56">
        <v>24771</v>
      </c>
      <c r="M158" s="57"/>
      <c r="N158" s="56">
        <v>35707</v>
      </c>
      <c r="O158" s="57"/>
      <c r="P158" s="56">
        <v>73663</v>
      </c>
      <c r="Q158" s="57"/>
      <c r="R158" s="56">
        <v>10519</v>
      </c>
      <c r="S158" s="57"/>
      <c r="T158" s="56">
        <v>130606</v>
      </c>
      <c r="U158" s="57"/>
      <c r="V158" s="56">
        <v>145608</v>
      </c>
      <c r="W158" s="57"/>
      <c r="X158" s="56">
        <v>4560</v>
      </c>
      <c r="Y158" s="57"/>
      <c r="Z158" s="56">
        <v>27278</v>
      </c>
      <c r="AA158" s="57"/>
      <c r="AB158" s="56">
        <v>67205</v>
      </c>
      <c r="AC158" s="57"/>
      <c r="AD158" s="56">
        <v>216493</v>
      </c>
      <c r="AE158" s="57"/>
      <c r="AF158" s="56">
        <v>9898</v>
      </c>
      <c r="AG158" s="57"/>
      <c r="AH158" s="56">
        <v>15658</v>
      </c>
      <c r="AI158" s="57"/>
      <c r="AJ158" s="56">
        <v>11788</v>
      </c>
      <c r="AK158" s="57"/>
      <c r="AL158" s="56">
        <v>112983</v>
      </c>
      <c r="AM158" s="57"/>
      <c r="AN158" s="56">
        <v>33629</v>
      </c>
      <c r="AO158" s="57"/>
      <c r="AP158" s="56">
        <v>100400</v>
      </c>
      <c r="AQ158" s="57"/>
      <c r="AR158" s="56">
        <v>8012</v>
      </c>
      <c r="AS158" s="57"/>
      <c r="AT158" s="56">
        <v>108349</v>
      </c>
      <c r="AU158" s="57"/>
      <c r="AV158" s="56">
        <v>14673</v>
      </c>
      <c r="AW158" s="57"/>
      <c r="AX158" s="56">
        <v>15578</v>
      </c>
      <c r="AY158" s="57"/>
      <c r="AZ158" s="56">
        <v>81567</v>
      </c>
      <c r="BA158" s="57"/>
      <c r="BB158" s="56">
        <v>115060</v>
      </c>
      <c r="BC158" s="57"/>
      <c r="BD158" s="56">
        <v>175894</v>
      </c>
      <c r="BE158" s="57"/>
      <c r="BF158" s="56">
        <v>45625</v>
      </c>
      <c r="BG158" s="57"/>
      <c r="BH158" s="56">
        <v>11486</v>
      </c>
      <c r="BI158" s="57"/>
      <c r="BJ158" s="56">
        <v>4412</v>
      </c>
      <c r="BK158" s="57"/>
      <c r="BL158" s="56">
        <v>67330</v>
      </c>
      <c r="BM158" s="57"/>
      <c r="BN158" s="56">
        <v>14696</v>
      </c>
      <c r="BO158" s="57"/>
      <c r="BP158" s="56">
        <v>142141</v>
      </c>
      <c r="BQ158" s="57"/>
      <c r="BR158" s="56">
        <v>11875</v>
      </c>
      <c r="BS158" s="57"/>
      <c r="BT158" s="56">
        <v>116320</v>
      </c>
      <c r="BU158" s="57"/>
      <c r="BV158" s="56">
        <v>120492</v>
      </c>
      <c r="BW158" s="57"/>
      <c r="BX158" s="56">
        <v>54011</v>
      </c>
      <c r="BY158" s="57"/>
      <c r="BZ158" s="56">
        <v>5480</v>
      </c>
      <c r="CA158" s="57"/>
      <c r="CB158" s="56">
        <v>33595</v>
      </c>
      <c r="CC158" s="57"/>
      <c r="CD158" s="56">
        <v>92439</v>
      </c>
      <c r="CE158" s="57"/>
      <c r="CF158" s="56">
        <v>6337</v>
      </c>
      <c r="CG158" s="57"/>
      <c r="CH158" s="56">
        <v>63235</v>
      </c>
      <c r="CI158" s="57"/>
      <c r="CJ158" s="56">
        <v>84853</v>
      </c>
      <c r="CK158" s="57"/>
      <c r="CL158" s="56">
        <v>111797</v>
      </c>
      <c r="CM158" s="57"/>
      <c r="CN158" s="56">
        <v>93705</v>
      </c>
      <c r="CO158" s="57"/>
      <c r="CP158" s="56">
        <v>38833</v>
      </c>
      <c r="CQ158" s="57"/>
      <c r="CR158" s="56">
        <v>29153</v>
      </c>
      <c r="CS158" s="57"/>
      <c r="CT158" s="56">
        <v>21406</v>
      </c>
      <c r="CU158" s="57"/>
      <c r="CV158" s="56">
        <v>145005</v>
      </c>
      <c r="CW158" s="57"/>
      <c r="CX158" s="56">
        <v>89921</v>
      </c>
      <c r="CY158" s="57"/>
      <c r="CZ158" s="56">
        <v>23407</v>
      </c>
      <c r="DA158" s="57"/>
      <c r="DB158" s="56">
        <v>126557</v>
      </c>
      <c r="DC158" s="57"/>
      <c r="DD158" s="56">
        <v>118077</v>
      </c>
      <c r="DE158" s="57"/>
      <c r="DF158" s="56">
        <v>13674</v>
      </c>
      <c r="DG158" s="57"/>
      <c r="DH158" s="56">
        <v>11863</v>
      </c>
      <c r="DI158" s="57"/>
      <c r="DJ158" s="56">
        <v>10302</v>
      </c>
      <c r="DK158" s="57"/>
      <c r="DL158" s="56">
        <v>46731</v>
      </c>
      <c r="DM158" s="57"/>
      <c r="DN158" s="56">
        <v>8811</v>
      </c>
      <c r="DO158" s="57"/>
      <c r="DP158" s="56">
        <v>79146</v>
      </c>
      <c r="DQ158" s="57"/>
      <c r="DR158" s="56">
        <v>5146</v>
      </c>
      <c r="DS158" s="57"/>
      <c r="DT158" s="56">
        <v>2261</v>
      </c>
      <c r="DU158" s="57"/>
      <c r="DV158" s="56">
        <v>21278</v>
      </c>
      <c r="DW158" s="57"/>
      <c r="DX158" s="56">
        <v>12096</v>
      </c>
      <c r="DY158" s="57"/>
      <c r="DZ158" s="56">
        <v>83320</v>
      </c>
      <c r="EA158" s="57"/>
      <c r="EB158" s="56">
        <v>7814</v>
      </c>
      <c r="EC158" s="57"/>
      <c r="ED158" s="56">
        <v>21704</v>
      </c>
      <c r="EE158" s="57"/>
      <c r="EF158" s="56">
        <v>14158</v>
      </c>
      <c r="EG158" s="57"/>
      <c r="EH158" s="56">
        <v>4525</v>
      </c>
      <c r="EI158" s="57"/>
      <c r="EJ158" s="56">
        <v>20924</v>
      </c>
      <c r="EK158" s="57"/>
      <c r="EL158" s="56">
        <v>25044</v>
      </c>
      <c r="EM158" s="57"/>
      <c r="EN158" s="56">
        <v>31155</v>
      </c>
      <c r="EO158" s="57"/>
      <c r="EP158" s="56">
        <v>2973</v>
      </c>
      <c r="EQ158" s="57"/>
      <c r="ER158" s="56">
        <v>127827</v>
      </c>
      <c r="ES158" s="57"/>
      <c r="ET158" s="56">
        <v>145320</v>
      </c>
      <c r="EU158" s="57"/>
      <c r="EV158" s="56">
        <v>28750</v>
      </c>
      <c r="EW158" s="57"/>
      <c r="EX158" s="56">
        <v>151204</v>
      </c>
      <c r="EY158" s="57"/>
      <c r="EZ158" s="56">
        <v>69243</v>
      </c>
      <c r="FA158" s="57"/>
      <c r="FB158" s="56">
        <v>113409</v>
      </c>
      <c r="FC158" s="57"/>
      <c r="FD158" s="56">
        <v>5014</v>
      </c>
      <c r="FE158" s="57"/>
      <c r="FF158" s="56">
        <v>4468343</v>
      </c>
      <c r="FG158" s="57"/>
      <c r="FH158" s="59">
        <f>SUM(J158,P158,T158:V158,AB158:AD158,AL158,AP158,AT158,BB158,BL158,BP158,BT158:BV158,CD158,CH158:CN158,CV158:CX158,DB158:DD158,DL158,DP158,DZ158,ER158:ET158,EX158:FB158)</f>
        <v>3352280</v>
      </c>
      <c r="FI158" s="57"/>
    </row>
    <row r="159" spans="1:170" s="50" customFormat="1" ht="10.5" x14ac:dyDescent="0.35">
      <c r="A159" s="54">
        <v>153</v>
      </c>
      <c r="B159" s="51"/>
      <c r="C159" s="73"/>
      <c r="D159" s="58">
        <f>E157</f>
        <v>33.944069431051112</v>
      </c>
      <c r="E159" s="58"/>
      <c r="F159" s="58">
        <f>G157</f>
        <v>31.726566294317632</v>
      </c>
      <c r="G159" s="74"/>
      <c r="H159" s="58">
        <f>I157</f>
        <v>23.898184313311514</v>
      </c>
      <c r="I159" s="74"/>
      <c r="J159" s="58">
        <f>K157</f>
        <v>21.757014524568152</v>
      </c>
      <c r="K159" s="74"/>
      <c r="L159" s="58">
        <f>M157</f>
        <v>25.953736223810104</v>
      </c>
      <c r="M159" s="74"/>
      <c r="N159" s="58">
        <f>O157</f>
        <v>26.442994370851654</v>
      </c>
      <c r="O159" s="74"/>
      <c r="P159" s="58">
        <f>Q157</f>
        <v>25.52298983207309</v>
      </c>
      <c r="Q159" s="74"/>
      <c r="R159" s="58">
        <f>S157</f>
        <v>29.403935735336056</v>
      </c>
      <c r="S159" s="74"/>
      <c r="T159" s="58">
        <f>U157</f>
        <v>27.56305223343491</v>
      </c>
      <c r="U159" s="74"/>
      <c r="V159" s="58">
        <f>W157</f>
        <v>11.912806988626999</v>
      </c>
      <c r="W159" s="74"/>
      <c r="X159" s="58">
        <f>Y157</f>
        <v>46.140350877192979</v>
      </c>
      <c r="Y159" s="74"/>
      <c r="Z159" s="58">
        <f>AA157</f>
        <v>27.597331182638023</v>
      </c>
      <c r="AA159" s="74"/>
      <c r="AB159" s="58">
        <f>AC157</f>
        <v>19.559556580611563</v>
      </c>
      <c r="AC159" s="58"/>
      <c r="AD159" s="58">
        <f>AE157</f>
        <v>14.920112890486067</v>
      </c>
      <c r="AE159" s="74"/>
      <c r="AF159" s="58">
        <f>AG157</f>
        <v>25.055566781167915</v>
      </c>
      <c r="AG159" s="74"/>
      <c r="AH159" s="58">
        <f>AI157</f>
        <v>28.375271426746711</v>
      </c>
      <c r="AI159" s="74"/>
      <c r="AJ159" s="58">
        <f>AK157</f>
        <v>34.178825924669155</v>
      </c>
      <c r="AK159" s="74"/>
      <c r="AL159" s="58">
        <f>AM157</f>
        <v>18.213359531964986</v>
      </c>
      <c r="AM159" s="74"/>
      <c r="AN159" s="58">
        <f>AO157</f>
        <v>27.958012429748138</v>
      </c>
      <c r="AO159" s="74"/>
      <c r="AP159" s="58">
        <f>AQ157</f>
        <v>16.741035856573706</v>
      </c>
      <c r="AQ159" s="74"/>
      <c r="AR159" s="58">
        <f>AS157</f>
        <v>34.672990514228658</v>
      </c>
      <c r="AS159" s="74"/>
      <c r="AT159" s="58">
        <f>AU157</f>
        <v>22.639802859278813</v>
      </c>
      <c r="AU159" s="74"/>
      <c r="AV159" s="58">
        <f>AW157</f>
        <v>32.338308457711449</v>
      </c>
      <c r="AW159" s="74"/>
      <c r="AX159" s="58">
        <f>AY157</f>
        <v>25.388368211580435</v>
      </c>
      <c r="AY159" s="74"/>
      <c r="AZ159" s="58">
        <f>BA157</f>
        <v>25.272475388331067</v>
      </c>
      <c r="BA159" s="58"/>
      <c r="BB159" s="58">
        <f>BC157</f>
        <v>11.869459412480445</v>
      </c>
      <c r="BC159" s="74"/>
      <c r="BD159" s="58">
        <f>BE157</f>
        <v>22.319692542099219</v>
      </c>
      <c r="BE159" s="74"/>
      <c r="BF159" s="58">
        <f>BG157</f>
        <v>23.048767123287671</v>
      </c>
      <c r="BG159" s="74"/>
      <c r="BH159" s="58">
        <f>BI157</f>
        <v>31.403447675430961</v>
      </c>
      <c r="BI159" s="74"/>
      <c r="BJ159" s="58">
        <f>BK157</f>
        <v>41.545784224841341</v>
      </c>
      <c r="BK159" s="74"/>
      <c r="BL159" s="58">
        <f>BM157</f>
        <v>18.256349324223972</v>
      </c>
      <c r="BM159" s="74"/>
      <c r="BN159" s="58">
        <f>BO157</f>
        <v>35.138813282525852</v>
      </c>
      <c r="BO159" s="74"/>
      <c r="BP159" s="58">
        <f>BQ157</f>
        <v>12.716246543924695</v>
      </c>
      <c r="BQ159" s="74"/>
      <c r="BR159" s="58">
        <f>BS157</f>
        <v>34.484210526315792</v>
      </c>
      <c r="BS159" s="74"/>
      <c r="BT159" s="58">
        <f>BU157</f>
        <v>18.855742778541952</v>
      </c>
      <c r="BU159" s="74"/>
      <c r="BV159" s="58">
        <f>BW157</f>
        <v>20.047804003585302</v>
      </c>
      <c r="BW159" s="74"/>
      <c r="BX159" s="58">
        <f>BY157</f>
        <v>21.47340356594027</v>
      </c>
      <c r="BY159" s="58"/>
      <c r="BZ159" s="58">
        <f>CA157</f>
        <v>36.551094890510946</v>
      </c>
      <c r="CA159" s="74"/>
      <c r="CB159" s="58">
        <f>CC157</f>
        <v>28.40898943295133</v>
      </c>
      <c r="CC159" s="74"/>
      <c r="CD159" s="58">
        <f>CE157</f>
        <v>20.67958329276604</v>
      </c>
      <c r="CE159" s="74"/>
      <c r="CF159" s="58">
        <f>CG157</f>
        <v>32.097206880227233</v>
      </c>
      <c r="CG159" s="74"/>
      <c r="CH159" s="58">
        <f>CI157</f>
        <v>17.925199652091408</v>
      </c>
      <c r="CI159" s="74"/>
      <c r="CJ159" s="58">
        <f>CK157</f>
        <v>22.2702791887146</v>
      </c>
      <c r="CK159" s="74"/>
      <c r="CL159" s="58">
        <f>CM157</f>
        <v>21.381611313362612</v>
      </c>
      <c r="CM159" s="74"/>
      <c r="CN159" s="58">
        <f>CO157</f>
        <v>13.584120377781336</v>
      </c>
      <c r="CO159" s="74"/>
      <c r="CP159" s="58">
        <f>CQ157</f>
        <v>23.2714443900806</v>
      </c>
      <c r="CQ159" s="74"/>
      <c r="CR159" s="58">
        <f>CS157</f>
        <v>20.690837992659418</v>
      </c>
      <c r="CS159" s="74"/>
      <c r="CT159" s="58">
        <f>CU157</f>
        <v>27.510978230402689</v>
      </c>
      <c r="CU159" s="74"/>
      <c r="CV159" s="58">
        <f>CW157</f>
        <v>20.476535291886485</v>
      </c>
      <c r="CW159" s="58"/>
      <c r="CX159" s="58">
        <f>CY157</f>
        <v>19.245782409003461</v>
      </c>
      <c r="CY159" s="74"/>
      <c r="CZ159" s="58">
        <f>DA157</f>
        <v>23.364805400093989</v>
      </c>
      <c r="DA159" s="74"/>
      <c r="DB159" s="58">
        <f>DC157</f>
        <v>18.028240239575844</v>
      </c>
      <c r="DC159" s="74"/>
      <c r="DD159" s="58">
        <f>DE157</f>
        <v>21.731581933822845</v>
      </c>
      <c r="DE159" s="74"/>
      <c r="DF159" s="58">
        <f>DG157</f>
        <v>34.715518502267081</v>
      </c>
      <c r="DG159" s="74"/>
      <c r="DH159" s="58">
        <f>DI157</f>
        <v>35.842535614937198</v>
      </c>
      <c r="DI159" s="74"/>
      <c r="DJ159" s="58">
        <f>DK157</f>
        <v>32.178217821782177</v>
      </c>
      <c r="DK159" s="74"/>
      <c r="DL159" s="58">
        <f>DM157</f>
        <v>25.225225225225223</v>
      </c>
      <c r="DM159" s="74"/>
      <c r="DN159" s="58">
        <f>DO157</f>
        <v>32.107592781750085</v>
      </c>
      <c r="DO159" s="74"/>
      <c r="DP159" s="58">
        <f>DQ157</f>
        <v>22.351097970838705</v>
      </c>
      <c r="DQ159" s="74"/>
      <c r="DR159" s="58">
        <f>DS157</f>
        <v>31.558492032646718</v>
      </c>
      <c r="DS159" s="74"/>
      <c r="DT159" s="58">
        <f>DU157</f>
        <v>42.282176028306054</v>
      </c>
      <c r="DU159" s="58"/>
      <c r="DV159" s="58">
        <f>DW157</f>
        <v>32.456057900178585</v>
      </c>
      <c r="DW159" s="74"/>
      <c r="DX159" s="58">
        <f>DY157</f>
        <v>37.475198412698411</v>
      </c>
      <c r="DY159" s="74"/>
      <c r="DZ159" s="58">
        <f>EA157</f>
        <v>23.328132501200191</v>
      </c>
      <c r="EA159" s="74"/>
      <c r="EB159" s="58">
        <f>EC157</f>
        <v>32.748912208855899</v>
      </c>
      <c r="EC159" s="74"/>
      <c r="ED159" s="58">
        <f>EE157</f>
        <v>30.012900847769998</v>
      </c>
      <c r="EE159" s="74"/>
      <c r="EF159" s="58">
        <f>EG157</f>
        <v>28.4150303715214</v>
      </c>
      <c r="EG159" s="74"/>
      <c r="EH159" s="58">
        <f>EI157</f>
        <v>40.132596685082873</v>
      </c>
      <c r="EI159" s="74"/>
      <c r="EJ159" s="58">
        <f>EK157</f>
        <v>28.469699866182374</v>
      </c>
      <c r="EK159" s="74"/>
      <c r="EL159" s="58">
        <f>EM157</f>
        <v>27.032422935633289</v>
      </c>
      <c r="EM159" s="74"/>
      <c r="EN159" s="58">
        <f>EO157</f>
        <v>27.542930508746586</v>
      </c>
      <c r="EO159" s="74"/>
      <c r="EP159" s="58">
        <f>EQ157</f>
        <v>48.805919946182307</v>
      </c>
      <c r="EQ159" s="74"/>
      <c r="ER159" s="58">
        <f>ES157</f>
        <v>23.642110039350058</v>
      </c>
      <c r="ES159" s="58"/>
      <c r="ET159" s="58">
        <f>EU157</f>
        <v>12.405725295898707</v>
      </c>
      <c r="EU159" s="74"/>
      <c r="EV159" s="58">
        <f>EW157</f>
        <v>22.796521739130434</v>
      </c>
      <c r="EW159" s="74"/>
      <c r="EX159" s="58">
        <f>EY157</f>
        <v>14.983730589137853</v>
      </c>
      <c r="EY159" s="74"/>
      <c r="EZ159" s="58">
        <f>FA157</f>
        <v>24.341810724549774</v>
      </c>
      <c r="FA159" s="74"/>
      <c r="FB159" s="58">
        <f>FC157</f>
        <v>22.784787803437119</v>
      </c>
      <c r="FC159" s="74"/>
      <c r="FD159" s="58">
        <f>FE157</f>
        <v>43.159154367770242</v>
      </c>
      <c r="FE159" s="74"/>
      <c r="FF159" s="58"/>
      <c r="FG159" s="74"/>
      <c r="FH159" s="58"/>
      <c r="FI159" s="74"/>
      <c r="FJ159" s="58"/>
      <c r="FK159" s="74"/>
      <c r="FL159" s="58"/>
      <c r="FM159" s="74"/>
      <c r="FN159" s="58"/>
    </row>
    <row r="160" spans="1:170" x14ac:dyDescent="0.35">
      <c r="A160" s="54">
        <v>154</v>
      </c>
      <c r="C160" s="72" t="s">
        <v>268</v>
      </c>
      <c r="D160" s="72">
        <f>RANK(D159,$D159:$FD159)</f>
        <v>15</v>
      </c>
      <c r="E160" s="72" t="e">
        <f t="shared" ref="E160:BP160" si="968">RANK(E159,$D159:$FD159)</f>
        <v>#N/A</v>
      </c>
      <c r="F160" s="72">
        <f t="shared" si="968"/>
        <v>22</v>
      </c>
      <c r="G160" s="72" t="e">
        <f t="shared" si="968"/>
        <v>#N/A</v>
      </c>
      <c r="H160" s="72">
        <f t="shared" si="968"/>
        <v>45</v>
      </c>
      <c r="I160" s="72" t="e">
        <f t="shared" si="968"/>
        <v>#N/A</v>
      </c>
      <c r="J160" s="72">
        <f t="shared" si="968"/>
        <v>57</v>
      </c>
      <c r="K160" s="72" t="e">
        <f t="shared" si="968"/>
        <v>#N/A</v>
      </c>
      <c r="L160" s="72">
        <f t="shared" si="968"/>
        <v>38</v>
      </c>
      <c r="M160" s="72" t="e">
        <f t="shared" si="968"/>
        <v>#N/A</v>
      </c>
      <c r="N160" s="72">
        <f t="shared" si="968"/>
        <v>37</v>
      </c>
      <c r="O160" s="72" t="e">
        <f t="shared" si="968"/>
        <v>#N/A</v>
      </c>
      <c r="P160" s="72">
        <f t="shared" si="968"/>
        <v>39</v>
      </c>
      <c r="Q160" s="72" t="e">
        <f t="shared" si="968"/>
        <v>#N/A</v>
      </c>
      <c r="R160" s="72">
        <f t="shared" si="968"/>
        <v>26</v>
      </c>
      <c r="S160" s="72" t="e">
        <f t="shared" si="968"/>
        <v>#N/A</v>
      </c>
      <c r="T160" s="72">
        <f t="shared" si="968"/>
        <v>33</v>
      </c>
      <c r="U160" s="72" t="e">
        <f t="shared" si="968"/>
        <v>#N/A</v>
      </c>
      <c r="V160" s="72">
        <f t="shared" si="968"/>
        <v>78</v>
      </c>
      <c r="W160" s="72" t="e">
        <f t="shared" si="968"/>
        <v>#N/A</v>
      </c>
      <c r="X160" s="72">
        <f t="shared" si="968"/>
        <v>2</v>
      </c>
      <c r="Y160" s="72" t="e">
        <f t="shared" si="968"/>
        <v>#N/A</v>
      </c>
      <c r="Z160" s="72">
        <f t="shared" si="968"/>
        <v>32</v>
      </c>
      <c r="AA160" s="72" t="e">
        <f t="shared" si="968"/>
        <v>#N/A</v>
      </c>
      <c r="AB160" s="72">
        <f t="shared" si="968"/>
        <v>65</v>
      </c>
      <c r="AC160" s="72" t="e">
        <f t="shared" si="968"/>
        <v>#N/A</v>
      </c>
      <c r="AD160" s="72">
        <f t="shared" si="968"/>
        <v>74</v>
      </c>
      <c r="AE160" s="72" t="e">
        <f t="shared" si="968"/>
        <v>#N/A</v>
      </c>
      <c r="AF160" s="72">
        <f t="shared" si="968"/>
        <v>43</v>
      </c>
      <c r="AG160" s="72" t="e">
        <f t="shared" si="968"/>
        <v>#N/A</v>
      </c>
      <c r="AH160" s="72">
        <f t="shared" si="968"/>
        <v>30</v>
      </c>
      <c r="AI160" s="72" t="e">
        <f t="shared" si="968"/>
        <v>#N/A</v>
      </c>
      <c r="AJ160" s="72">
        <f t="shared" si="968"/>
        <v>14</v>
      </c>
      <c r="AK160" s="72" t="e">
        <f t="shared" si="968"/>
        <v>#N/A</v>
      </c>
      <c r="AL160" s="72">
        <f t="shared" si="968"/>
        <v>69</v>
      </c>
      <c r="AM160" s="72" t="e">
        <f t="shared" si="968"/>
        <v>#N/A</v>
      </c>
      <c r="AN160" s="72">
        <f t="shared" si="968"/>
        <v>31</v>
      </c>
      <c r="AO160" s="72" t="e">
        <f t="shared" si="968"/>
        <v>#N/A</v>
      </c>
      <c r="AP160" s="72">
        <f t="shared" si="968"/>
        <v>72</v>
      </c>
      <c r="AQ160" s="72" t="e">
        <f t="shared" si="968"/>
        <v>#N/A</v>
      </c>
      <c r="AR160" s="72">
        <f t="shared" si="968"/>
        <v>12</v>
      </c>
      <c r="AS160" s="72" t="e">
        <f t="shared" si="968"/>
        <v>#N/A</v>
      </c>
      <c r="AT160" s="72">
        <f t="shared" si="968"/>
        <v>53</v>
      </c>
      <c r="AU160" s="72" t="e">
        <f t="shared" si="968"/>
        <v>#N/A</v>
      </c>
      <c r="AV160" s="72">
        <f t="shared" si="968"/>
        <v>18</v>
      </c>
      <c r="AW160" s="72" t="e">
        <f t="shared" si="968"/>
        <v>#N/A</v>
      </c>
      <c r="AX160" s="72">
        <f t="shared" si="968"/>
        <v>40</v>
      </c>
      <c r="AY160" s="72" t="e">
        <f t="shared" si="968"/>
        <v>#N/A</v>
      </c>
      <c r="AZ160" s="72">
        <f t="shared" si="968"/>
        <v>41</v>
      </c>
      <c r="BA160" s="72" t="e">
        <f t="shared" si="968"/>
        <v>#N/A</v>
      </c>
      <c r="BB160" s="72">
        <f t="shared" si="968"/>
        <v>79</v>
      </c>
      <c r="BC160" s="72" t="e">
        <f t="shared" si="968"/>
        <v>#N/A</v>
      </c>
      <c r="BD160" s="72">
        <f t="shared" si="968"/>
        <v>55</v>
      </c>
      <c r="BE160" s="72" t="e">
        <f t="shared" si="968"/>
        <v>#N/A</v>
      </c>
      <c r="BF160" s="72">
        <f t="shared" si="968"/>
        <v>50</v>
      </c>
      <c r="BG160" s="72" t="e">
        <f t="shared" si="968"/>
        <v>#N/A</v>
      </c>
      <c r="BH160" s="72">
        <f t="shared" si="968"/>
        <v>24</v>
      </c>
      <c r="BI160" s="72" t="e">
        <f t="shared" si="968"/>
        <v>#N/A</v>
      </c>
      <c r="BJ160" s="72">
        <f t="shared" si="968"/>
        <v>5</v>
      </c>
      <c r="BK160" s="72" t="e">
        <f t="shared" si="968"/>
        <v>#N/A</v>
      </c>
      <c r="BL160" s="72">
        <f t="shared" si="968"/>
        <v>68</v>
      </c>
      <c r="BM160" s="72" t="e">
        <f t="shared" si="968"/>
        <v>#N/A</v>
      </c>
      <c r="BN160" s="72">
        <f t="shared" si="968"/>
        <v>10</v>
      </c>
      <c r="BO160" s="72" t="e">
        <f t="shared" si="968"/>
        <v>#N/A</v>
      </c>
      <c r="BP160" s="72">
        <f t="shared" si="968"/>
        <v>76</v>
      </c>
      <c r="BQ160" s="72" t="e">
        <f t="shared" ref="BQ160:EB160" si="969">RANK(BQ159,$D159:$FD159)</f>
        <v>#N/A</v>
      </c>
      <c r="BR160" s="72">
        <f t="shared" si="969"/>
        <v>13</v>
      </c>
      <c r="BS160" s="72" t="e">
        <f t="shared" si="969"/>
        <v>#N/A</v>
      </c>
      <c r="BT160" s="72">
        <f t="shared" si="969"/>
        <v>67</v>
      </c>
      <c r="BU160" s="72" t="e">
        <f t="shared" si="969"/>
        <v>#N/A</v>
      </c>
      <c r="BV160" s="72">
        <f t="shared" si="969"/>
        <v>64</v>
      </c>
      <c r="BW160" s="72" t="e">
        <f t="shared" si="969"/>
        <v>#N/A</v>
      </c>
      <c r="BX160" s="72">
        <f t="shared" si="969"/>
        <v>59</v>
      </c>
      <c r="BY160" s="72" t="e">
        <f t="shared" si="969"/>
        <v>#N/A</v>
      </c>
      <c r="BZ160" s="72">
        <f t="shared" si="969"/>
        <v>8</v>
      </c>
      <c r="CA160" s="72" t="e">
        <f t="shared" si="969"/>
        <v>#N/A</v>
      </c>
      <c r="CB160" s="72">
        <f t="shared" si="969"/>
        <v>29</v>
      </c>
      <c r="CC160" s="72" t="e">
        <f t="shared" si="969"/>
        <v>#N/A</v>
      </c>
      <c r="CD160" s="72">
        <f t="shared" si="969"/>
        <v>62</v>
      </c>
      <c r="CE160" s="72" t="e">
        <f t="shared" si="969"/>
        <v>#N/A</v>
      </c>
      <c r="CF160" s="72">
        <f t="shared" si="969"/>
        <v>21</v>
      </c>
      <c r="CG160" s="72" t="e">
        <f t="shared" si="969"/>
        <v>#N/A</v>
      </c>
      <c r="CH160" s="72">
        <f t="shared" si="969"/>
        <v>71</v>
      </c>
      <c r="CI160" s="72" t="e">
        <f t="shared" si="969"/>
        <v>#N/A</v>
      </c>
      <c r="CJ160" s="72">
        <f t="shared" si="969"/>
        <v>56</v>
      </c>
      <c r="CK160" s="72" t="e">
        <f t="shared" si="969"/>
        <v>#N/A</v>
      </c>
      <c r="CL160" s="72">
        <f t="shared" si="969"/>
        <v>60</v>
      </c>
      <c r="CM160" s="72" t="e">
        <f t="shared" si="969"/>
        <v>#N/A</v>
      </c>
      <c r="CN160" s="72">
        <f t="shared" si="969"/>
        <v>75</v>
      </c>
      <c r="CO160" s="72" t="e">
        <f t="shared" si="969"/>
        <v>#N/A</v>
      </c>
      <c r="CP160" s="72">
        <f t="shared" si="969"/>
        <v>49</v>
      </c>
      <c r="CQ160" s="72" t="e">
        <f t="shared" si="969"/>
        <v>#N/A</v>
      </c>
      <c r="CR160" s="72">
        <f t="shared" si="969"/>
        <v>61</v>
      </c>
      <c r="CS160" s="72" t="e">
        <f t="shared" si="969"/>
        <v>#N/A</v>
      </c>
      <c r="CT160" s="72">
        <f t="shared" si="969"/>
        <v>35</v>
      </c>
      <c r="CU160" s="72" t="e">
        <f t="shared" si="969"/>
        <v>#N/A</v>
      </c>
      <c r="CV160" s="72">
        <f t="shared" si="969"/>
        <v>63</v>
      </c>
      <c r="CW160" s="72" t="e">
        <f t="shared" si="969"/>
        <v>#N/A</v>
      </c>
      <c r="CX160" s="72">
        <f t="shared" si="969"/>
        <v>66</v>
      </c>
      <c r="CY160" s="72" t="e">
        <f t="shared" si="969"/>
        <v>#N/A</v>
      </c>
      <c r="CZ160" s="72">
        <f t="shared" si="969"/>
        <v>47</v>
      </c>
      <c r="DA160" s="72" t="e">
        <f t="shared" si="969"/>
        <v>#N/A</v>
      </c>
      <c r="DB160" s="72">
        <f t="shared" si="969"/>
        <v>70</v>
      </c>
      <c r="DC160" s="72" t="e">
        <f t="shared" si="969"/>
        <v>#N/A</v>
      </c>
      <c r="DD160" s="72">
        <f t="shared" si="969"/>
        <v>58</v>
      </c>
      <c r="DE160" s="72" t="e">
        <f t="shared" si="969"/>
        <v>#N/A</v>
      </c>
      <c r="DF160" s="72">
        <f t="shared" si="969"/>
        <v>11</v>
      </c>
      <c r="DG160" s="72" t="e">
        <f t="shared" si="969"/>
        <v>#N/A</v>
      </c>
      <c r="DH160" s="72">
        <f t="shared" si="969"/>
        <v>9</v>
      </c>
      <c r="DI160" s="72" t="e">
        <f t="shared" si="969"/>
        <v>#N/A</v>
      </c>
      <c r="DJ160" s="72">
        <f t="shared" si="969"/>
        <v>19</v>
      </c>
      <c r="DK160" s="72" t="e">
        <f t="shared" si="969"/>
        <v>#N/A</v>
      </c>
      <c r="DL160" s="72">
        <f t="shared" si="969"/>
        <v>42</v>
      </c>
      <c r="DM160" s="72" t="e">
        <f t="shared" si="969"/>
        <v>#N/A</v>
      </c>
      <c r="DN160" s="72">
        <f t="shared" si="969"/>
        <v>20</v>
      </c>
      <c r="DO160" s="72" t="e">
        <f t="shared" si="969"/>
        <v>#N/A</v>
      </c>
      <c r="DP160" s="72">
        <f t="shared" si="969"/>
        <v>54</v>
      </c>
      <c r="DQ160" s="72" t="e">
        <f t="shared" si="969"/>
        <v>#N/A</v>
      </c>
      <c r="DR160" s="72">
        <f t="shared" si="969"/>
        <v>23</v>
      </c>
      <c r="DS160" s="72" t="e">
        <f t="shared" si="969"/>
        <v>#N/A</v>
      </c>
      <c r="DT160" s="72">
        <f t="shared" si="969"/>
        <v>4</v>
      </c>
      <c r="DU160" s="72" t="e">
        <f t="shared" si="969"/>
        <v>#N/A</v>
      </c>
      <c r="DV160" s="72">
        <f t="shared" si="969"/>
        <v>17</v>
      </c>
      <c r="DW160" s="72" t="e">
        <f t="shared" si="969"/>
        <v>#N/A</v>
      </c>
      <c r="DX160" s="72">
        <f t="shared" si="969"/>
        <v>7</v>
      </c>
      <c r="DY160" s="72" t="e">
        <f t="shared" si="969"/>
        <v>#N/A</v>
      </c>
      <c r="DZ160" s="72">
        <f t="shared" si="969"/>
        <v>48</v>
      </c>
      <c r="EA160" s="72" t="e">
        <f t="shared" si="969"/>
        <v>#N/A</v>
      </c>
      <c r="EB160" s="72">
        <f t="shared" si="969"/>
        <v>16</v>
      </c>
      <c r="EC160" s="72" t="e">
        <f t="shared" ref="EC160:FE160" si="970">RANK(EC159,$D159:$FD159)</f>
        <v>#N/A</v>
      </c>
      <c r="ED160" s="72">
        <f t="shared" si="970"/>
        <v>25</v>
      </c>
      <c r="EE160" s="72" t="e">
        <f t="shared" si="970"/>
        <v>#N/A</v>
      </c>
      <c r="EF160" s="72">
        <f t="shared" si="970"/>
        <v>28</v>
      </c>
      <c r="EG160" s="72" t="e">
        <f t="shared" si="970"/>
        <v>#N/A</v>
      </c>
      <c r="EH160" s="72">
        <f t="shared" si="970"/>
        <v>6</v>
      </c>
      <c r="EI160" s="72" t="e">
        <f t="shared" si="970"/>
        <v>#N/A</v>
      </c>
      <c r="EJ160" s="72">
        <f t="shared" si="970"/>
        <v>27</v>
      </c>
      <c r="EK160" s="72" t="e">
        <f t="shared" si="970"/>
        <v>#N/A</v>
      </c>
      <c r="EL160" s="72">
        <f t="shared" si="970"/>
        <v>36</v>
      </c>
      <c r="EM160" s="72" t="e">
        <f t="shared" si="970"/>
        <v>#N/A</v>
      </c>
      <c r="EN160" s="72">
        <f t="shared" si="970"/>
        <v>34</v>
      </c>
      <c r="EO160" s="72" t="e">
        <f t="shared" si="970"/>
        <v>#N/A</v>
      </c>
      <c r="EP160" s="72">
        <f t="shared" si="970"/>
        <v>1</v>
      </c>
      <c r="EQ160" s="72" t="e">
        <f t="shared" si="970"/>
        <v>#N/A</v>
      </c>
      <c r="ER160" s="72">
        <f t="shared" si="970"/>
        <v>46</v>
      </c>
      <c r="ES160" s="72" t="e">
        <f t="shared" si="970"/>
        <v>#N/A</v>
      </c>
      <c r="ET160" s="72">
        <f t="shared" si="970"/>
        <v>77</v>
      </c>
      <c r="EU160" s="72" t="e">
        <f t="shared" si="970"/>
        <v>#N/A</v>
      </c>
      <c r="EV160" s="72">
        <f t="shared" si="970"/>
        <v>51</v>
      </c>
      <c r="EW160" s="72" t="e">
        <f t="shared" si="970"/>
        <v>#N/A</v>
      </c>
      <c r="EX160" s="72">
        <f t="shared" si="970"/>
        <v>73</v>
      </c>
      <c r="EY160" s="72" t="e">
        <f t="shared" si="970"/>
        <v>#N/A</v>
      </c>
      <c r="EZ160" s="72">
        <f t="shared" si="970"/>
        <v>44</v>
      </c>
      <c r="FA160" s="72" t="e">
        <f t="shared" si="970"/>
        <v>#N/A</v>
      </c>
      <c r="FB160" s="72">
        <f t="shared" si="970"/>
        <v>52</v>
      </c>
      <c r="FC160" s="72" t="e">
        <f t="shared" si="970"/>
        <v>#N/A</v>
      </c>
      <c r="FD160" s="72">
        <f t="shared" si="970"/>
        <v>3</v>
      </c>
      <c r="FE160" s="72" t="e">
        <f t="shared" si="970"/>
        <v>#N/A</v>
      </c>
      <c r="FF160" s="77" t="s">
        <v>273</v>
      </c>
      <c r="FG160" s="61"/>
      <c r="FH160" s="77" t="s">
        <v>273</v>
      </c>
      <c r="FI160" s="61"/>
    </row>
    <row r="161" spans="1:165" s="50" customFormat="1" ht="10.5" x14ac:dyDescent="0.35">
      <c r="A161" s="54">
        <v>155</v>
      </c>
      <c r="B161" s="51" t="s">
        <v>211</v>
      </c>
      <c r="C161" s="55" t="s">
        <v>212</v>
      </c>
      <c r="D161" s="56">
        <v>2376</v>
      </c>
      <c r="E161" s="57">
        <f>D161/D163*100</f>
        <v>25.518204274514016</v>
      </c>
      <c r="F161" s="56">
        <v>2267</v>
      </c>
      <c r="G161" s="57">
        <f>F161/F163*100</f>
        <v>27.589144456614335</v>
      </c>
      <c r="H161" s="56">
        <v>24216</v>
      </c>
      <c r="I161" s="57">
        <f>H161/H163*100</f>
        <v>32.029204031426076</v>
      </c>
      <c r="J161" s="56">
        <v>29360</v>
      </c>
      <c r="K161" s="57">
        <f>J161/J163*100</f>
        <v>31.333376021856523</v>
      </c>
      <c r="L161" s="56">
        <v>7006</v>
      </c>
      <c r="M161" s="57">
        <f>L161/L163*100</f>
        <v>28.335692618806874</v>
      </c>
      <c r="N161" s="56">
        <v>11439</v>
      </c>
      <c r="O161" s="57">
        <f>N161/N163*100</f>
        <v>32.088756732495511</v>
      </c>
      <c r="P161" s="56">
        <v>24416</v>
      </c>
      <c r="Q161" s="57">
        <f>P161/P163*100</f>
        <v>33.217691794892723</v>
      </c>
      <c r="R161" s="56">
        <v>2714</v>
      </c>
      <c r="S161" s="57">
        <f>R161/R163*100</f>
        <v>25.968806812745193</v>
      </c>
      <c r="T161" s="56">
        <v>38297</v>
      </c>
      <c r="U161" s="57">
        <f>T161/T163*100</f>
        <v>29.386217321577924</v>
      </c>
      <c r="V161" s="56">
        <v>40375</v>
      </c>
      <c r="W161" s="57">
        <f>V161/V163*100</f>
        <v>27.766315934254866</v>
      </c>
      <c r="X161" s="56">
        <v>1189</v>
      </c>
      <c r="Y161" s="57">
        <f>X161/X163*100</f>
        <v>26.074561403508774</v>
      </c>
      <c r="Z161" s="56">
        <v>7873</v>
      </c>
      <c r="AA161" s="57">
        <f>Z161/Z163*100</f>
        <v>28.936342252278742</v>
      </c>
      <c r="AB161" s="56">
        <v>24738</v>
      </c>
      <c r="AC161" s="57">
        <f>AB161/AB163*100</f>
        <v>36.888252661716024</v>
      </c>
      <c r="AD161" s="56">
        <v>73999</v>
      </c>
      <c r="AE161" s="57">
        <f>AD161/AD163*100</f>
        <v>34.242309258505166</v>
      </c>
      <c r="AF161" s="56">
        <v>2442</v>
      </c>
      <c r="AG161" s="57">
        <f>AF161/AF163*100</f>
        <v>24.764222695466991</v>
      </c>
      <c r="AH161" s="56">
        <v>4617</v>
      </c>
      <c r="AI161" s="57">
        <f>AH161/AH163*100</f>
        <v>29.649370665296686</v>
      </c>
      <c r="AJ161" s="56">
        <v>3385</v>
      </c>
      <c r="AK161" s="57">
        <f>AJ161/AJ163*100</f>
        <v>28.865012364628633</v>
      </c>
      <c r="AL161" s="56">
        <v>29760</v>
      </c>
      <c r="AM161" s="57">
        <f>AL161/AL163*100</f>
        <v>26.365682087991921</v>
      </c>
      <c r="AN161" s="56">
        <v>8631</v>
      </c>
      <c r="AO161" s="57">
        <f>AN161/AN163*100</f>
        <v>25.754184943156389</v>
      </c>
      <c r="AP161" s="56">
        <v>32402</v>
      </c>
      <c r="AQ161" s="57">
        <f>AP161/AP163*100</f>
        <v>32.336357194894369</v>
      </c>
      <c r="AR161" s="56">
        <v>2045</v>
      </c>
      <c r="AS161" s="57">
        <f>AR161/AR163*100</f>
        <v>25.681275901042323</v>
      </c>
      <c r="AT161" s="56">
        <v>32745</v>
      </c>
      <c r="AU161" s="57">
        <f>AT161/AT163*100</f>
        <v>30.268996117581811</v>
      </c>
      <c r="AV161" s="56">
        <v>4010</v>
      </c>
      <c r="AW161" s="57">
        <f>AV161/AV163*100</f>
        <v>27.450711938663748</v>
      </c>
      <c r="AX161" s="56">
        <v>5751</v>
      </c>
      <c r="AY161" s="57">
        <f>AX161/AX163*100</f>
        <v>37.050637804406648</v>
      </c>
      <c r="AZ161" s="56">
        <v>26078</v>
      </c>
      <c r="BA161" s="57">
        <f>AZ161/AZ163*100</f>
        <v>32.040397586956786</v>
      </c>
      <c r="BB161" s="56">
        <v>30033</v>
      </c>
      <c r="BC161" s="57">
        <f>BB161/BB163*100</f>
        <v>26.147483893435485</v>
      </c>
      <c r="BD161" s="56">
        <v>54880</v>
      </c>
      <c r="BE161" s="57">
        <f>BD161/BD163*100</f>
        <v>31.272080778610988</v>
      </c>
      <c r="BF161" s="56">
        <v>13853</v>
      </c>
      <c r="BG161" s="57">
        <f>BF161/BF163*100</f>
        <v>30.379385964912281</v>
      </c>
      <c r="BH161" s="56">
        <v>3104</v>
      </c>
      <c r="BI161" s="57">
        <f>BH161/BH163*100</f>
        <v>27.13523909432643</v>
      </c>
      <c r="BJ161" s="56">
        <v>1044</v>
      </c>
      <c r="BK161" s="57">
        <f>BJ161/BJ163*100</f>
        <v>23.786739576213261</v>
      </c>
      <c r="BL161" s="56">
        <v>20186</v>
      </c>
      <c r="BM161" s="57">
        <f>BL161/BL163*100</f>
        <v>30.04092566411191</v>
      </c>
      <c r="BN161" s="56">
        <v>4497</v>
      </c>
      <c r="BO161" s="57">
        <f>BN161/BN163*100</f>
        <v>30.68367903930131</v>
      </c>
      <c r="BP161" s="56">
        <v>44251</v>
      </c>
      <c r="BQ161" s="57">
        <f>BP161/BP163*100</f>
        <v>31.152803688971805</v>
      </c>
      <c r="BR161" s="56">
        <v>3629</v>
      </c>
      <c r="BS161" s="57">
        <f>BR161/BR163*100</f>
        <v>30.567722371967655</v>
      </c>
      <c r="BT161" s="56">
        <v>35432</v>
      </c>
      <c r="BU161" s="57">
        <f>BT161/BT163*100</f>
        <v>30.522987862133128</v>
      </c>
      <c r="BV161" s="56">
        <v>36766</v>
      </c>
      <c r="BW161" s="57">
        <f>BV161/BV163*100</f>
        <v>30.555324701228333</v>
      </c>
      <c r="BX161" s="56">
        <v>16197</v>
      </c>
      <c r="BY161" s="57">
        <f>BX161/BX163*100</f>
        <v>30.06906026064679</v>
      </c>
      <c r="BZ161" s="56">
        <v>1362</v>
      </c>
      <c r="CA161" s="57">
        <f>BZ161/BZ163*100</f>
        <v>24.917672886937432</v>
      </c>
      <c r="CB161" s="56">
        <v>11586</v>
      </c>
      <c r="CC161" s="57">
        <f>CB161/CB163*100</f>
        <v>34.531473533619454</v>
      </c>
      <c r="CD161" s="56">
        <v>27188</v>
      </c>
      <c r="CE161" s="57">
        <f>CD161/CD163*100</f>
        <v>29.458036275380849</v>
      </c>
      <c r="CF161" s="56">
        <v>1763</v>
      </c>
      <c r="CG161" s="57">
        <f>CF161/CF163*100</f>
        <v>27.89115646258503</v>
      </c>
      <c r="CH161" s="56">
        <v>16349</v>
      </c>
      <c r="CI161" s="57">
        <f>CH161/CH163*100</f>
        <v>25.872355240461459</v>
      </c>
      <c r="CJ161" s="56">
        <v>27637</v>
      </c>
      <c r="CK161" s="57">
        <f>CJ161/CJ163*100</f>
        <v>32.643925255722756</v>
      </c>
      <c r="CL161" s="56">
        <v>13364</v>
      </c>
      <c r="CM161" s="57">
        <f>CL161/CL163*100</f>
        <v>11.966225230791272</v>
      </c>
      <c r="CN161" s="56">
        <v>34427</v>
      </c>
      <c r="CO161" s="57">
        <f>CN161/CN163*100</f>
        <v>36.798281243319508</v>
      </c>
      <c r="CP161" s="56">
        <v>11380</v>
      </c>
      <c r="CQ161" s="57">
        <f>CP161/CP163*100</f>
        <v>29.333677020234568</v>
      </c>
      <c r="CR161" s="56">
        <v>9594</v>
      </c>
      <c r="CS161" s="57">
        <f>CR161/CR163*100</f>
        <v>32.963408349080915</v>
      </c>
      <c r="CT161" s="56">
        <v>5935</v>
      </c>
      <c r="CU161" s="57">
        <f>CT161/CT163*100</f>
        <v>27.823355679527452</v>
      </c>
      <c r="CV161" s="56">
        <v>39056</v>
      </c>
      <c r="CW161" s="57">
        <f>CV161/CV163*100</f>
        <v>26.977965048007185</v>
      </c>
      <c r="CX161" s="56">
        <v>25246</v>
      </c>
      <c r="CY161" s="57">
        <f>CX161/CX163*100</f>
        <v>28.108890497132993</v>
      </c>
      <c r="CZ161" s="56">
        <v>7685</v>
      </c>
      <c r="DA161" s="57">
        <f>CZ161/CZ163*100</f>
        <v>32.913615144117522</v>
      </c>
      <c r="DB161" s="56">
        <v>31844</v>
      </c>
      <c r="DC161" s="57">
        <f>DB161/DB163*100</f>
        <v>25.19802176063304</v>
      </c>
      <c r="DD161" s="56">
        <v>36898</v>
      </c>
      <c r="DE161" s="57">
        <f>DD161/DD163*100</f>
        <v>31.314871551146151</v>
      </c>
      <c r="DF161" s="56">
        <v>3928</v>
      </c>
      <c r="DG161" s="57">
        <f>DF161/DF163*100</f>
        <v>28.816667889369818</v>
      </c>
      <c r="DH161" s="56">
        <v>3850</v>
      </c>
      <c r="DI161" s="57">
        <f>DH161/DH163*100</f>
        <v>32.591213070346228</v>
      </c>
      <c r="DJ161" s="56">
        <v>2814</v>
      </c>
      <c r="DK161" s="57">
        <f>DJ161/DJ163*100</f>
        <v>27.445625670535449</v>
      </c>
      <c r="DL161" s="56">
        <v>16198</v>
      </c>
      <c r="DM161" s="57">
        <f>DL161/DL163*100</f>
        <v>34.732824427480921</v>
      </c>
      <c r="DN161" s="56">
        <v>2240</v>
      </c>
      <c r="DO161" s="57">
        <f>DN161/DN163*100</f>
        <v>25.529974925917482</v>
      </c>
      <c r="DP161" s="56">
        <v>17182</v>
      </c>
      <c r="DQ161" s="57">
        <f>DP161/DP163*100</f>
        <v>21.744137485921108</v>
      </c>
      <c r="DR161" s="56">
        <v>1370</v>
      </c>
      <c r="DS161" s="57">
        <f>DR161/DR163*100</f>
        <v>26.789206100899492</v>
      </c>
      <c r="DT161" s="56">
        <v>602</v>
      </c>
      <c r="DU161" s="57">
        <f>DT161/DT163*100</f>
        <v>26.803205699020481</v>
      </c>
      <c r="DV161" s="56">
        <v>6305</v>
      </c>
      <c r="DW161" s="57">
        <f>DV161/DV163*100</f>
        <v>29.781304614803268</v>
      </c>
      <c r="DX161" s="56">
        <v>3396</v>
      </c>
      <c r="DY161" s="57">
        <f>DX161/DX163*100</f>
        <v>28.208322950411162</v>
      </c>
      <c r="DZ161" s="56">
        <v>18579</v>
      </c>
      <c r="EA161" s="57">
        <f>DZ161/DZ163*100</f>
        <v>22.332944669495497</v>
      </c>
      <c r="EB161" s="56">
        <v>1999</v>
      </c>
      <c r="EC161" s="57">
        <f>EB161/EB163*100</f>
        <v>25.61506919528447</v>
      </c>
      <c r="ED161" s="56">
        <v>7775</v>
      </c>
      <c r="EE161" s="57">
        <f>ED161/ED163*100</f>
        <v>35.882407236477754</v>
      </c>
      <c r="EF161" s="56">
        <v>4144</v>
      </c>
      <c r="EG161" s="57">
        <f>EF161/EF163*100</f>
        <v>29.325596206920956</v>
      </c>
      <c r="EH161" s="56">
        <v>1205</v>
      </c>
      <c r="EI161" s="57">
        <f>EH161/EH163*100</f>
        <v>26.706560283687942</v>
      </c>
      <c r="EJ161" s="56">
        <v>6353</v>
      </c>
      <c r="EK161" s="57">
        <f>EJ161/EJ163*100</f>
        <v>30.413136100339894</v>
      </c>
      <c r="EL161" s="56">
        <v>7649</v>
      </c>
      <c r="EM161" s="57">
        <f>EL161/EL163*100</f>
        <v>30.592328920529539</v>
      </c>
      <c r="EN161" s="56">
        <v>9278</v>
      </c>
      <c r="EO161" s="57">
        <f>EN161/EN163*100</f>
        <v>29.838554061876888</v>
      </c>
      <c r="EP161" s="56">
        <v>800</v>
      </c>
      <c r="EQ161" s="57">
        <f>EP161/EP163*100</f>
        <v>27.017899358324893</v>
      </c>
      <c r="ER161" s="56">
        <v>37537</v>
      </c>
      <c r="ES161" s="57">
        <f>ER161/ER163*100</f>
        <v>29.42670565454959</v>
      </c>
      <c r="ET161" s="56">
        <v>48076</v>
      </c>
      <c r="EU161" s="57">
        <f>ET161/ET163*100</f>
        <v>33.127760589293217</v>
      </c>
      <c r="EV161" s="56">
        <v>9410</v>
      </c>
      <c r="EW161" s="57">
        <f>EV161/EV163*100</f>
        <v>32.786314065711998</v>
      </c>
      <c r="EX161" s="56">
        <v>57710</v>
      </c>
      <c r="EY161" s="57">
        <f>EX161/EX163*100</f>
        <v>38.185162639282218</v>
      </c>
      <c r="EZ161" s="56">
        <v>13576</v>
      </c>
      <c r="FA161" s="57">
        <f>EZ161/EZ163*100</f>
        <v>19.628424781320032</v>
      </c>
      <c r="FB161" s="56">
        <v>37515</v>
      </c>
      <c r="FC161" s="57">
        <f>FB161/FB163*100</f>
        <v>33.143094415633747</v>
      </c>
      <c r="FD161" s="56">
        <v>1241</v>
      </c>
      <c r="FE161" s="57">
        <f>FD161/FD163*100</f>
        <v>24.795204795204796</v>
      </c>
      <c r="FF161" s="56">
        <v>1329167</v>
      </c>
      <c r="FG161" s="57">
        <f>FF161/FF163*100</f>
        <v>29.799184559998242</v>
      </c>
      <c r="FH161" s="59">
        <f>SUM(J161,P161,T161:V161,AB161:AD161,AL161,AP161,AT161,BB161,BL161,BP161,BT161:BV161,CD161,CH161:CN161,CV161:CX161,DB161:DD161,DL161,DP161,DZ161,ER161:ET161,EX161:FB161)</f>
        <v>991448.69624345645</v>
      </c>
      <c r="FI161" s="57">
        <f>FH161/FH163*100</f>
        <v>29.621470784173233</v>
      </c>
    </row>
    <row r="162" spans="1:165" s="50" customFormat="1" ht="10.5" x14ac:dyDescent="0.35">
      <c r="A162" s="54">
        <v>156</v>
      </c>
      <c r="B162" s="51"/>
      <c r="C162" s="55" t="s">
        <v>213</v>
      </c>
      <c r="D162" s="56">
        <v>6935</v>
      </c>
      <c r="E162" s="57"/>
      <c r="F162" s="56">
        <v>5951</v>
      </c>
      <c r="G162" s="57"/>
      <c r="H162" s="56">
        <v>51392</v>
      </c>
      <c r="I162" s="57"/>
      <c r="J162" s="56">
        <v>64339</v>
      </c>
      <c r="K162" s="57"/>
      <c r="L162" s="56">
        <v>17716</v>
      </c>
      <c r="M162" s="57"/>
      <c r="N162" s="56">
        <v>24202</v>
      </c>
      <c r="O162" s="57"/>
      <c r="P162" s="56">
        <v>49086</v>
      </c>
      <c r="Q162" s="57"/>
      <c r="R162" s="56">
        <v>7741</v>
      </c>
      <c r="S162" s="57"/>
      <c r="T162" s="56">
        <v>92021</v>
      </c>
      <c r="U162" s="57"/>
      <c r="V162" s="56">
        <v>105037</v>
      </c>
      <c r="W162" s="57"/>
      <c r="X162" s="56">
        <v>3371</v>
      </c>
      <c r="Y162" s="57"/>
      <c r="Z162" s="56">
        <v>19335</v>
      </c>
      <c r="AA162" s="57"/>
      <c r="AB162" s="56">
        <v>42326</v>
      </c>
      <c r="AC162" s="57"/>
      <c r="AD162" s="56">
        <v>142102</v>
      </c>
      <c r="AE162" s="57"/>
      <c r="AF162" s="56">
        <v>7419</v>
      </c>
      <c r="AG162" s="57"/>
      <c r="AH162" s="56">
        <v>10952</v>
      </c>
      <c r="AI162" s="57"/>
      <c r="AJ162" s="56">
        <v>8340</v>
      </c>
      <c r="AK162" s="57"/>
      <c r="AL162" s="56">
        <v>83113</v>
      </c>
      <c r="AM162" s="57"/>
      <c r="AN162" s="56">
        <v>24885</v>
      </c>
      <c r="AO162" s="57"/>
      <c r="AP162" s="56">
        <v>67793</v>
      </c>
      <c r="AQ162" s="57"/>
      <c r="AR162" s="56">
        <v>5917</v>
      </c>
      <c r="AS162" s="57"/>
      <c r="AT162" s="56">
        <v>75436</v>
      </c>
      <c r="AU162" s="57"/>
      <c r="AV162" s="56">
        <v>10602</v>
      </c>
      <c r="AW162" s="57"/>
      <c r="AX162" s="56">
        <v>9773</v>
      </c>
      <c r="AY162" s="57"/>
      <c r="AZ162" s="56">
        <v>55310</v>
      </c>
      <c r="BA162" s="57"/>
      <c r="BB162" s="56">
        <v>84824</v>
      </c>
      <c r="BC162" s="57"/>
      <c r="BD162" s="56">
        <v>120613</v>
      </c>
      <c r="BE162" s="57"/>
      <c r="BF162" s="56">
        <v>31746</v>
      </c>
      <c r="BG162" s="57"/>
      <c r="BH162" s="56">
        <v>8344</v>
      </c>
      <c r="BI162" s="57"/>
      <c r="BJ162" s="56">
        <v>3342</v>
      </c>
      <c r="BK162" s="57"/>
      <c r="BL162" s="56">
        <v>47009</v>
      </c>
      <c r="BM162" s="57"/>
      <c r="BN162" s="56">
        <v>10163</v>
      </c>
      <c r="BO162" s="57"/>
      <c r="BP162" s="56">
        <v>97790</v>
      </c>
      <c r="BQ162" s="57"/>
      <c r="BR162" s="56">
        <v>8244</v>
      </c>
      <c r="BS162" s="57"/>
      <c r="BT162" s="56">
        <v>80652</v>
      </c>
      <c r="BU162" s="57"/>
      <c r="BV162" s="56">
        <v>83570</v>
      </c>
      <c r="BW162" s="57"/>
      <c r="BX162" s="56">
        <v>37670</v>
      </c>
      <c r="BY162" s="57"/>
      <c r="BZ162" s="56">
        <v>4104</v>
      </c>
      <c r="CA162" s="57"/>
      <c r="CB162" s="56">
        <v>21968</v>
      </c>
      <c r="CC162" s="57"/>
      <c r="CD162" s="56">
        <v>65103</v>
      </c>
      <c r="CE162" s="57"/>
      <c r="CF162" s="56">
        <v>4555</v>
      </c>
      <c r="CG162" s="57"/>
      <c r="CH162" s="56">
        <v>46845</v>
      </c>
      <c r="CI162" s="57"/>
      <c r="CJ162" s="56">
        <v>57025</v>
      </c>
      <c r="CK162" s="57"/>
      <c r="CL162" s="56">
        <v>98322</v>
      </c>
      <c r="CM162" s="57"/>
      <c r="CN162" s="56">
        <v>59125</v>
      </c>
      <c r="CO162" s="57"/>
      <c r="CP162" s="56">
        <v>27417</v>
      </c>
      <c r="CQ162" s="57"/>
      <c r="CR162" s="56">
        <v>19511</v>
      </c>
      <c r="CS162" s="57"/>
      <c r="CT162" s="56">
        <v>15402</v>
      </c>
      <c r="CU162" s="57"/>
      <c r="CV162" s="56">
        <v>105711</v>
      </c>
      <c r="CW162" s="57"/>
      <c r="CX162" s="56">
        <v>64562</v>
      </c>
      <c r="CY162" s="57"/>
      <c r="CZ162" s="56">
        <v>15667</v>
      </c>
      <c r="DA162" s="57"/>
      <c r="DB162" s="56">
        <v>94530</v>
      </c>
      <c r="DC162" s="57"/>
      <c r="DD162" s="56">
        <v>80930</v>
      </c>
      <c r="DE162" s="57"/>
      <c r="DF162" s="56">
        <v>9700</v>
      </c>
      <c r="DG162" s="57"/>
      <c r="DH162" s="56">
        <v>7964</v>
      </c>
      <c r="DI162" s="57"/>
      <c r="DJ162" s="56">
        <v>7440</v>
      </c>
      <c r="DK162" s="57"/>
      <c r="DL162" s="56">
        <v>30440</v>
      </c>
      <c r="DM162" s="57"/>
      <c r="DN162" s="56">
        <v>6532</v>
      </c>
      <c r="DO162" s="57"/>
      <c r="DP162" s="56">
        <v>61838</v>
      </c>
      <c r="DQ162" s="57"/>
      <c r="DR162" s="56">
        <v>3745</v>
      </c>
      <c r="DS162" s="57"/>
      <c r="DT162" s="56">
        <v>1645</v>
      </c>
      <c r="DU162" s="57"/>
      <c r="DV162" s="56">
        <v>14871</v>
      </c>
      <c r="DW162" s="57"/>
      <c r="DX162" s="56">
        <v>8642</v>
      </c>
      <c r="DY162" s="57"/>
      <c r="DZ162" s="56">
        <v>64611</v>
      </c>
      <c r="EA162" s="57"/>
      <c r="EB162" s="56">
        <v>5805</v>
      </c>
      <c r="EC162" s="57"/>
      <c r="ED162" s="56">
        <v>13895</v>
      </c>
      <c r="EE162" s="57"/>
      <c r="EF162" s="56">
        <v>9994</v>
      </c>
      <c r="EG162" s="57"/>
      <c r="EH162" s="56">
        <v>3310</v>
      </c>
      <c r="EI162" s="57"/>
      <c r="EJ162" s="56">
        <v>14534</v>
      </c>
      <c r="EK162" s="57"/>
      <c r="EL162" s="56">
        <v>17351</v>
      </c>
      <c r="EM162" s="57"/>
      <c r="EN162" s="56">
        <v>21816</v>
      </c>
      <c r="EO162" s="57"/>
      <c r="EP162" s="56">
        <v>2156</v>
      </c>
      <c r="EQ162" s="57"/>
      <c r="ER162" s="56">
        <v>90025</v>
      </c>
      <c r="ES162" s="57"/>
      <c r="ET162" s="56">
        <v>97048</v>
      </c>
      <c r="EU162" s="57"/>
      <c r="EV162" s="56">
        <v>19281</v>
      </c>
      <c r="EW162" s="57"/>
      <c r="EX162" s="56">
        <v>93423</v>
      </c>
      <c r="EY162" s="57"/>
      <c r="EZ162" s="56">
        <v>55588</v>
      </c>
      <c r="FA162" s="57"/>
      <c r="FB162" s="56">
        <v>75670</v>
      </c>
      <c r="FC162" s="57"/>
      <c r="FD162" s="56">
        <v>3761</v>
      </c>
      <c r="FE162" s="57"/>
      <c r="FF162" s="56">
        <v>3131244</v>
      </c>
      <c r="FG162" s="57"/>
      <c r="FH162" s="59">
        <f>SUM(J162,P162,T162:V162,AB162:AD162,AL162,AP162,AT162,BB162,BL162,BP162,BT162:BV162,CD162,CH162:CN162,CV162:CX162,DB162:DD162,DL162,DP162,DZ162,ER162:ET162,EX162:FB162)</f>
        <v>2355894</v>
      </c>
      <c r="FI162" s="57"/>
    </row>
    <row r="163" spans="1:165" s="50" customFormat="1" ht="10.5" x14ac:dyDescent="0.35">
      <c r="A163" s="54">
        <v>157</v>
      </c>
      <c r="B163" s="51"/>
      <c r="C163" s="55" t="s">
        <v>79</v>
      </c>
      <c r="D163" s="56">
        <v>9311</v>
      </c>
      <c r="E163" s="57"/>
      <c r="F163" s="56">
        <v>8217</v>
      </c>
      <c r="G163" s="57"/>
      <c r="H163" s="56">
        <v>75606</v>
      </c>
      <c r="I163" s="57"/>
      <c r="J163" s="56">
        <v>93702</v>
      </c>
      <c r="K163" s="57"/>
      <c r="L163" s="56">
        <v>24725</v>
      </c>
      <c r="M163" s="57"/>
      <c r="N163" s="56">
        <v>35648</v>
      </c>
      <c r="O163" s="57"/>
      <c r="P163" s="56">
        <v>73503</v>
      </c>
      <c r="Q163" s="57"/>
      <c r="R163" s="56">
        <v>10451</v>
      </c>
      <c r="S163" s="57"/>
      <c r="T163" s="56">
        <v>130323</v>
      </c>
      <c r="U163" s="57"/>
      <c r="V163" s="56">
        <v>145410</v>
      </c>
      <c r="W163" s="57"/>
      <c r="X163" s="56">
        <v>4560</v>
      </c>
      <c r="Y163" s="57"/>
      <c r="Z163" s="56">
        <v>27208</v>
      </c>
      <c r="AA163" s="57"/>
      <c r="AB163" s="56">
        <v>67062</v>
      </c>
      <c r="AC163" s="57"/>
      <c r="AD163" s="56">
        <v>216104</v>
      </c>
      <c r="AE163" s="57"/>
      <c r="AF163" s="56">
        <v>9861</v>
      </c>
      <c r="AG163" s="57"/>
      <c r="AH163" s="56">
        <v>15572</v>
      </c>
      <c r="AI163" s="57"/>
      <c r="AJ163" s="56">
        <v>11727</v>
      </c>
      <c r="AK163" s="57"/>
      <c r="AL163" s="56">
        <v>112874</v>
      </c>
      <c r="AM163" s="57"/>
      <c r="AN163" s="56">
        <v>33513</v>
      </c>
      <c r="AO163" s="57"/>
      <c r="AP163" s="56">
        <v>100203</v>
      </c>
      <c r="AQ163" s="57"/>
      <c r="AR163" s="56">
        <v>7963</v>
      </c>
      <c r="AS163" s="57"/>
      <c r="AT163" s="56">
        <v>108180</v>
      </c>
      <c r="AU163" s="57"/>
      <c r="AV163" s="56">
        <v>14608</v>
      </c>
      <c r="AW163" s="57"/>
      <c r="AX163" s="56">
        <v>15522</v>
      </c>
      <c r="AY163" s="57"/>
      <c r="AZ163" s="56">
        <v>81391</v>
      </c>
      <c r="BA163" s="57"/>
      <c r="BB163" s="56">
        <v>114860</v>
      </c>
      <c r="BC163" s="57"/>
      <c r="BD163" s="56">
        <v>175492</v>
      </c>
      <c r="BE163" s="57"/>
      <c r="BF163" s="56">
        <v>45600</v>
      </c>
      <c r="BG163" s="57"/>
      <c r="BH163" s="56">
        <v>11439</v>
      </c>
      <c r="BI163" s="57"/>
      <c r="BJ163" s="56">
        <v>4389</v>
      </c>
      <c r="BK163" s="57"/>
      <c r="BL163" s="56">
        <v>67195</v>
      </c>
      <c r="BM163" s="57"/>
      <c r="BN163" s="56">
        <v>14656</v>
      </c>
      <c r="BO163" s="57"/>
      <c r="BP163" s="56">
        <v>142045</v>
      </c>
      <c r="BQ163" s="57"/>
      <c r="BR163" s="56">
        <v>11872</v>
      </c>
      <c r="BS163" s="57"/>
      <c r="BT163" s="56">
        <v>116083</v>
      </c>
      <c r="BU163" s="57"/>
      <c r="BV163" s="56">
        <v>120326</v>
      </c>
      <c r="BW163" s="57"/>
      <c r="BX163" s="56">
        <v>53866</v>
      </c>
      <c r="BY163" s="57"/>
      <c r="BZ163" s="56">
        <v>5466</v>
      </c>
      <c r="CA163" s="57"/>
      <c r="CB163" s="56">
        <v>33552</v>
      </c>
      <c r="CC163" s="57"/>
      <c r="CD163" s="56">
        <v>92294</v>
      </c>
      <c r="CE163" s="57"/>
      <c r="CF163" s="56">
        <v>6321</v>
      </c>
      <c r="CG163" s="57"/>
      <c r="CH163" s="56">
        <v>63191</v>
      </c>
      <c r="CI163" s="57"/>
      <c r="CJ163" s="56">
        <v>84662</v>
      </c>
      <c r="CK163" s="57"/>
      <c r="CL163" s="56">
        <v>111681</v>
      </c>
      <c r="CM163" s="57"/>
      <c r="CN163" s="56">
        <v>93556</v>
      </c>
      <c r="CO163" s="57"/>
      <c r="CP163" s="56">
        <v>38795</v>
      </c>
      <c r="CQ163" s="57"/>
      <c r="CR163" s="56">
        <v>29105</v>
      </c>
      <c r="CS163" s="57"/>
      <c r="CT163" s="56">
        <v>21331</v>
      </c>
      <c r="CU163" s="57"/>
      <c r="CV163" s="56">
        <v>144770</v>
      </c>
      <c r="CW163" s="57"/>
      <c r="CX163" s="56">
        <v>89815</v>
      </c>
      <c r="CY163" s="57"/>
      <c r="CZ163" s="56">
        <v>23349</v>
      </c>
      <c r="DA163" s="57"/>
      <c r="DB163" s="56">
        <v>126375</v>
      </c>
      <c r="DC163" s="57"/>
      <c r="DD163" s="56">
        <v>117829</v>
      </c>
      <c r="DE163" s="57"/>
      <c r="DF163" s="56">
        <v>13631</v>
      </c>
      <c r="DG163" s="57"/>
      <c r="DH163" s="56">
        <v>11813</v>
      </c>
      <c r="DI163" s="57"/>
      <c r="DJ163" s="56">
        <v>10253</v>
      </c>
      <c r="DK163" s="57"/>
      <c r="DL163" s="56">
        <v>46636</v>
      </c>
      <c r="DM163" s="57"/>
      <c r="DN163" s="56">
        <v>8774</v>
      </c>
      <c r="DO163" s="57"/>
      <c r="DP163" s="56">
        <v>79019</v>
      </c>
      <c r="DQ163" s="57"/>
      <c r="DR163" s="56">
        <v>5114</v>
      </c>
      <c r="DS163" s="57"/>
      <c r="DT163" s="56">
        <v>2246</v>
      </c>
      <c r="DU163" s="57"/>
      <c r="DV163" s="56">
        <v>21171</v>
      </c>
      <c r="DW163" s="57"/>
      <c r="DX163" s="56">
        <v>12039</v>
      </c>
      <c r="DY163" s="57"/>
      <c r="DZ163" s="56">
        <v>83191</v>
      </c>
      <c r="EA163" s="57"/>
      <c r="EB163" s="56">
        <v>7804</v>
      </c>
      <c r="EC163" s="57"/>
      <c r="ED163" s="56">
        <v>21668</v>
      </c>
      <c r="EE163" s="57"/>
      <c r="EF163" s="56">
        <v>14131</v>
      </c>
      <c r="EG163" s="57"/>
      <c r="EH163" s="56">
        <v>4512</v>
      </c>
      <c r="EI163" s="57"/>
      <c r="EJ163" s="56">
        <v>20889</v>
      </c>
      <c r="EK163" s="57"/>
      <c r="EL163" s="56">
        <v>25003</v>
      </c>
      <c r="EM163" s="57"/>
      <c r="EN163" s="56">
        <v>31094</v>
      </c>
      <c r="EO163" s="57"/>
      <c r="EP163" s="56">
        <v>2961</v>
      </c>
      <c r="EQ163" s="57"/>
      <c r="ER163" s="56">
        <v>127561</v>
      </c>
      <c r="ES163" s="57"/>
      <c r="ET163" s="56">
        <v>145123</v>
      </c>
      <c r="EU163" s="57"/>
      <c r="EV163" s="56">
        <v>28701</v>
      </c>
      <c r="EW163" s="57"/>
      <c r="EX163" s="56">
        <v>151132</v>
      </c>
      <c r="EY163" s="57"/>
      <c r="EZ163" s="56">
        <v>69165</v>
      </c>
      <c r="FA163" s="57"/>
      <c r="FB163" s="56">
        <v>113191</v>
      </c>
      <c r="FC163" s="57"/>
      <c r="FD163" s="56">
        <v>5005</v>
      </c>
      <c r="FE163" s="57"/>
      <c r="FF163" s="56">
        <v>4460414</v>
      </c>
      <c r="FG163" s="57"/>
      <c r="FH163" s="59">
        <f>SUM(J163,P163,T163:V163,AB163:AD163,AL163,AP163,AT163,BB163,BL163,BP163,BT163:BV163,CD163,CH163:CN163,CV163:CX163,DB163:DD163,DL163,DP163,DZ163,ER163:ET163,EX163:FB163)</f>
        <v>3347061</v>
      </c>
      <c r="FI163" s="57"/>
    </row>
    <row r="164" spans="1:165" x14ac:dyDescent="0.35">
      <c r="A164" s="54">
        <v>158</v>
      </c>
      <c r="G164" s="61"/>
      <c r="I164" s="61"/>
      <c r="K164" s="61"/>
      <c r="M164" s="61"/>
      <c r="O164" s="61"/>
      <c r="Q164" s="61"/>
      <c r="S164" s="61"/>
      <c r="U164" s="61"/>
      <c r="W164" s="61"/>
      <c r="Y164" s="61"/>
      <c r="AA164" s="61"/>
      <c r="AC164" s="61"/>
      <c r="AE164" s="61"/>
      <c r="AG164" s="61"/>
      <c r="AI164" s="61"/>
      <c r="AK164" s="61"/>
      <c r="AM164" s="61"/>
      <c r="AO164" s="61"/>
      <c r="AQ164" s="61"/>
      <c r="AS164" s="61"/>
      <c r="AU164" s="61"/>
      <c r="AW164" s="61"/>
      <c r="AY164" s="61"/>
      <c r="BA164" s="61"/>
      <c r="BC164" s="61"/>
      <c r="BE164" s="61"/>
      <c r="BG164" s="61"/>
      <c r="BI164" s="61"/>
      <c r="BK164" s="61"/>
      <c r="BM164" s="61"/>
      <c r="BO164" s="61"/>
      <c r="BQ164" s="61"/>
      <c r="BS164" s="61"/>
      <c r="BU164" s="61"/>
      <c r="BW164" s="61"/>
      <c r="BY164" s="61"/>
      <c r="CA164" s="61"/>
      <c r="CC164" s="61"/>
      <c r="CE164" s="61"/>
      <c r="CG164" s="61"/>
      <c r="CI164" s="61"/>
      <c r="CK164" s="61"/>
      <c r="CM164" s="61"/>
      <c r="CO164" s="61"/>
      <c r="CQ164" s="61"/>
      <c r="CS164" s="61"/>
      <c r="CU164" s="61"/>
      <c r="CW164" s="61"/>
      <c r="CY164" s="61"/>
      <c r="DA164" s="61"/>
      <c r="DC164" s="61"/>
      <c r="DE164" s="61"/>
      <c r="DG164" s="61"/>
      <c r="DI164" s="61"/>
      <c r="DK164" s="61"/>
      <c r="DM164" s="61"/>
      <c r="DO164" s="61"/>
      <c r="DQ164" s="61"/>
      <c r="DS164" s="61"/>
      <c r="DU164" s="61"/>
      <c r="DW164" s="61"/>
      <c r="DY164" s="61"/>
      <c r="EA164" s="61"/>
      <c r="EC164" s="61"/>
      <c r="EE164" s="61"/>
      <c r="EG164" s="61"/>
      <c r="EI164" s="61"/>
      <c r="EK164" s="61"/>
      <c r="EM164" s="61"/>
      <c r="EO164" s="61"/>
      <c r="EQ164" s="61"/>
      <c r="ES164" s="61"/>
      <c r="EU164" s="61"/>
      <c r="EW164" s="61"/>
      <c r="EY164" s="61"/>
      <c r="FA164" s="61"/>
      <c r="FC164" s="61"/>
      <c r="FE164" s="61"/>
      <c r="FG164" s="61"/>
      <c r="FH164" s="59"/>
      <c r="FI164" s="61"/>
    </row>
    <row r="165" spans="1:165" s="50" customFormat="1" ht="10.5" x14ac:dyDescent="0.35">
      <c r="A165" s="54">
        <v>159</v>
      </c>
      <c r="B165" s="51" t="s">
        <v>214</v>
      </c>
      <c r="C165" s="55" t="s">
        <v>215</v>
      </c>
      <c r="D165" s="56">
        <v>1651</v>
      </c>
      <c r="E165" s="57">
        <f>D165/D$169*100</f>
        <v>50.831280788177338</v>
      </c>
      <c r="F165" s="56">
        <v>1357</v>
      </c>
      <c r="G165" s="57">
        <f>F165/F$169*100</f>
        <v>48.035398230088497</v>
      </c>
      <c r="H165" s="56">
        <v>9821</v>
      </c>
      <c r="I165" s="57">
        <f>H165/H$169*100</f>
        <v>38.522789676002198</v>
      </c>
      <c r="J165" s="56">
        <v>11500</v>
      </c>
      <c r="K165" s="57">
        <f>J165/J$169*100</f>
        <v>34.879136210609325</v>
      </c>
      <c r="L165" s="56">
        <v>4239</v>
      </c>
      <c r="M165" s="57">
        <f>L165/L$169*100</f>
        <v>49.503678617307017</v>
      </c>
      <c r="N165" s="56">
        <v>5575</v>
      </c>
      <c r="O165" s="57">
        <f>N165/N$169*100</f>
        <v>43.113448302528809</v>
      </c>
      <c r="P165" s="56">
        <v>9061</v>
      </c>
      <c r="Q165" s="57">
        <f>P165/P$169*100</f>
        <v>34.895632750519908</v>
      </c>
      <c r="R165" s="56">
        <v>1860</v>
      </c>
      <c r="S165" s="57">
        <f>R165/R$169*100</f>
        <v>50.502307901167534</v>
      </c>
      <c r="T165" s="56">
        <v>14728</v>
      </c>
      <c r="U165" s="57">
        <f>T165/T$169*100</f>
        <v>34.343811211640705</v>
      </c>
      <c r="V165" s="56">
        <v>14488</v>
      </c>
      <c r="W165" s="57">
        <f>V165/V$169*100</f>
        <v>28.512949696921986</v>
      </c>
      <c r="X165" s="56">
        <v>796</v>
      </c>
      <c r="Y165" s="57">
        <f>X165/X$169*100</f>
        <v>51.091142490372278</v>
      </c>
      <c r="Z165" s="56">
        <v>4409</v>
      </c>
      <c r="AA165" s="57">
        <f>Z165/Z$169*100</f>
        <v>45.369417575632845</v>
      </c>
      <c r="AB165" s="56">
        <v>8165</v>
      </c>
      <c r="AC165" s="57">
        <f>AB165/AB$169*100</f>
        <v>32.493632601082453</v>
      </c>
      <c r="AD165" s="56">
        <v>21981</v>
      </c>
      <c r="AE165" s="57">
        <f>AD165/AD$169*100</f>
        <v>27.650100003773726</v>
      </c>
      <c r="AF165" s="56">
        <v>1628</v>
      </c>
      <c r="AG165" s="57">
        <f>AF165/AF$169*100</f>
        <v>47.826086956521742</v>
      </c>
      <c r="AH165" s="56">
        <v>2310</v>
      </c>
      <c r="AI165" s="57">
        <f>AH165/AH$169*100</f>
        <v>43.799772468714451</v>
      </c>
      <c r="AJ165" s="56">
        <v>1853</v>
      </c>
      <c r="AK165" s="57">
        <f>AJ165/AJ$169*100</f>
        <v>45.041322314049587</v>
      </c>
      <c r="AL165" s="56">
        <v>13263</v>
      </c>
      <c r="AM165" s="57">
        <f>AL165/AL$169*100</f>
        <v>37.104490138480905</v>
      </c>
      <c r="AN165" s="56">
        <v>6131</v>
      </c>
      <c r="AO165" s="57">
        <f>AN165/AN$169*100</f>
        <v>51.729665879176508</v>
      </c>
      <c r="AP165" s="56">
        <v>12060</v>
      </c>
      <c r="AQ165" s="57">
        <f>AP165/AP$169*100</f>
        <v>33.922142214221424</v>
      </c>
      <c r="AR165" s="56">
        <v>1410</v>
      </c>
      <c r="AS165" s="57">
        <f>AR165/AR$169*100</f>
        <v>50.829127613554434</v>
      </c>
      <c r="AT165" s="56">
        <v>12930</v>
      </c>
      <c r="AU165" s="57">
        <f>AT165/AT$169*100</f>
        <v>35.730076268376258</v>
      </c>
      <c r="AV165" s="56">
        <v>2373</v>
      </c>
      <c r="AW165" s="57">
        <f>AV165/AV$169*100</f>
        <v>46.629986244841817</v>
      </c>
      <c r="AX165" s="56">
        <v>2235</v>
      </c>
      <c r="AY165" s="57">
        <f>AX165/AX$169*100</f>
        <v>37.613598115112758</v>
      </c>
      <c r="AZ165" s="56">
        <v>11326</v>
      </c>
      <c r="BA165" s="57">
        <f>AZ165/AZ$169*100</f>
        <v>39.709697777154481</v>
      </c>
      <c r="BB165" s="56">
        <v>11414</v>
      </c>
      <c r="BC165" s="57">
        <f>BB165/BB$169*100</f>
        <v>29.669101401055343</v>
      </c>
      <c r="BD165" s="56">
        <v>23675</v>
      </c>
      <c r="BE165" s="57">
        <f>BD165/BD$169*100</f>
        <v>39.088297450799104</v>
      </c>
      <c r="BF165" s="56">
        <v>6199</v>
      </c>
      <c r="BG165" s="57">
        <f>BF165/BF$169*100</f>
        <v>38.599003735990038</v>
      </c>
      <c r="BH165" s="56">
        <v>1948</v>
      </c>
      <c r="BI165" s="57">
        <f>BH165/BH$169*100</f>
        <v>49.117498739283917</v>
      </c>
      <c r="BJ165" s="56">
        <v>773</v>
      </c>
      <c r="BK165" s="57">
        <f>BJ165/BJ$169*100</f>
        <v>51.914036265950301</v>
      </c>
      <c r="BL165" s="56">
        <v>8166</v>
      </c>
      <c r="BM165" s="57">
        <f>BL165/BL$169*100</f>
        <v>34.339781328847771</v>
      </c>
      <c r="BN165" s="56">
        <v>2240</v>
      </c>
      <c r="BO165" s="57">
        <f>BN165/BN$169*100</f>
        <v>43.495145631067963</v>
      </c>
      <c r="BP165" s="56">
        <v>13254</v>
      </c>
      <c r="BQ165" s="57">
        <f>BP165/BP$169*100</f>
        <v>25.915570068240037</v>
      </c>
      <c r="BR165" s="56">
        <v>1986</v>
      </c>
      <c r="BS165" s="57">
        <f>BR165/BR$169*100</f>
        <v>45.897850704876362</v>
      </c>
      <c r="BT165" s="56">
        <v>14261</v>
      </c>
      <c r="BU165" s="57">
        <f>BT165/BT$169*100</f>
        <v>34.910648714810286</v>
      </c>
      <c r="BV165" s="56">
        <v>14127</v>
      </c>
      <c r="BW165" s="57">
        <f>BV165/BV$169*100</f>
        <v>33.082759589714769</v>
      </c>
      <c r="BX165" s="56">
        <v>7654</v>
      </c>
      <c r="BY165" s="57">
        <f>BX165/BX$169*100</f>
        <v>40.591854051760713</v>
      </c>
      <c r="BZ165" s="56">
        <v>987</v>
      </c>
      <c r="CA165" s="57">
        <f>BZ165/BZ$169*100</f>
        <v>52.472089314194584</v>
      </c>
      <c r="CB165" s="56">
        <v>4812</v>
      </c>
      <c r="CC165" s="57">
        <f>CB165/CB$169*100</f>
        <v>38.579331355728371</v>
      </c>
      <c r="CD165" s="56">
        <v>11611</v>
      </c>
      <c r="CE165" s="57">
        <f>CD165/CD$169*100</f>
        <v>35.430716181990171</v>
      </c>
      <c r="CF165" s="56">
        <v>1072</v>
      </c>
      <c r="CG165" s="57">
        <f>CF165/CF$169*100</f>
        <v>50.234301780693535</v>
      </c>
      <c r="CH165" s="56">
        <v>7625</v>
      </c>
      <c r="CI165" s="57">
        <f>CH165/CH$169*100</f>
        <v>38.043207104724843</v>
      </c>
      <c r="CJ165" s="56">
        <v>10246</v>
      </c>
      <c r="CK165" s="57">
        <f>CJ165/CJ$169*100</f>
        <v>34.397555980796987</v>
      </c>
      <c r="CL165" s="56">
        <v>14519</v>
      </c>
      <c r="CM165" s="57">
        <f>CL165/CL$169*100</f>
        <v>58.991548837965226</v>
      </c>
      <c r="CN165" s="56">
        <v>9363</v>
      </c>
      <c r="CO165" s="57">
        <f>CN165/CN$169*100</f>
        <v>26.509060022650054</v>
      </c>
      <c r="CP165" s="56">
        <v>5680</v>
      </c>
      <c r="CQ165" s="57">
        <f>CP165/CP$169*100</f>
        <v>41.270071931991566</v>
      </c>
      <c r="CR165" s="56">
        <v>3776</v>
      </c>
      <c r="CS165" s="57">
        <f>CR165/CR$169*100</f>
        <v>35.485386711775206</v>
      </c>
      <c r="CT165" s="56">
        <v>3582</v>
      </c>
      <c r="CU165" s="57">
        <f>CT165/CT$169*100</f>
        <v>47.287128712871286</v>
      </c>
      <c r="CV165" s="56">
        <v>16262</v>
      </c>
      <c r="CW165" s="57">
        <f>CV165/CV$169*100</f>
        <v>34.332643668454168</v>
      </c>
      <c r="CX165" s="56">
        <v>10778</v>
      </c>
      <c r="CY165" s="57">
        <f>CX165/CX$169*100</f>
        <v>35.491306638566911</v>
      </c>
      <c r="CZ165" s="56">
        <v>3195</v>
      </c>
      <c r="DA165" s="57">
        <f>CZ165/CZ$169*100</f>
        <v>37.324766355140184</v>
      </c>
      <c r="DB165" s="56">
        <v>15523</v>
      </c>
      <c r="DC165" s="57">
        <f>DB165/DB$169*100</f>
        <v>38.751310599630536</v>
      </c>
      <c r="DD165" s="56">
        <v>17944</v>
      </c>
      <c r="DE165" s="57">
        <f>DD165/DD$169*100</f>
        <v>42.95289161240904</v>
      </c>
      <c r="DF165" s="56">
        <v>2227</v>
      </c>
      <c r="DG165" s="57">
        <f>DF165/DF$169*100</f>
        <v>47.082452431289639</v>
      </c>
      <c r="DH165" s="56">
        <v>1929</v>
      </c>
      <c r="DI165" s="57">
        <f>DH165/DH$169*100</f>
        <v>44.457248213874159</v>
      </c>
      <c r="DJ165" s="56">
        <v>1807</v>
      </c>
      <c r="DK165" s="57">
        <f>DJ165/DJ$169*100</f>
        <v>50.348286430760659</v>
      </c>
      <c r="DL165" s="56">
        <v>5273</v>
      </c>
      <c r="DM165" s="57">
        <f>DL165/DL$169*100</f>
        <v>31.012174322178439</v>
      </c>
      <c r="DN165" s="56">
        <v>1479</v>
      </c>
      <c r="DO165" s="57">
        <f>DN165/DN$169*100</f>
        <v>49.764468371467025</v>
      </c>
      <c r="DP165" s="56">
        <v>12631</v>
      </c>
      <c r="DQ165" s="57">
        <f>DP165/DP$169*100</f>
        <v>54.096535183519634</v>
      </c>
      <c r="DR165" s="56">
        <v>895</v>
      </c>
      <c r="DS165" s="57">
        <f>DR165/DR$169*100</f>
        <v>50.027948574622691</v>
      </c>
      <c r="DT165" s="56">
        <v>453</v>
      </c>
      <c r="DU165" s="57">
        <f>DT165/DT$169*100</f>
        <v>60.23936170212766</v>
      </c>
      <c r="DV165" s="56">
        <v>3580</v>
      </c>
      <c r="DW165" s="57">
        <f>DV165/DV$169*100</f>
        <v>47.593725073118854</v>
      </c>
      <c r="DX165" s="56">
        <v>1942</v>
      </c>
      <c r="DY165" s="57">
        <f>DX165/DX$169*100</f>
        <v>46.459330143540676</v>
      </c>
      <c r="DZ165" s="56">
        <v>12001</v>
      </c>
      <c r="EA165" s="57">
        <f>DZ165/DZ$169*100</f>
        <v>48.569347201424584</v>
      </c>
      <c r="EB165" s="56">
        <v>1435</v>
      </c>
      <c r="EC165" s="57">
        <f>EB165/EB$169*100</f>
        <v>52.583363869549281</v>
      </c>
      <c r="ED165" s="56">
        <v>3201</v>
      </c>
      <c r="EE165" s="57">
        <f>ED165/ED$169*100</f>
        <v>41.001665172281285</v>
      </c>
      <c r="EF165" s="56">
        <v>2102</v>
      </c>
      <c r="EG165" s="57">
        <f>EF165/EF$169*100</f>
        <v>42.490398221144126</v>
      </c>
      <c r="EH165" s="56">
        <v>867</v>
      </c>
      <c r="EI165" s="57">
        <f>EH165/EH$169*100</f>
        <v>54.59697732997482</v>
      </c>
      <c r="EJ165" s="56">
        <v>3338</v>
      </c>
      <c r="EK165" s="57">
        <f>EJ165/EJ$169*100</f>
        <v>44.709349049022236</v>
      </c>
      <c r="EL165" s="56">
        <v>3450</v>
      </c>
      <c r="EM165" s="57">
        <f>EL165/EL$169*100</f>
        <v>40.876777251184834</v>
      </c>
      <c r="EN165" s="56">
        <v>4990</v>
      </c>
      <c r="EO165" s="57">
        <f>EN165/EN$169*100</f>
        <v>45.417311367980339</v>
      </c>
      <c r="EP165" s="56">
        <v>522</v>
      </c>
      <c r="EQ165" s="57">
        <f>EP165/EP$169*100</f>
        <v>50.778210116731515</v>
      </c>
      <c r="ER165" s="56">
        <v>14623</v>
      </c>
      <c r="ES165" s="57">
        <f>ER165/ER$169*100</f>
        <v>34.540343915343911</v>
      </c>
      <c r="ET165" s="56">
        <v>15524</v>
      </c>
      <c r="EU165" s="57">
        <f>ET165/ET$169*100</f>
        <v>28.98810524153642</v>
      </c>
      <c r="EV165" s="56">
        <v>3974</v>
      </c>
      <c r="EW165" s="57">
        <f>EV165/EV$169*100</f>
        <v>38.915001958480225</v>
      </c>
      <c r="EX165" s="56">
        <v>15616</v>
      </c>
      <c r="EY165" s="57">
        <f>EX165/EX$169*100</f>
        <v>27.152122128909983</v>
      </c>
      <c r="EZ165" s="56">
        <v>10347</v>
      </c>
      <c r="FA165" s="57">
        <f>EZ165/EZ$169*100</f>
        <v>52.950207256537539</v>
      </c>
      <c r="FB165" s="56">
        <v>14791</v>
      </c>
      <c r="FC165" s="57">
        <f>FB165/FB$169*100</f>
        <v>36.062416189199077</v>
      </c>
      <c r="FD165" s="56">
        <v>869</v>
      </c>
      <c r="FE165" s="57">
        <f>FD165/FD$169*100</f>
        <v>50.967741935483865</v>
      </c>
      <c r="FF165" s="56">
        <f>SUM(D165:FD165)</f>
        <v>562962.56868325395</v>
      </c>
      <c r="FG165" s="57">
        <f>FF165/FF$169*100</f>
        <v>36.56016551772143</v>
      </c>
      <c r="FH165" s="59">
        <f>SUM(J165,P165,T165:V165,AB165:AD165,AL165,AP165,AT165,BB165,BL165,BP165,BT165:BV165,CD165,CH165:CN165,CV165:CX165,DB165:DD165,DL165,DP165,DZ165,ER165:ET165,EX165:FB165)</f>
        <v>394495.90703201992</v>
      </c>
      <c r="FI165" s="57">
        <f>FH165/FH$169*100</f>
        <v>34.486651213690948</v>
      </c>
    </row>
    <row r="166" spans="1:165" s="50" customFormat="1" ht="10.5" x14ac:dyDescent="0.35">
      <c r="A166" s="54">
        <v>160</v>
      </c>
      <c r="B166" s="51"/>
      <c r="C166" s="55" t="s">
        <v>216</v>
      </c>
      <c r="D166" s="56">
        <v>1139</v>
      </c>
      <c r="E166" s="57">
        <f t="shared" ref="E166:G169" si="971">D166/D$169*100</f>
        <v>35.067733990147779</v>
      </c>
      <c r="F166" s="56">
        <v>995</v>
      </c>
      <c r="G166" s="57">
        <f t="shared" si="971"/>
        <v>35.221238938053098</v>
      </c>
      <c r="H166" s="56">
        <v>10463</v>
      </c>
      <c r="I166" s="57">
        <f t="shared" ref="I166:I169" si="972">H166/H$169*100</f>
        <v>41.041029261787088</v>
      </c>
      <c r="J166" s="56">
        <v>15931</v>
      </c>
      <c r="K166" s="57">
        <f t="shared" ref="K166:K169" si="973">J166/J$169*100</f>
        <v>48.3182190409754</v>
      </c>
      <c r="L166" s="56">
        <v>2823</v>
      </c>
      <c r="M166" s="57">
        <f t="shared" ref="M166:M169" si="974">L166/L$169*100</f>
        <v>32.967417960994979</v>
      </c>
      <c r="N166" s="56">
        <v>5285</v>
      </c>
      <c r="O166" s="57">
        <f t="shared" ref="O166:O169" si="975">N166/N$169*100</f>
        <v>40.870775655401751</v>
      </c>
      <c r="P166" s="56">
        <v>13468</v>
      </c>
      <c r="Q166" s="57">
        <f t="shared" ref="Q166:Q169" si="976">P166/P$169*100</f>
        <v>51.867827158592007</v>
      </c>
      <c r="R166" s="56">
        <v>1166</v>
      </c>
      <c r="S166" s="57">
        <f t="shared" ref="S166:S169" si="977">R166/R$169*100</f>
        <v>31.658973662774915</v>
      </c>
      <c r="T166" s="56">
        <v>22118</v>
      </c>
      <c r="U166" s="57">
        <f t="shared" ref="U166:U169" si="978">T166/T$169*100</f>
        <v>51.576345490159504</v>
      </c>
      <c r="V166" s="56">
        <v>24960</v>
      </c>
      <c r="W166" s="57">
        <f t="shared" ref="W166:W169" si="979">V166/V$169*100</f>
        <v>49.122254585530975</v>
      </c>
      <c r="X166" s="56">
        <v>557</v>
      </c>
      <c r="Y166" s="57">
        <f t="shared" ref="Y166:Y169" si="980">X166/X$169*100</f>
        <v>35.75096277278562</v>
      </c>
      <c r="Z166" s="56">
        <v>3740</v>
      </c>
      <c r="AA166" s="57">
        <f t="shared" ref="AA166:AA169" si="981">Z166/Z$169*100</f>
        <v>38.485285038073677</v>
      </c>
      <c r="AB166" s="56">
        <v>12687</v>
      </c>
      <c r="AC166" s="57">
        <f t="shared" ref="AC166:AC169" si="982">AB166/AB$169*100</f>
        <v>50.489493791786053</v>
      </c>
      <c r="AD166" s="56">
        <v>44258</v>
      </c>
      <c r="AE166" s="57">
        <f t="shared" ref="AE166:AE169" si="983">AD166/AD$169*100</f>
        <v>55.672541102179949</v>
      </c>
      <c r="AF166" s="56">
        <v>1063</v>
      </c>
      <c r="AG166" s="57">
        <f t="shared" ref="AG166:AG169" si="984">AF166/AF$169*100</f>
        <v>31.227967097532318</v>
      </c>
      <c r="AH166" s="56">
        <v>2042</v>
      </c>
      <c r="AI166" s="57">
        <f t="shared" ref="AI166:AI169" si="985">AH166/AH$169*100</f>
        <v>38.718240424725067</v>
      </c>
      <c r="AJ166" s="56">
        <v>1634</v>
      </c>
      <c r="AK166" s="57">
        <f t="shared" ref="AK166:AK169" si="986">AJ166/AJ$169*100</f>
        <v>39.718035974720465</v>
      </c>
      <c r="AL166" s="56">
        <v>15961</v>
      </c>
      <c r="AM166" s="57">
        <f t="shared" ref="AM166:AM169" si="987">AL166/AL$169*100</f>
        <v>44.652398936914253</v>
      </c>
      <c r="AN166" s="56">
        <v>3867</v>
      </c>
      <c r="AO166" s="57">
        <f t="shared" ref="AO166:AO169" si="988">AN166/AN$169*100</f>
        <v>32.627404657441787</v>
      </c>
      <c r="AP166" s="56">
        <v>15610</v>
      </c>
      <c r="AQ166" s="57">
        <f t="shared" ref="AQ166:AQ169" si="989">AP166/AP$169*100</f>
        <v>43.907515751575161</v>
      </c>
      <c r="AR166" s="56">
        <v>1002</v>
      </c>
      <c r="AS166" s="57">
        <f t="shared" ref="AS166:AS169" si="990">AR166/AR$169*100</f>
        <v>36.121124729632299</v>
      </c>
      <c r="AT166" s="56">
        <v>18153</v>
      </c>
      <c r="AU166" s="57">
        <f t="shared" ref="AU166:AU169" si="991">AT166/AT$169*100</f>
        <v>50.163037470984861</v>
      </c>
      <c r="AV166" s="56">
        <v>1858</v>
      </c>
      <c r="AW166" s="57">
        <f t="shared" ref="AW166:AW169" si="992">AV166/AV$169*100</f>
        <v>36.510119866378467</v>
      </c>
      <c r="AX166" s="56">
        <v>3013</v>
      </c>
      <c r="AY166" s="57">
        <f t="shared" ref="AY166:AY169" si="993">AX166/AX$169*100</f>
        <v>50.706832716257153</v>
      </c>
      <c r="AZ166" s="56">
        <v>11521</v>
      </c>
      <c r="BA166" s="57">
        <f t="shared" ref="BA166:BA169" si="994">AZ166/AZ$169*100</f>
        <v>40.393380548348645</v>
      </c>
      <c r="BB166" s="56">
        <v>18851</v>
      </c>
      <c r="BC166" s="57">
        <f t="shared" ref="BC166:BC169" si="995">BB166/BB$169*100</f>
        <v>49.000545865717029</v>
      </c>
      <c r="BD166" s="56">
        <v>25569</v>
      </c>
      <c r="BE166" s="57">
        <f t="shared" ref="BE166:BE169" si="996">BD166/BD$169*100</f>
        <v>42.215361246863033</v>
      </c>
      <c r="BF166" s="56">
        <v>6859</v>
      </c>
      <c r="BG166" s="57">
        <f t="shared" ref="BG166:BG169" si="997">BF166/BF$169*100</f>
        <v>42.708592777085933</v>
      </c>
      <c r="BH166" s="56">
        <v>1388</v>
      </c>
      <c r="BI166" s="57">
        <f t="shared" ref="BI166:BI169" si="998">BH166/BH$169*100</f>
        <v>34.997478567826526</v>
      </c>
      <c r="BJ166" s="56">
        <v>527</v>
      </c>
      <c r="BK166" s="57">
        <f t="shared" ref="BK166:BK169" si="999">BJ166/BJ$169*100</f>
        <v>35.392881128274013</v>
      </c>
      <c r="BL166" s="56">
        <v>11275</v>
      </c>
      <c r="BM166" s="57">
        <f t="shared" ref="BM166:BM169" si="1000">BL166/BL$169*100</f>
        <v>47.413793103448278</v>
      </c>
      <c r="BN166" s="56">
        <v>2036</v>
      </c>
      <c r="BO166" s="57">
        <f t="shared" ref="BO166:BO169" si="1001">BN166/BN$169*100</f>
        <v>39.533980582524272</v>
      </c>
      <c r="BP166" s="56">
        <v>27967</v>
      </c>
      <c r="BQ166" s="57">
        <f t="shared" ref="BQ166:BQ169" si="1002">BP166/BP$169*100</f>
        <v>54.683925463895356</v>
      </c>
      <c r="BR166" s="56">
        <v>1735</v>
      </c>
      <c r="BS166" s="57">
        <f t="shared" ref="BS166:BS169" si="1003">BR166/BR$169*100</f>
        <v>40.097064941067714</v>
      </c>
      <c r="BT166" s="56">
        <v>19729</v>
      </c>
      <c r="BU166" s="57">
        <f t="shared" ref="BU166:BU169" si="1004">BT166/BT$169*100</f>
        <v>48.296205630354955</v>
      </c>
      <c r="BV166" s="56">
        <v>21617</v>
      </c>
      <c r="BW166" s="57">
        <f t="shared" ref="BW166:BW169" si="1005">BV166/BV$169*100</f>
        <v>50.622921643014372</v>
      </c>
      <c r="BX166" s="56">
        <v>7223</v>
      </c>
      <c r="BY166" s="57">
        <f t="shared" ref="BY166:BY169" si="1006">BX166/BX$169*100</f>
        <v>38.306109461179467</v>
      </c>
      <c r="BZ166" s="56">
        <v>636</v>
      </c>
      <c r="CA166" s="57">
        <f t="shared" ref="CA166:CA169" si="1007">BZ166/BZ$169*100</f>
        <v>33.811802232854866</v>
      </c>
      <c r="CB166" s="56">
        <v>6087</v>
      </c>
      <c r="CC166" s="57">
        <f t="shared" ref="CC166:CC169" si="1008">CB166/CB$169*100</f>
        <v>48.801411047863382</v>
      </c>
      <c r="CD166" s="56">
        <v>16588</v>
      </c>
      <c r="CE166" s="57">
        <f t="shared" ref="CE166:CE169" si="1009">CD166/CD$169*100</f>
        <v>50.617924384364223</v>
      </c>
      <c r="CF166" s="56">
        <v>777</v>
      </c>
      <c r="CG166" s="57">
        <f t="shared" ref="CG166:CG169" si="1010">CF166/CF$169*100</f>
        <v>36.410496719775068</v>
      </c>
      <c r="CH166" s="56">
        <v>8663</v>
      </c>
      <c r="CI166" s="57">
        <f t="shared" ref="CI166:CI169" si="1011">CH166/CH$169*100</f>
        <v>43.222072544030333</v>
      </c>
      <c r="CJ166" s="56">
        <v>14425</v>
      </c>
      <c r="CK166" s="57">
        <f t="shared" ref="CK166:CK169" si="1012">CJ166/CJ$169*100</f>
        <v>48.427166213448821</v>
      </c>
      <c r="CL166" s="56">
        <v>5606</v>
      </c>
      <c r="CM166" s="57">
        <f t="shared" ref="CM166:CM169" si="1013">CL166/CL$169*100</f>
        <v>22.77750690719974</v>
      </c>
      <c r="CN166" s="56">
        <v>19371</v>
      </c>
      <c r="CO166" s="57">
        <f t="shared" ref="CO166:CO169" si="1014">CN166/CN$169*100</f>
        <v>54.844280860702156</v>
      </c>
      <c r="CP166" s="56">
        <v>5430</v>
      </c>
      <c r="CQ166" s="57">
        <f t="shared" ref="CQ166:CQ169" si="1015">CP166/CP$169*100</f>
        <v>39.453607498365187</v>
      </c>
      <c r="CR166" s="56">
        <v>4941</v>
      </c>
      <c r="CS166" s="57">
        <f t="shared" ref="CS166:CS169" si="1016">CR166/CR$169*100</f>
        <v>46.433605864110518</v>
      </c>
      <c r="CT166" s="56">
        <v>2752</v>
      </c>
      <c r="CU166" s="57">
        <f t="shared" ref="CU166:CU169" si="1017">CT166/CT$169*100</f>
        <v>36.330033003300329</v>
      </c>
      <c r="CV166" s="56">
        <v>23547</v>
      </c>
      <c r="CW166" s="57">
        <f t="shared" ref="CW166:CW169" si="1018">CV166/CV$169*100</f>
        <v>49.71287421357092</v>
      </c>
      <c r="CX166" s="56">
        <v>14423</v>
      </c>
      <c r="CY166" s="57">
        <f t="shared" ref="CY166:CY169" si="1019">CX166/CX$169*100</f>
        <v>47.494072708113805</v>
      </c>
      <c r="CZ166" s="56">
        <v>3970</v>
      </c>
      <c r="DA166" s="57">
        <f t="shared" ref="DA166:DA169" si="1020">CZ166/CZ$169*100</f>
        <v>46.378504672897201</v>
      </c>
      <c r="DB166" s="56">
        <v>17683</v>
      </c>
      <c r="DC166" s="57">
        <f t="shared" ref="DC166:DC169" si="1021">DB166/DB$169*100</f>
        <v>44.143491936691795</v>
      </c>
      <c r="DD166" s="56">
        <v>17069</v>
      </c>
      <c r="DE166" s="57">
        <f t="shared" ref="DE166:DE169" si="1022">DD166/DD$169*100</f>
        <v>40.858387590961314</v>
      </c>
      <c r="DF166" s="56">
        <v>1671</v>
      </c>
      <c r="DG166" s="57">
        <f t="shared" ref="DG166:DG169" si="1023">DF166/DF$169*100</f>
        <v>35.327695560253702</v>
      </c>
      <c r="DH166" s="56">
        <v>1861</v>
      </c>
      <c r="DI166" s="57">
        <f t="shared" ref="DI166:DI169" si="1024">DH166/DH$169*100</f>
        <v>42.890066835676421</v>
      </c>
      <c r="DJ166" s="56">
        <v>1339</v>
      </c>
      <c r="DK166" s="57">
        <f t="shared" ref="DK166:DK169" si="1025">DJ166/DJ$169*100</f>
        <v>37.30844246308164</v>
      </c>
      <c r="DL166" s="56">
        <v>9653</v>
      </c>
      <c r="DM166" s="57">
        <f t="shared" ref="DM166:DM169" si="1026">DL166/DL$169*100</f>
        <v>56.77233429394812</v>
      </c>
      <c r="DN166" s="56">
        <v>1034</v>
      </c>
      <c r="DO166" s="57">
        <f t="shared" ref="DO166:DO169" si="1027">DN166/DN$169*100</f>
        <v>34.791386271870792</v>
      </c>
      <c r="DP166" s="56">
        <v>7374</v>
      </c>
      <c r="DQ166" s="57">
        <f t="shared" ref="DQ166:DQ169" si="1028">DP166/DP$169*100</f>
        <v>31.58165231915714</v>
      </c>
      <c r="DR166" s="56">
        <v>652</v>
      </c>
      <c r="DS166" s="57">
        <f t="shared" ref="DS166:DS169" si="1029">DR166/DR$169*100</f>
        <v>36.444941307993297</v>
      </c>
      <c r="DT166" s="56">
        <v>218</v>
      </c>
      <c r="DU166" s="57">
        <f t="shared" ref="DU166:DU169" si="1030">DT166/DT$169*100</f>
        <v>28.98936170212766</v>
      </c>
      <c r="DV166" s="56">
        <v>2878</v>
      </c>
      <c r="DW166" s="57">
        <f t="shared" ref="DW166:DW169" si="1031">DV166/DV$169*100</f>
        <v>38.261100771071519</v>
      </c>
      <c r="DX166" s="56">
        <v>1637</v>
      </c>
      <c r="DY166" s="57">
        <f t="shared" ref="DY166:DY169" si="1032">DX166/DX$169*100</f>
        <v>39.162679425837318</v>
      </c>
      <c r="DZ166" s="56">
        <v>9278</v>
      </c>
      <c r="EA166" s="57">
        <f t="shared" ref="EA166:EA169" si="1033">DZ166/DZ$169*100</f>
        <v>37.549071188635722</v>
      </c>
      <c r="EB166" s="56">
        <v>874</v>
      </c>
      <c r="EC166" s="57">
        <f t="shared" ref="EC166:EC169" si="1034">EB166/EB$169*100</f>
        <v>32.026383290582636</v>
      </c>
      <c r="ED166" s="56">
        <v>3686</v>
      </c>
      <c r="EE166" s="57">
        <f t="shared" ref="EE166:EE169" si="1035">ED166/ED$169*100</f>
        <v>47.214038683232992</v>
      </c>
      <c r="EF166" s="56">
        <v>2032</v>
      </c>
      <c r="EG166" s="57">
        <f t="shared" ref="EG166:EG169" si="1036">EF166/EF$169*100</f>
        <v>41.075399231857688</v>
      </c>
      <c r="EH166" s="56">
        <v>549</v>
      </c>
      <c r="EI166" s="57">
        <f t="shared" ref="EI166:EI169" si="1037">EH166/EH$169*100</f>
        <v>34.57178841309824</v>
      </c>
      <c r="EJ166" s="56">
        <v>2891</v>
      </c>
      <c r="EK166" s="57">
        <f t="shared" ref="EK166:EK169" si="1038">EJ166/EJ$169*100</f>
        <v>38.722207339941065</v>
      </c>
      <c r="EL166" s="56">
        <v>3425</v>
      </c>
      <c r="EM166" s="57">
        <f t="shared" ref="EM166:EM169" si="1039">EL166/EL$169*100</f>
        <v>40.580568720379148</v>
      </c>
      <c r="EN166" s="56">
        <v>4291</v>
      </c>
      <c r="EO166" s="57">
        <f t="shared" ref="EO166:EO169" si="1040">EN166/EN$169*100</f>
        <v>39.055247110221167</v>
      </c>
      <c r="EP166" s="56">
        <v>391</v>
      </c>
      <c r="EQ166" s="57">
        <f t="shared" ref="EQ166:EQ169" si="1041">EP166/EP$169*100</f>
        <v>38.035019455252915</v>
      </c>
      <c r="ER166" s="56">
        <v>20958</v>
      </c>
      <c r="ES166" s="57">
        <f t="shared" ref="ES166:ES169" si="1042">ER166/ER$169*100</f>
        <v>49.503968253968253</v>
      </c>
      <c r="ET166" s="56">
        <v>28511</v>
      </c>
      <c r="EU166" s="57">
        <f t="shared" ref="EU166:EU169" si="1043">ET166/ET$169*100</f>
        <v>53.238847496872253</v>
      </c>
      <c r="EV166" s="56">
        <v>4188</v>
      </c>
      <c r="EW166" s="57">
        <f t="shared" ref="EW166:EW169" si="1044">EV166/EV$169*100</f>
        <v>41.010575793184486</v>
      </c>
      <c r="EX166" s="56">
        <v>32495</v>
      </c>
      <c r="EY166" s="57">
        <f t="shared" ref="EY166:EY169" si="1045">EX166/EX$169*100</f>
        <v>56.500269504285981</v>
      </c>
      <c r="EZ166" s="56">
        <v>5930</v>
      </c>
      <c r="FA166" s="57">
        <f t="shared" ref="FA166:FA169" si="1046">EZ166/EZ$169*100</f>
        <v>30.346451051635025</v>
      </c>
      <c r="FB166" s="56">
        <v>19506</v>
      </c>
      <c r="FC166" s="57">
        <f t="shared" ref="FC166:FC169" si="1047">FB166/FB$169*100</f>
        <v>47.558210410825311</v>
      </c>
      <c r="FD166" s="56">
        <v>577</v>
      </c>
      <c r="FE166" s="57">
        <f t="shared" ref="FE166:FE169" si="1048">FD166/FD$169*100</f>
        <v>33.841642228739005</v>
      </c>
      <c r="FF166" s="56">
        <f t="shared" ref="FF166:FF169" si="1049">SUM(D166:FD166)</f>
        <v>713221.35996232822</v>
      </c>
      <c r="FG166" s="57">
        <f t="shared" ref="FG166:FG169" si="1050">FF166/FF$169*100</f>
        <v>46.318338769816584</v>
      </c>
      <c r="FH166" s="59">
        <f>SUM(J166,P166,T166:V166,AB166:AD166,AL166,AP166,AT166,BB166,BL166,BP166,BT166:BV166,CD166,CH166:CN166,CV166:CX166,DB166:DD166,DL166,DP166,DZ166,ER166:ET166,EX166:FB166)</f>
        <v>554159.99584553705</v>
      </c>
      <c r="FI166" s="57">
        <f t="shared" ref="FI166:FI169" si="1051">FH166/FH$169*100</f>
        <v>48.444412610228355</v>
      </c>
    </row>
    <row r="167" spans="1:165" s="50" customFormat="1" ht="10.5" x14ac:dyDescent="0.35">
      <c r="A167" s="54">
        <v>161</v>
      </c>
      <c r="B167" s="51"/>
      <c r="C167" s="55" t="s">
        <v>201</v>
      </c>
      <c r="D167" s="56">
        <v>423</v>
      </c>
      <c r="E167" s="57">
        <f t="shared" si="971"/>
        <v>13.023399014778326</v>
      </c>
      <c r="F167" s="56">
        <v>429</v>
      </c>
      <c r="G167" s="57">
        <f t="shared" si="971"/>
        <v>15.185840707964601</v>
      </c>
      <c r="H167" s="56">
        <v>4818</v>
      </c>
      <c r="I167" s="57">
        <f t="shared" si="972"/>
        <v>18.89856436808661</v>
      </c>
      <c r="J167" s="56">
        <v>4932</v>
      </c>
      <c r="K167" s="57">
        <f t="shared" si="973"/>
        <v>14.958599981802189</v>
      </c>
      <c r="L167" s="56">
        <v>1407</v>
      </c>
      <c r="M167" s="57">
        <f t="shared" si="974"/>
        <v>16.431157304682937</v>
      </c>
      <c r="N167" s="56">
        <v>1938</v>
      </c>
      <c r="O167" s="57">
        <f t="shared" si="975"/>
        <v>14.987239965973242</v>
      </c>
      <c r="P167" s="56">
        <v>3149</v>
      </c>
      <c r="Q167" s="57">
        <f t="shared" si="976"/>
        <v>12.127397365786027</v>
      </c>
      <c r="R167" s="56">
        <v>611</v>
      </c>
      <c r="S167" s="57">
        <f t="shared" si="977"/>
        <v>16.589736627749119</v>
      </c>
      <c r="T167" s="56">
        <v>5085</v>
      </c>
      <c r="U167" s="57">
        <f t="shared" si="978"/>
        <v>11.857569256599197</v>
      </c>
      <c r="V167" s="56">
        <v>10162</v>
      </c>
      <c r="W167" s="57">
        <f t="shared" si="979"/>
        <v>19.999212784381644</v>
      </c>
      <c r="X167" s="56">
        <v>184</v>
      </c>
      <c r="Y167" s="57">
        <f t="shared" si="980"/>
        <v>11.810012836970476</v>
      </c>
      <c r="Z167" s="56">
        <v>1461</v>
      </c>
      <c r="AA167" s="57">
        <f t="shared" si="981"/>
        <v>15.033957604445359</v>
      </c>
      <c r="AB167" s="56">
        <v>4000</v>
      </c>
      <c r="AC167" s="57">
        <f t="shared" si="982"/>
        <v>15.918497293855459</v>
      </c>
      <c r="AD167" s="56">
        <v>12172</v>
      </c>
      <c r="AE167" s="57">
        <f t="shared" si="983"/>
        <v>15.311269607658151</v>
      </c>
      <c r="AF167" s="56">
        <v>667</v>
      </c>
      <c r="AG167" s="57">
        <f t="shared" si="984"/>
        <v>19.594594594594593</v>
      </c>
      <c r="AH167" s="56">
        <v>832</v>
      </c>
      <c r="AI167" s="57">
        <f t="shared" si="985"/>
        <v>15.775502464922262</v>
      </c>
      <c r="AJ167" s="56">
        <v>575</v>
      </c>
      <c r="AK167" s="57">
        <f t="shared" si="986"/>
        <v>13.976665046183761</v>
      </c>
      <c r="AL167" s="56">
        <v>5518</v>
      </c>
      <c r="AM167" s="57">
        <f t="shared" si="987"/>
        <v>15.437124073296966</v>
      </c>
      <c r="AN167" s="56">
        <v>1720</v>
      </c>
      <c r="AO167" s="57">
        <f t="shared" si="988"/>
        <v>14.51231859601755</v>
      </c>
      <c r="AP167" s="56">
        <v>7279</v>
      </c>
      <c r="AQ167" s="57">
        <f t="shared" si="989"/>
        <v>20.47423492349235</v>
      </c>
      <c r="AR167" s="56">
        <v>324</v>
      </c>
      <c r="AS167" s="57">
        <f t="shared" si="990"/>
        <v>11.679884643114635</v>
      </c>
      <c r="AT167" s="56">
        <v>4415</v>
      </c>
      <c r="AU167" s="57">
        <f t="shared" si="991"/>
        <v>12.200176854205814</v>
      </c>
      <c r="AV167" s="56">
        <v>794</v>
      </c>
      <c r="AW167" s="57">
        <f t="shared" si="992"/>
        <v>15.6022794262134</v>
      </c>
      <c r="AX167" s="56">
        <v>650</v>
      </c>
      <c r="AY167" s="57">
        <f t="shared" si="993"/>
        <v>10.939077751598788</v>
      </c>
      <c r="AZ167" s="56">
        <v>5216</v>
      </c>
      <c r="BA167" s="57">
        <f t="shared" si="994"/>
        <v>18.287637613070611</v>
      </c>
      <c r="BB167" s="56">
        <v>7187</v>
      </c>
      <c r="BC167" s="57">
        <f t="shared" si="995"/>
        <v>18.681604325335968</v>
      </c>
      <c r="BD167" s="56">
        <v>10449</v>
      </c>
      <c r="BE167" s="57">
        <f t="shared" si="996"/>
        <v>17.251684057588164</v>
      </c>
      <c r="BF167" s="56">
        <v>2803</v>
      </c>
      <c r="BG167" s="57">
        <f t="shared" si="997"/>
        <v>17.453300124533001</v>
      </c>
      <c r="BH167" s="56">
        <v>589</v>
      </c>
      <c r="BI167" s="57">
        <f t="shared" si="998"/>
        <v>14.851235501765004</v>
      </c>
      <c r="BJ167" s="56">
        <v>170</v>
      </c>
      <c r="BK167" s="57">
        <f t="shared" si="999"/>
        <v>11.417058428475487</v>
      </c>
      <c r="BL167" s="56">
        <v>3833</v>
      </c>
      <c r="BM167" s="57">
        <f t="shared" si="1000"/>
        <v>16.118587047939446</v>
      </c>
      <c r="BN167" s="56">
        <v>804</v>
      </c>
      <c r="BO167" s="57">
        <f t="shared" si="1001"/>
        <v>15.611650485436893</v>
      </c>
      <c r="BP167" s="56">
        <v>9140</v>
      </c>
      <c r="BQ167" s="57">
        <f t="shared" si="1002"/>
        <v>17.87145845961324</v>
      </c>
      <c r="BR167" s="56">
        <v>566</v>
      </c>
      <c r="BS167" s="57">
        <f t="shared" si="1003"/>
        <v>13.08065634388722</v>
      </c>
      <c r="BT167" s="56">
        <v>6179</v>
      </c>
      <c r="BU167" s="57">
        <f t="shared" si="1004"/>
        <v>15.126070991432069</v>
      </c>
      <c r="BV167" s="56">
        <v>6378</v>
      </c>
      <c r="BW167" s="57">
        <f t="shared" si="1005"/>
        <v>14.936068568216946</v>
      </c>
      <c r="BX167" s="56">
        <v>3742</v>
      </c>
      <c r="BY167" s="57">
        <f t="shared" si="1006"/>
        <v>19.845142129826048</v>
      </c>
      <c r="BZ167" s="56">
        <v>235</v>
      </c>
      <c r="CA167" s="57">
        <f t="shared" si="1007"/>
        <v>12.493354598617756</v>
      </c>
      <c r="CB167" s="56">
        <v>1474</v>
      </c>
      <c r="CC167" s="57">
        <f t="shared" si="1008"/>
        <v>11.817525855848633</v>
      </c>
      <c r="CD167" s="56">
        <v>4092</v>
      </c>
      <c r="CE167" s="57">
        <f t="shared" si="1009"/>
        <v>12.48664978181929</v>
      </c>
      <c r="CF167" s="56">
        <v>268</v>
      </c>
      <c r="CG167" s="57">
        <f t="shared" si="1010"/>
        <v>12.558575445173384</v>
      </c>
      <c r="CH167" s="56">
        <v>3074</v>
      </c>
      <c r="CI167" s="57">
        <f t="shared" si="1011"/>
        <v>15.337025395399889</v>
      </c>
      <c r="CJ167" s="56">
        <v>4664</v>
      </c>
      <c r="CK167" s="57">
        <f t="shared" si="1012"/>
        <v>15.657837311578875</v>
      </c>
      <c r="CL167" s="56">
        <v>2453</v>
      </c>
      <c r="CM167" s="57">
        <f t="shared" si="1013"/>
        <v>9.9666829189013484</v>
      </c>
      <c r="CN167" s="56">
        <v>6129</v>
      </c>
      <c r="CO167" s="57">
        <f t="shared" si="1014"/>
        <v>17.35277463193658</v>
      </c>
      <c r="CP167" s="56">
        <v>2460</v>
      </c>
      <c r="CQ167" s="57">
        <f t="shared" si="1015"/>
        <v>17.874010026883674</v>
      </c>
      <c r="CR167" s="56">
        <v>1805</v>
      </c>
      <c r="CS167" s="57">
        <f t="shared" si="1016"/>
        <v>16.962691476365002</v>
      </c>
      <c r="CT167" s="56">
        <v>1163</v>
      </c>
      <c r="CU167" s="57">
        <f t="shared" si="1017"/>
        <v>15.353135313531352</v>
      </c>
      <c r="CV167" s="56">
        <v>6455</v>
      </c>
      <c r="CW167" s="57">
        <f t="shared" si="1018"/>
        <v>13.627918760292193</v>
      </c>
      <c r="CX167" s="56">
        <v>4385</v>
      </c>
      <c r="CY167" s="57">
        <f t="shared" si="1019"/>
        <v>14.439541622760801</v>
      </c>
      <c r="CZ167" s="56">
        <v>1323</v>
      </c>
      <c r="DA167" s="57">
        <f t="shared" si="1020"/>
        <v>15.455607476635514</v>
      </c>
      <c r="DB167" s="56">
        <v>5708</v>
      </c>
      <c r="DC167" s="57">
        <f t="shared" si="1021"/>
        <v>14.24933845923411</v>
      </c>
      <c r="DD167" s="56">
        <v>6371</v>
      </c>
      <c r="DE167" s="57">
        <f t="shared" si="1022"/>
        <v>15.250382995021065</v>
      </c>
      <c r="DF167" s="56">
        <v>763</v>
      </c>
      <c r="DG167" s="57">
        <f t="shared" si="1023"/>
        <v>16.131078224101479</v>
      </c>
      <c r="DH167" s="56">
        <v>492</v>
      </c>
      <c r="DI167" s="57">
        <f t="shared" si="1024"/>
        <v>11.339018206960128</v>
      </c>
      <c r="DJ167" s="56">
        <v>411</v>
      </c>
      <c r="DK167" s="57">
        <f t="shared" si="1025"/>
        <v>11.45165784341042</v>
      </c>
      <c r="DL167" s="56">
        <v>1948</v>
      </c>
      <c r="DM167" s="57">
        <f t="shared" si="1026"/>
        <v>11.456801740869258</v>
      </c>
      <c r="DN167" s="56">
        <v>407</v>
      </c>
      <c r="DO167" s="57">
        <f t="shared" si="1027"/>
        <v>13.694481830417226</v>
      </c>
      <c r="DP167" s="56">
        <v>2667</v>
      </c>
      <c r="DQ167" s="57">
        <f t="shared" si="1028"/>
        <v>11.422330720801748</v>
      </c>
      <c r="DR167" s="56">
        <v>229</v>
      </c>
      <c r="DS167" s="57">
        <f t="shared" si="1029"/>
        <v>12.800447177193963</v>
      </c>
      <c r="DT167" s="56">
        <v>79</v>
      </c>
      <c r="DU167" s="57">
        <f t="shared" si="1030"/>
        <v>10.50531914893617</v>
      </c>
      <c r="DV167" s="56">
        <v>998</v>
      </c>
      <c r="DW167" s="57">
        <f t="shared" si="1031"/>
        <v>13.267747939377825</v>
      </c>
      <c r="DX167" s="56">
        <v>566</v>
      </c>
      <c r="DY167" s="57">
        <f t="shared" si="1032"/>
        <v>13.540669856459331</v>
      </c>
      <c r="DZ167" s="56">
        <v>2664</v>
      </c>
      <c r="EA167" s="57">
        <f t="shared" si="1033"/>
        <v>10.781496620664536</v>
      </c>
      <c r="EB167" s="56">
        <v>388</v>
      </c>
      <c r="EC167" s="57">
        <f t="shared" si="1034"/>
        <v>14.217662147306706</v>
      </c>
      <c r="ED167" s="56">
        <v>842</v>
      </c>
      <c r="EE167" s="57">
        <f t="shared" si="1035"/>
        <v>10.785192775714103</v>
      </c>
      <c r="EF167" s="56">
        <v>736</v>
      </c>
      <c r="EG167" s="57">
        <f t="shared" si="1036"/>
        <v>14.877703658783101</v>
      </c>
      <c r="EH167" s="56">
        <v>163</v>
      </c>
      <c r="EI167" s="57">
        <f t="shared" si="1037"/>
        <v>10.264483627204029</v>
      </c>
      <c r="EJ167" s="56">
        <v>1137</v>
      </c>
      <c r="EK167" s="57">
        <f t="shared" si="1038"/>
        <v>15.229038306991697</v>
      </c>
      <c r="EL167" s="56">
        <v>1440</v>
      </c>
      <c r="EM167" s="57">
        <f t="shared" si="1039"/>
        <v>17.061611374407583</v>
      </c>
      <c r="EN167" s="56">
        <v>1574</v>
      </c>
      <c r="EO167" s="57">
        <f t="shared" si="1040"/>
        <v>14.326021661964139</v>
      </c>
      <c r="EP167" s="56">
        <v>96</v>
      </c>
      <c r="EQ167" s="57">
        <f t="shared" si="1041"/>
        <v>9.3385214007782107</v>
      </c>
      <c r="ER167" s="56">
        <v>5909</v>
      </c>
      <c r="ES167" s="57">
        <f t="shared" si="1042"/>
        <v>13.957388510959939</v>
      </c>
      <c r="ET167" s="56">
        <v>8679</v>
      </c>
      <c r="EU167" s="57">
        <f t="shared" si="1043"/>
        <v>16.206374992997592</v>
      </c>
      <c r="EV167" s="56">
        <v>1917</v>
      </c>
      <c r="EW167" s="57">
        <f t="shared" si="1044"/>
        <v>18.772032902467686</v>
      </c>
      <c r="EX167" s="56">
        <v>8672</v>
      </c>
      <c r="EY167" s="57">
        <f t="shared" si="1045"/>
        <v>15.078330116669274</v>
      </c>
      <c r="EZ167" s="56">
        <v>2611</v>
      </c>
      <c r="FA167" s="57">
        <f t="shared" si="1046"/>
        <v>13.361649864387697</v>
      </c>
      <c r="FB167" s="56">
        <v>6273</v>
      </c>
      <c r="FC167" s="57">
        <f t="shared" si="1047"/>
        <v>15.294404486163598</v>
      </c>
      <c r="FD167" s="56">
        <v>245</v>
      </c>
      <c r="FE167" s="57">
        <f t="shared" si="1048"/>
        <v>14.369501466275661</v>
      </c>
      <c r="FF167" s="56">
        <f t="shared" si="1049"/>
        <v>235704.9009843774</v>
      </c>
      <c r="FG167" s="57">
        <f t="shared" si="1050"/>
        <v>15.307252511446261</v>
      </c>
      <c r="FH167" s="59">
        <f>SUM(J167,P167,T167:V167,AB167:AD167,AL167,AP167,AT167,BB167,BL167,BP167,BT167:BV167,CD167,CH167:CN167,CV167:CX167,DB167:DD167,DL167,DP167,DZ167,ER167:ET167,EX167:FB167)</f>
        <v>172337.13830887931</v>
      </c>
      <c r="FI167" s="57">
        <f t="shared" si="1051"/>
        <v>15.065633569530382</v>
      </c>
    </row>
    <row r="168" spans="1:165" s="50" customFormat="1" ht="10.5" x14ac:dyDescent="0.35">
      <c r="A168" s="54">
        <v>162</v>
      </c>
      <c r="B168" s="51"/>
      <c r="C168" s="55" t="s">
        <v>217</v>
      </c>
      <c r="D168" s="56">
        <v>35</v>
      </c>
      <c r="E168" s="57">
        <f t="shared" si="971"/>
        <v>1.0775862068965518</v>
      </c>
      <c r="F168" s="56">
        <v>45</v>
      </c>
      <c r="G168" s="57">
        <f t="shared" si="971"/>
        <v>1.5929203539823009</v>
      </c>
      <c r="H168" s="56">
        <v>399</v>
      </c>
      <c r="I168" s="57">
        <f t="shared" si="972"/>
        <v>1.5650741350906094</v>
      </c>
      <c r="J168" s="56">
        <v>611</v>
      </c>
      <c r="K168" s="57">
        <f t="shared" si="973"/>
        <v>1.853143671711504</v>
      </c>
      <c r="L168" s="56">
        <v>92</v>
      </c>
      <c r="M168" s="57">
        <f t="shared" si="974"/>
        <v>1.0743898166530421</v>
      </c>
      <c r="N168" s="56">
        <v>137</v>
      </c>
      <c r="O168" s="57">
        <f t="shared" si="975"/>
        <v>1.0594694919186451</v>
      </c>
      <c r="P168" s="56">
        <v>296</v>
      </c>
      <c r="Q168" s="57">
        <f t="shared" si="976"/>
        <v>1.1399522452437802</v>
      </c>
      <c r="R168" s="56">
        <v>47</v>
      </c>
      <c r="S168" s="57">
        <f t="shared" si="977"/>
        <v>1.2761335867499322</v>
      </c>
      <c r="T168" s="56">
        <v>953</v>
      </c>
      <c r="U168" s="57">
        <f t="shared" si="978"/>
        <v>2.2222740416005973</v>
      </c>
      <c r="V168" s="56">
        <v>1197</v>
      </c>
      <c r="W168" s="57">
        <f t="shared" si="979"/>
        <v>2.3557427379359206</v>
      </c>
      <c r="X168" s="56">
        <v>23</v>
      </c>
      <c r="Y168" s="57">
        <f t="shared" si="980"/>
        <v>1.4762516046213094</v>
      </c>
      <c r="Z168" s="56">
        <v>102</v>
      </c>
      <c r="AA168" s="57">
        <f t="shared" si="981"/>
        <v>1.0495986828565549</v>
      </c>
      <c r="AB168" s="56">
        <v>279</v>
      </c>
      <c r="AC168" s="57">
        <f t="shared" si="982"/>
        <v>1.1103151862464185</v>
      </c>
      <c r="AD168" s="56">
        <v>1079</v>
      </c>
      <c r="AE168" s="57">
        <f t="shared" si="983"/>
        <v>1.3572839226637483</v>
      </c>
      <c r="AF168" s="56">
        <v>40</v>
      </c>
      <c r="AG168" s="57">
        <f t="shared" si="984"/>
        <v>1.1750881316098707</v>
      </c>
      <c r="AH168" s="56">
        <v>90</v>
      </c>
      <c r="AI168" s="57">
        <f t="shared" si="985"/>
        <v>1.7064846416382253</v>
      </c>
      <c r="AJ168" s="56">
        <v>56</v>
      </c>
      <c r="AK168" s="57">
        <f t="shared" si="986"/>
        <v>1.3612056392805056</v>
      </c>
      <c r="AL168" s="56">
        <v>999</v>
      </c>
      <c r="AM168" s="57">
        <f t="shared" si="987"/>
        <v>2.7947964750314731</v>
      </c>
      <c r="AN168" s="56">
        <v>132</v>
      </c>
      <c r="AO168" s="57">
        <f t="shared" si="988"/>
        <v>1.1137360782990213</v>
      </c>
      <c r="AP168" s="56">
        <v>605</v>
      </c>
      <c r="AQ168" s="57">
        <f t="shared" si="989"/>
        <v>1.7017326732673268</v>
      </c>
      <c r="AR168" s="56">
        <v>36</v>
      </c>
      <c r="AS168" s="57">
        <f t="shared" si="990"/>
        <v>1.2977649603460706</v>
      </c>
      <c r="AT168" s="56">
        <v>694</v>
      </c>
      <c r="AU168" s="57">
        <f t="shared" si="991"/>
        <v>1.9177627942964519</v>
      </c>
      <c r="AV168" s="56">
        <v>64</v>
      </c>
      <c r="AW168" s="57">
        <f t="shared" si="992"/>
        <v>1.2576144625663195</v>
      </c>
      <c r="AX168" s="56">
        <v>45</v>
      </c>
      <c r="AY168" s="57">
        <f t="shared" si="993"/>
        <v>0.75732076741837773</v>
      </c>
      <c r="AZ168" s="56">
        <v>462</v>
      </c>
      <c r="BA168" s="57">
        <f t="shared" si="994"/>
        <v>1.6198022579061777</v>
      </c>
      <c r="BB168" s="56">
        <v>1013</v>
      </c>
      <c r="BC168" s="57">
        <f t="shared" si="995"/>
        <v>2.633152244547841</v>
      </c>
      <c r="BD168" s="56">
        <v>869</v>
      </c>
      <c r="BE168" s="57">
        <f t="shared" si="996"/>
        <v>1.4347510236428476</v>
      </c>
      <c r="BF168" s="56">
        <v>206</v>
      </c>
      <c r="BG168" s="57">
        <f t="shared" si="997"/>
        <v>1.2826899128268991</v>
      </c>
      <c r="BH168" s="56">
        <v>37</v>
      </c>
      <c r="BI168" s="57">
        <f t="shared" si="998"/>
        <v>0.93292990418557731</v>
      </c>
      <c r="BJ168" s="56">
        <v>18</v>
      </c>
      <c r="BK168" s="57">
        <f t="shared" si="999"/>
        <v>1.2088650100738749</v>
      </c>
      <c r="BL168" s="56">
        <v>505</v>
      </c>
      <c r="BM168" s="57">
        <f t="shared" si="1000"/>
        <v>2.1236333052985703</v>
      </c>
      <c r="BN168" s="56">
        <v>72</v>
      </c>
      <c r="BO168" s="57">
        <f t="shared" si="1001"/>
        <v>1.3980582524271845</v>
      </c>
      <c r="BP168" s="56">
        <v>782</v>
      </c>
      <c r="BQ168" s="57">
        <f t="shared" si="1002"/>
        <v>1.5290460082513735</v>
      </c>
      <c r="BR168" s="56">
        <v>36</v>
      </c>
      <c r="BS168" s="57">
        <f t="shared" si="1003"/>
        <v>0.83198520915183738</v>
      </c>
      <c r="BT168" s="56">
        <v>674</v>
      </c>
      <c r="BU168" s="57">
        <f t="shared" si="1004"/>
        <v>1.6499388004895963</v>
      </c>
      <c r="BV168" s="56">
        <v>575</v>
      </c>
      <c r="BW168" s="57">
        <f t="shared" si="1005"/>
        <v>1.3465411456137886</v>
      </c>
      <c r="BX168" s="56">
        <v>234</v>
      </c>
      <c r="BY168" s="57">
        <f t="shared" si="1006"/>
        <v>1.2409843020789137</v>
      </c>
      <c r="BZ168" s="56">
        <v>19</v>
      </c>
      <c r="CA168" s="57">
        <f t="shared" si="1007"/>
        <v>1.0101010101010102</v>
      </c>
      <c r="CB168" s="56">
        <v>97</v>
      </c>
      <c r="CC168" s="57">
        <f t="shared" si="1008"/>
        <v>0.77767978834282048</v>
      </c>
      <c r="CD168" s="56">
        <v>482</v>
      </c>
      <c r="CE168" s="57">
        <f t="shared" si="1009"/>
        <v>1.4708126087089195</v>
      </c>
      <c r="CF168" s="56">
        <v>18</v>
      </c>
      <c r="CG168" s="57">
        <f t="shared" si="1010"/>
        <v>0.8434864104967198</v>
      </c>
      <c r="CH168" s="56">
        <v>683</v>
      </c>
      <c r="CI168" s="57">
        <f t="shared" si="1011"/>
        <v>3.4076735019707627</v>
      </c>
      <c r="CJ168" s="56">
        <v>452</v>
      </c>
      <c r="CK168" s="57">
        <f t="shared" si="1012"/>
        <v>1.5174404941753115</v>
      </c>
      <c r="CL168" s="56">
        <v>2037</v>
      </c>
      <c r="CM168" s="57">
        <f t="shared" si="1013"/>
        <v>8.2764505119453915</v>
      </c>
      <c r="CN168" s="56">
        <v>465</v>
      </c>
      <c r="CO168" s="57">
        <f t="shared" si="1014"/>
        <v>1.3165345413363534</v>
      </c>
      <c r="CP168" s="56">
        <v>187</v>
      </c>
      <c r="CQ168" s="57">
        <f t="shared" si="1015"/>
        <v>1.3587153963525394</v>
      </c>
      <c r="CR168" s="56">
        <v>118</v>
      </c>
      <c r="CS168" s="57">
        <f t="shared" si="1016"/>
        <v>1.1089183347429752</v>
      </c>
      <c r="CT168" s="56">
        <v>79</v>
      </c>
      <c r="CU168" s="57">
        <f t="shared" si="1017"/>
        <v>1.0429042904290429</v>
      </c>
      <c r="CV168" s="56">
        <v>1098</v>
      </c>
      <c r="CW168" s="57">
        <f t="shared" si="1018"/>
        <v>2.3181184816112825</v>
      </c>
      <c r="CX168" s="56">
        <v>776</v>
      </c>
      <c r="CY168" s="57">
        <f t="shared" si="1019"/>
        <v>2.5553213909378294</v>
      </c>
      <c r="CZ168" s="56">
        <v>82</v>
      </c>
      <c r="DA168" s="57">
        <f t="shared" si="1020"/>
        <v>0.95794392523364491</v>
      </c>
      <c r="DB168" s="56">
        <v>1151</v>
      </c>
      <c r="DC168" s="57">
        <f t="shared" si="1021"/>
        <v>2.873333666184033</v>
      </c>
      <c r="DD168" s="56">
        <v>394</v>
      </c>
      <c r="DE168" s="57">
        <f t="shared" si="1022"/>
        <v>0.94312523937188819</v>
      </c>
      <c r="DF168" s="56">
        <v>64</v>
      </c>
      <c r="DG168" s="57">
        <f t="shared" si="1023"/>
        <v>1.3530655391120507</v>
      </c>
      <c r="DH168" s="56">
        <v>58</v>
      </c>
      <c r="DI168" s="57">
        <f t="shared" si="1024"/>
        <v>1.3367135284627794</v>
      </c>
      <c r="DJ168" s="56">
        <v>32</v>
      </c>
      <c r="DK168" s="57">
        <f t="shared" si="1025"/>
        <v>0.89161326274728347</v>
      </c>
      <c r="DL168" s="56">
        <v>133</v>
      </c>
      <c r="DM168" s="57">
        <f t="shared" si="1026"/>
        <v>0.7822149032523672</v>
      </c>
      <c r="DN168" s="56">
        <v>45</v>
      </c>
      <c r="DO168" s="57">
        <f t="shared" si="1027"/>
        <v>1.5141318977119784</v>
      </c>
      <c r="DP168" s="56">
        <v>675</v>
      </c>
      <c r="DQ168" s="57">
        <f t="shared" si="1028"/>
        <v>2.8909160991905436</v>
      </c>
      <c r="DR168" s="56">
        <v>14</v>
      </c>
      <c r="DS168" s="57">
        <f t="shared" si="1029"/>
        <v>0.78256008943543875</v>
      </c>
      <c r="DT168" s="56">
        <v>6</v>
      </c>
      <c r="DU168" s="57">
        <f t="shared" si="1030"/>
        <v>0.7978723404255319</v>
      </c>
      <c r="DV168" s="56">
        <v>68</v>
      </c>
      <c r="DW168" s="57">
        <f t="shared" si="1031"/>
        <v>0.90401488965700605</v>
      </c>
      <c r="DX168" s="56">
        <v>33</v>
      </c>
      <c r="DY168" s="57">
        <f t="shared" si="1032"/>
        <v>0.78947368421052633</v>
      </c>
      <c r="DZ168" s="56">
        <v>768</v>
      </c>
      <c r="EA168" s="57">
        <f t="shared" si="1033"/>
        <v>3.1081792059573434</v>
      </c>
      <c r="EB168" s="56">
        <v>27</v>
      </c>
      <c r="EC168" s="57">
        <f t="shared" si="1034"/>
        <v>0.98937339684866243</v>
      </c>
      <c r="ED168" s="56">
        <v>72</v>
      </c>
      <c r="EE168" s="57">
        <f t="shared" si="1035"/>
        <v>0.92224926348149094</v>
      </c>
      <c r="EF168" s="56">
        <v>78</v>
      </c>
      <c r="EG168" s="57">
        <f t="shared" si="1036"/>
        <v>1.5767131594906003</v>
      </c>
      <c r="EH168" s="56">
        <v>16</v>
      </c>
      <c r="EI168" s="57">
        <f t="shared" si="1037"/>
        <v>1.0075566750629723</v>
      </c>
      <c r="EJ168" s="56">
        <v>102</v>
      </c>
      <c r="EK168" s="57">
        <f t="shared" si="1038"/>
        <v>1.3661934101259041</v>
      </c>
      <c r="EL168" s="56">
        <v>126</v>
      </c>
      <c r="EM168" s="57">
        <f t="shared" si="1039"/>
        <v>1.4928909952606635</v>
      </c>
      <c r="EN168" s="56">
        <v>133</v>
      </c>
      <c r="EO168" s="57">
        <f t="shared" si="1040"/>
        <v>1.2105215254391555</v>
      </c>
      <c r="EP168" s="56">
        <v>17</v>
      </c>
      <c r="EQ168" s="57">
        <f t="shared" si="1041"/>
        <v>1.6536964980544748</v>
      </c>
      <c r="ER168" s="56">
        <v>838</v>
      </c>
      <c r="ES168" s="57">
        <f t="shared" si="1042"/>
        <v>1.9794028722600152</v>
      </c>
      <c r="ET168" s="56">
        <v>840</v>
      </c>
      <c r="EU168" s="57">
        <f t="shared" si="1043"/>
        <v>1.5685395776146995</v>
      </c>
      <c r="EV168" s="56">
        <v>129</v>
      </c>
      <c r="EW168" s="57">
        <f t="shared" si="1044"/>
        <v>1.263219741480611</v>
      </c>
      <c r="EX168" s="56">
        <v>731</v>
      </c>
      <c r="EY168" s="57">
        <f t="shared" si="1045"/>
        <v>1.2710169874637038</v>
      </c>
      <c r="EZ168" s="56">
        <v>654</v>
      </c>
      <c r="FA168" s="57">
        <f t="shared" si="1046"/>
        <v>3.3468092728110124</v>
      </c>
      <c r="FB168" s="56">
        <v>449</v>
      </c>
      <c r="FC168" s="57">
        <f t="shared" si="1047"/>
        <v>1.0947214433743753</v>
      </c>
      <c r="FD168" s="56">
        <v>14</v>
      </c>
      <c r="FE168" s="57">
        <f t="shared" si="1048"/>
        <v>0.82111436950146632</v>
      </c>
      <c r="FF168" s="56">
        <f t="shared" si="1049"/>
        <v>27921.198239535286</v>
      </c>
      <c r="FG168" s="57">
        <f t="shared" si="1050"/>
        <v>1.8132708742574828</v>
      </c>
      <c r="FH168" s="59">
        <f>SUM(J168,P168,T168:V168,AB168:AD168,AL168,AP168,AT168,BB168,BL168,BP168,BT168:BV168,CD168,CH168:CN168,CV168:CX168,DB168:DD168,DL168,DP168,DZ168,ER168:ET168,EX168:FB168)</f>
        <v>22917.972773816757</v>
      </c>
      <c r="FI168" s="57">
        <f t="shared" si="1051"/>
        <v>2.0034786660317172</v>
      </c>
    </row>
    <row r="169" spans="1:165" s="59" customFormat="1" ht="10.5" x14ac:dyDescent="0.35">
      <c r="A169" s="54">
        <v>163</v>
      </c>
      <c r="B169" s="51"/>
      <c r="C169" s="55" t="s">
        <v>79</v>
      </c>
      <c r="D169" s="56">
        <v>3248</v>
      </c>
      <c r="E169" s="67">
        <f t="shared" si="971"/>
        <v>100</v>
      </c>
      <c r="F169" s="56">
        <v>2825</v>
      </c>
      <c r="G169" s="67">
        <f t="shared" si="971"/>
        <v>100</v>
      </c>
      <c r="H169" s="56">
        <v>25494</v>
      </c>
      <c r="I169" s="67">
        <f t="shared" si="972"/>
        <v>100</v>
      </c>
      <c r="J169" s="56">
        <v>32971</v>
      </c>
      <c r="K169" s="67">
        <f t="shared" si="973"/>
        <v>100</v>
      </c>
      <c r="L169" s="56">
        <v>8563</v>
      </c>
      <c r="M169" s="67">
        <f t="shared" si="974"/>
        <v>100</v>
      </c>
      <c r="N169" s="56">
        <v>12931</v>
      </c>
      <c r="O169" s="67">
        <f t="shared" si="975"/>
        <v>100</v>
      </c>
      <c r="P169" s="56">
        <v>25966</v>
      </c>
      <c r="Q169" s="67">
        <f t="shared" si="976"/>
        <v>100</v>
      </c>
      <c r="R169" s="56">
        <v>3683</v>
      </c>
      <c r="S169" s="67">
        <f t="shared" si="977"/>
        <v>100</v>
      </c>
      <c r="T169" s="56">
        <v>42884</v>
      </c>
      <c r="U169" s="67">
        <f t="shared" si="978"/>
        <v>100</v>
      </c>
      <c r="V169" s="56">
        <v>50812</v>
      </c>
      <c r="W169" s="67">
        <f t="shared" si="979"/>
        <v>100</v>
      </c>
      <c r="X169" s="56">
        <v>1558</v>
      </c>
      <c r="Y169" s="67">
        <f t="shared" si="980"/>
        <v>100</v>
      </c>
      <c r="Z169" s="56">
        <v>9718</v>
      </c>
      <c r="AA169" s="67">
        <f t="shared" si="981"/>
        <v>100</v>
      </c>
      <c r="AB169" s="56">
        <v>25128</v>
      </c>
      <c r="AC169" s="67">
        <f t="shared" si="982"/>
        <v>100</v>
      </c>
      <c r="AD169" s="56">
        <v>79497</v>
      </c>
      <c r="AE169" s="67">
        <f t="shared" si="983"/>
        <v>100</v>
      </c>
      <c r="AF169" s="56">
        <v>3404</v>
      </c>
      <c r="AG169" s="67">
        <f t="shared" si="984"/>
        <v>100</v>
      </c>
      <c r="AH169" s="56">
        <v>5274</v>
      </c>
      <c r="AI169" s="67">
        <f t="shared" si="985"/>
        <v>100</v>
      </c>
      <c r="AJ169" s="56">
        <v>4114</v>
      </c>
      <c r="AK169" s="67">
        <f t="shared" si="986"/>
        <v>100</v>
      </c>
      <c r="AL169" s="56">
        <v>35745</v>
      </c>
      <c r="AM169" s="67">
        <f t="shared" si="987"/>
        <v>100</v>
      </c>
      <c r="AN169" s="56">
        <v>11852</v>
      </c>
      <c r="AO169" s="67">
        <f t="shared" si="988"/>
        <v>100</v>
      </c>
      <c r="AP169" s="56">
        <v>35552</v>
      </c>
      <c r="AQ169" s="67">
        <f t="shared" si="989"/>
        <v>100</v>
      </c>
      <c r="AR169" s="56">
        <v>2774</v>
      </c>
      <c r="AS169" s="67">
        <f t="shared" si="990"/>
        <v>100</v>
      </c>
      <c r="AT169" s="56">
        <v>36188</v>
      </c>
      <c r="AU169" s="67">
        <f t="shared" si="991"/>
        <v>100</v>
      </c>
      <c r="AV169" s="56">
        <v>5089</v>
      </c>
      <c r="AW169" s="67">
        <f t="shared" si="992"/>
        <v>100</v>
      </c>
      <c r="AX169" s="56">
        <v>5942</v>
      </c>
      <c r="AY169" s="67">
        <f t="shared" si="993"/>
        <v>100</v>
      </c>
      <c r="AZ169" s="56">
        <v>28522</v>
      </c>
      <c r="BA169" s="67">
        <f t="shared" si="994"/>
        <v>100</v>
      </c>
      <c r="BB169" s="56">
        <v>38471</v>
      </c>
      <c r="BC169" s="67">
        <f t="shared" si="995"/>
        <v>100</v>
      </c>
      <c r="BD169" s="56">
        <v>60568</v>
      </c>
      <c r="BE169" s="67">
        <f t="shared" si="996"/>
        <v>100</v>
      </c>
      <c r="BF169" s="56">
        <v>16060</v>
      </c>
      <c r="BG169" s="67">
        <f t="shared" si="997"/>
        <v>100</v>
      </c>
      <c r="BH169" s="56">
        <v>3966</v>
      </c>
      <c r="BI169" s="67">
        <f t="shared" si="998"/>
        <v>100</v>
      </c>
      <c r="BJ169" s="56">
        <v>1489</v>
      </c>
      <c r="BK169" s="67">
        <f t="shared" si="999"/>
        <v>100</v>
      </c>
      <c r="BL169" s="56">
        <v>23780</v>
      </c>
      <c r="BM169" s="67">
        <f t="shared" si="1000"/>
        <v>100</v>
      </c>
      <c r="BN169" s="56">
        <v>5150</v>
      </c>
      <c r="BO169" s="67">
        <f t="shared" si="1001"/>
        <v>100</v>
      </c>
      <c r="BP169" s="56">
        <v>51143</v>
      </c>
      <c r="BQ169" s="67">
        <f t="shared" si="1002"/>
        <v>100</v>
      </c>
      <c r="BR169" s="56">
        <v>4327</v>
      </c>
      <c r="BS169" s="67">
        <f t="shared" si="1003"/>
        <v>100</v>
      </c>
      <c r="BT169" s="56">
        <v>40850</v>
      </c>
      <c r="BU169" s="67">
        <f t="shared" si="1004"/>
        <v>100</v>
      </c>
      <c r="BV169" s="56">
        <v>42702</v>
      </c>
      <c r="BW169" s="67">
        <f t="shared" si="1005"/>
        <v>100</v>
      </c>
      <c r="BX169" s="56">
        <v>18856</v>
      </c>
      <c r="BY169" s="67">
        <f t="shared" si="1006"/>
        <v>100</v>
      </c>
      <c r="BZ169" s="56">
        <v>1881</v>
      </c>
      <c r="CA169" s="67">
        <f t="shared" si="1007"/>
        <v>100</v>
      </c>
      <c r="CB169" s="56">
        <v>12473</v>
      </c>
      <c r="CC169" s="67">
        <f t="shared" si="1008"/>
        <v>100</v>
      </c>
      <c r="CD169" s="56">
        <v>32771</v>
      </c>
      <c r="CE169" s="67">
        <f t="shared" si="1009"/>
        <v>100</v>
      </c>
      <c r="CF169" s="56">
        <v>2134</v>
      </c>
      <c r="CG169" s="67">
        <f t="shared" si="1010"/>
        <v>100</v>
      </c>
      <c r="CH169" s="56">
        <v>20043</v>
      </c>
      <c r="CI169" s="67">
        <f t="shared" si="1011"/>
        <v>100</v>
      </c>
      <c r="CJ169" s="56">
        <v>29787</v>
      </c>
      <c r="CK169" s="67">
        <f t="shared" si="1012"/>
        <v>100</v>
      </c>
      <c r="CL169" s="56">
        <v>24612</v>
      </c>
      <c r="CM169" s="67">
        <f t="shared" si="1013"/>
        <v>100</v>
      </c>
      <c r="CN169" s="56">
        <v>35320</v>
      </c>
      <c r="CO169" s="67">
        <f t="shared" si="1014"/>
        <v>100</v>
      </c>
      <c r="CP169" s="56">
        <v>13763</v>
      </c>
      <c r="CQ169" s="67">
        <f t="shared" si="1015"/>
        <v>100</v>
      </c>
      <c r="CR169" s="56">
        <v>10641</v>
      </c>
      <c r="CS169" s="67">
        <f t="shared" si="1016"/>
        <v>100</v>
      </c>
      <c r="CT169" s="56">
        <v>7575</v>
      </c>
      <c r="CU169" s="67">
        <f t="shared" si="1017"/>
        <v>100</v>
      </c>
      <c r="CV169" s="56">
        <v>47366</v>
      </c>
      <c r="CW169" s="67">
        <f t="shared" si="1018"/>
        <v>100</v>
      </c>
      <c r="CX169" s="56">
        <v>30368</v>
      </c>
      <c r="CY169" s="67">
        <f t="shared" si="1019"/>
        <v>100</v>
      </c>
      <c r="CZ169" s="56">
        <v>8560</v>
      </c>
      <c r="DA169" s="67">
        <f t="shared" si="1020"/>
        <v>100</v>
      </c>
      <c r="DB169" s="56">
        <v>40058</v>
      </c>
      <c r="DC169" s="67">
        <f t="shared" si="1021"/>
        <v>100</v>
      </c>
      <c r="DD169" s="56">
        <v>41776</v>
      </c>
      <c r="DE169" s="67">
        <f t="shared" si="1022"/>
        <v>100</v>
      </c>
      <c r="DF169" s="56">
        <v>4730</v>
      </c>
      <c r="DG169" s="67">
        <f t="shared" si="1023"/>
        <v>100</v>
      </c>
      <c r="DH169" s="56">
        <v>4339</v>
      </c>
      <c r="DI169" s="67">
        <f t="shared" si="1024"/>
        <v>100</v>
      </c>
      <c r="DJ169" s="56">
        <v>3589</v>
      </c>
      <c r="DK169" s="67">
        <f t="shared" si="1025"/>
        <v>100</v>
      </c>
      <c r="DL169" s="56">
        <v>17003</v>
      </c>
      <c r="DM169" s="67">
        <f t="shared" si="1026"/>
        <v>100</v>
      </c>
      <c r="DN169" s="56">
        <v>2972</v>
      </c>
      <c r="DO169" s="67">
        <f t="shared" si="1027"/>
        <v>100</v>
      </c>
      <c r="DP169" s="56">
        <v>23349</v>
      </c>
      <c r="DQ169" s="67">
        <f t="shared" si="1028"/>
        <v>100</v>
      </c>
      <c r="DR169" s="56">
        <v>1789</v>
      </c>
      <c r="DS169" s="67">
        <f t="shared" si="1029"/>
        <v>100</v>
      </c>
      <c r="DT169" s="56">
        <v>752</v>
      </c>
      <c r="DU169" s="67">
        <f t="shared" si="1030"/>
        <v>100</v>
      </c>
      <c r="DV169" s="56">
        <v>7522</v>
      </c>
      <c r="DW169" s="67">
        <f t="shared" si="1031"/>
        <v>100</v>
      </c>
      <c r="DX169" s="56">
        <v>4180</v>
      </c>
      <c r="DY169" s="67">
        <f t="shared" si="1032"/>
        <v>100</v>
      </c>
      <c r="DZ169" s="56">
        <v>24709</v>
      </c>
      <c r="EA169" s="67">
        <f t="shared" si="1033"/>
        <v>100</v>
      </c>
      <c r="EB169" s="56">
        <v>2729</v>
      </c>
      <c r="EC169" s="67">
        <f t="shared" si="1034"/>
        <v>100</v>
      </c>
      <c r="ED169" s="56">
        <v>7807</v>
      </c>
      <c r="EE169" s="67">
        <f t="shared" si="1035"/>
        <v>100</v>
      </c>
      <c r="EF169" s="56">
        <v>4947</v>
      </c>
      <c r="EG169" s="67">
        <f t="shared" si="1036"/>
        <v>100</v>
      </c>
      <c r="EH169" s="56">
        <v>1588</v>
      </c>
      <c r="EI169" s="67">
        <f t="shared" si="1037"/>
        <v>100</v>
      </c>
      <c r="EJ169" s="56">
        <v>7466</v>
      </c>
      <c r="EK169" s="67">
        <f t="shared" si="1038"/>
        <v>100</v>
      </c>
      <c r="EL169" s="56">
        <v>8440</v>
      </c>
      <c r="EM169" s="67">
        <f t="shared" si="1039"/>
        <v>100</v>
      </c>
      <c r="EN169" s="56">
        <v>10987</v>
      </c>
      <c r="EO169" s="67">
        <f t="shared" si="1040"/>
        <v>100</v>
      </c>
      <c r="EP169" s="56">
        <v>1028</v>
      </c>
      <c r="EQ169" s="67">
        <f t="shared" si="1041"/>
        <v>100</v>
      </c>
      <c r="ER169" s="56">
        <v>42336</v>
      </c>
      <c r="ES169" s="67">
        <f t="shared" si="1042"/>
        <v>100</v>
      </c>
      <c r="ET169" s="56">
        <v>53553</v>
      </c>
      <c r="EU169" s="67">
        <f t="shared" si="1043"/>
        <v>100</v>
      </c>
      <c r="EV169" s="56">
        <v>10212</v>
      </c>
      <c r="EW169" s="67">
        <f t="shared" si="1044"/>
        <v>100</v>
      </c>
      <c r="EX169" s="56">
        <v>57513</v>
      </c>
      <c r="EY169" s="67">
        <f t="shared" si="1045"/>
        <v>100</v>
      </c>
      <c r="EZ169" s="56">
        <v>19541</v>
      </c>
      <c r="FA169" s="67">
        <f t="shared" si="1046"/>
        <v>100</v>
      </c>
      <c r="FB169" s="56">
        <v>41015</v>
      </c>
      <c r="FC169" s="67">
        <f t="shared" si="1047"/>
        <v>100</v>
      </c>
      <c r="FD169" s="56">
        <v>1705</v>
      </c>
      <c r="FE169" s="67">
        <f t="shared" si="1048"/>
        <v>100</v>
      </c>
      <c r="FF169" s="56">
        <f t="shared" si="1049"/>
        <v>1539825</v>
      </c>
      <c r="FG169" s="67">
        <f t="shared" si="1050"/>
        <v>100</v>
      </c>
      <c r="FH169" s="59">
        <f>SUM(J169,P169,T169:V169,AB169:AD169,AL169,AP169,AT169,BB169,BL169,BP169,BT169:BV169,CD169,CH169:CN169,CV169:CX169,DB169:DD169,DL169,DP169,DZ169,ER169:ET169,EX169:FB169)</f>
        <v>1143909</v>
      </c>
      <c r="FI169" s="67">
        <f t="shared" si="1051"/>
        <v>100</v>
      </c>
    </row>
    <row r="170" spans="1:165" x14ac:dyDescent="0.35">
      <c r="A170" s="54">
        <v>164</v>
      </c>
      <c r="G170" s="61"/>
      <c r="I170" s="61"/>
      <c r="K170" s="61"/>
      <c r="M170" s="61"/>
      <c r="O170" s="61"/>
      <c r="Q170" s="61"/>
      <c r="S170" s="61"/>
      <c r="U170" s="61"/>
      <c r="W170" s="61"/>
      <c r="Y170" s="61"/>
      <c r="AA170" s="61"/>
      <c r="AC170" s="61"/>
      <c r="AE170" s="61"/>
      <c r="AG170" s="61"/>
      <c r="AI170" s="61"/>
      <c r="AK170" s="61"/>
      <c r="AM170" s="61"/>
      <c r="AO170" s="61"/>
      <c r="AQ170" s="61"/>
      <c r="AS170" s="61"/>
      <c r="AU170" s="61"/>
      <c r="AW170" s="61"/>
      <c r="AY170" s="61"/>
      <c r="BA170" s="61"/>
      <c r="BC170" s="61"/>
      <c r="BE170" s="61"/>
      <c r="BG170" s="61"/>
      <c r="BI170" s="61"/>
      <c r="BK170" s="61"/>
      <c r="BM170" s="61"/>
      <c r="BO170" s="61"/>
      <c r="BQ170" s="61"/>
      <c r="BS170" s="61"/>
      <c r="BU170" s="61"/>
      <c r="BW170" s="61"/>
      <c r="BY170" s="61"/>
      <c r="CA170" s="61"/>
      <c r="CC170" s="61"/>
      <c r="CE170" s="61"/>
      <c r="CG170" s="61"/>
      <c r="CI170" s="61"/>
      <c r="CK170" s="61"/>
      <c r="CM170" s="61"/>
      <c r="CO170" s="61"/>
      <c r="CQ170" s="61"/>
      <c r="CS170" s="61"/>
      <c r="CU170" s="61"/>
      <c r="CW170" s="61"/>
      <c r="CY170" s="61"/>
      <c r="DA170" s="61"/>
      <c r="DC170" s="61"/>
      <c r="DE170" s="61"/>
      <c r="DG170" s="61"/>
      <c r="DI170" s="61"/>
      <c r="DK170" s="61"/>
      <c r="DM170" s="61"/>
      <c r="DO170" s="61"/>
      <c r="DQ170" s="61"/>
      <c r="DS170" s="61"/>
      <c r="DU170" s="61"/>
      <c r="DW170" s="61"/>
      <c r="DY170" s="61"/>
      <c r="EA170" s="61"/>
      <c r="EC170" s="61"/>
      <c r="EE170" s="61"/>
      <c r="EG170" s="61"/>
      <c r="EI170" s="61"/>
      <c r="EK170" s="61"/>
      <c r="EM170" s="61"/>
      <c r="EO170" s="61"/>
      <c r="EQ170" s="61"/>
      <c r="ES170" s="61"/>
      <c r="EU170" s="61"/>
      <c r="EW170" s="61"/>
      <c r="EY170" s="61"/>
      <c r="FA170" s="61"/>
      <c r="FC170" s="61"/>
      <c r="FE170" s="61"/>
      <c r="FG170" s="61"/>
      <c r="FH170" s="59"/>
      <c r="FI170" s="61"/>
    </row>
    <row r="171" spans="1:165" s="50" customFormat="1" ht="10.5" x14ac:dyDescent="0.35">
      <c r="A171" s="54">
        <v>165</v>
      </c>
      <c r="B171" s="51" t="s">
        <v>218</v>
      </c>
      <c r="C171" s="55" t="s">
        <v>219</v>
      </c>
      <c r="D171" s="56">
        <v>2233</v>
      </c>
      <c r="E171" s="57">
        <v>30.876659292035395</v>
      </c>
      <c r="F171" s="56">
        <v>1879</v>
      </c>
      <c r="G171" s="57">
        <v>34.725559046386991</v>
      </c>
      <c r="H171" s="56">
        <v>12426</v>
      </c>
      <c r="I171" s="57">
        <v>27.471094112705323</v>
      </c>
      <c r="J171" s="56">
        <v>16713</v>
      </c>
      <c r="K171" s="57">
        <v>33.274931809584487</v>
      </c>
      <c r="L171" s="56">
        <v>5842</v>
      </c>
      <c r="M171" s="57">
        <v>22.640778204084796</v>
      </c>
      <c r="N171" s="56">
        <v>6805</v>
      </c>
      <c r="O171" s="57">
        <v>32.516246177370029</v>
      </c>
      <c r="P171" s="56">
        <v>14392</v>
      </c>
      <c r="Q171" s="57">
        <v>35.034079844206431</v>
      </c>
      <c r="R171" s="56">
        <v>2345</v>
      </c>
      <c r="S171" s="57">
        <v>34.439712145689526</v>
      </c>
      <c r="T171" s="56">
        <v>22791</v>
      </c>
      <c r="U171" s="57">
        <v>32.838164947265284</v>
      </c>
      <c r="V171" s="56">
        <v>21826</v>
      </c>
      <c r="W171" s="57">
        <v>31.503586841991311</v>
      </c>
      <c r="X171" s="56">
        <v>1369</v>
      </c>
      <c r="Y171" s="57">
        <v>42.515527950310563</v>
      </c>
      <c r="Z171" s="56">
        <v>5523</v>
      </c>
      <c r="AA171" s="57">
        <v>32.750237191650854</v>
      </c>
      <c r="AB171" s="56">
        <v>7626</v>
      </c>
      <c r="AC171" s="57">
        <v>21.728352850670998</v>
      </c>
      <c r="AD171" s="56">
        <v>21943</v>
      </c>
      <c r="AE171" s="57">
        <v>21.501572712218163</v>
      </c>
      <c r="AF171" s="56">
        <v>2460</v>
      </c>
      <c r="AG171" s="57">
        <v>37.025888019265501</v>
      </c>
      <c r="AH171" s="56">
        <v>3340</v>
      </c>
      <c r="AI171" s="57">
        <v>28.425531914893615</v>
      </c>
      <c r="AJ171" s="56">
        <v>2674</v>
      </c>
      <c r="AK171" s="57">
        <v>34.432140097862479</v>
      </c>
      <c r="AL171" s="56">
        <v>16733</v>
      </c>
      <c r="AM171" s="57">
        <v>26.326720055381614</v>
      </c>
      <c r="AN171" s="56">
        <v>8083</v>
      </c>
      <c r="AO171" s="57">
        <v>33.367734478203438</v>
      </c>
      <c r="AP171" s="56">
        <v>13229</v>
      </c>
      <c r="AQ171" s="57">
        <v>23.236084520401175</v>
      </c>
      <c r="AR171" s="56">
        <v>2055</v>
      </c>
      <c r="AS171" s="57">
        <v>38.920454545454547</v>
      </c>
      <c r="AT171" s="56">
        <v>17099</v>
      </c>
      <c r="AU171" s="57">
        <v>28.589820759764578</v>
      </c>
      <c r="AV171" s="56">
        <v>3235</v>
      </c>
      <c r="AW171" s="57">
        <v>32.522368553332662</v>
      </c>
      <c r="AX171" s="56">
        <v>2534</v>
      </c>
      <c r="AY171" s="57">
        <v>30.325514600287217</v>
      </c>
      <c r="AZ171" s="56">
        <v>13817</v>
      </c>
      <c r="BA171" s="57">
        <v>28.152570345769067</v>
      </c>
      <c r="BB171" s="56">
        <v>14739</v>
      </c>
      <c r="BC171" s="57">
        <v>26.897457890030473</v>
      </c>
      <c r="BD171" s="56">
        <v>30488</v>
      </c>
      <c r="BE171" s="57">
        <v>28.724867625167231</v>
      </c>
      <c r="BF171" s="56">
        <v>7576</v>
      </c>
      <c r="BG171" s="57">
        <v>28.090470893585469</v>
      </c>
      <c r="BH171" s="56">
        <v>2698</v>
      </c>
      <c r="BI171" s="57">
        <v>30.979446549546445</v>
      </c>
      <c r="BJ171" s="56">
        <v>1236</v>
      </c>
      <c r="BK171" s="57">
        <v>40.724876441515647</v>
      </c>
      <c r="BL171" s="56">
        <v>11182</v>
      </c>
      <c r="BM171" s="57">
        <v>30.08178198644141</v>
      </c>
      <c r="BN171" s="56">
        <v>2956</v>
      </c>
      <c r="BO171" s="57">
        <v>31.987880099556325</v>
      </c>
      <c r="BP171" s="56">
        <v>15962</v>
      </c>
      <c r="BQ171" s="57">
        <v>23.681087175835263</v>
      </c>
      <c r="BR171" s="56">
        <v>2499</v>
      </c>
      <c r="BS171" s="57">
        <v>35.547652916073972</v>
      </c>
      <c r="BT171" s="56">
        <v>19472</v>
      </c>
      <c r="BU171" s="57">
        <v>30.488358620257721</v>
      </c>
      <c r="BV171" s="56">
        <v>18379</v>
      </c>
      <c r="BW171" s="57">
        <v>31.068699709243358</v>
      </c>
      <c r="BX171" s="56">
        <v>10117</v>
      </c>
      <c r="BY171" s="57">
        <v>29.613042969207353</v>
      </c>
      <c r="BZ171" s="56">
        <v>1586</v>
      </c>
      <c r="CA171" s="57">
        <v>38.033573141486812</v>
      </c>
      <c r="CB171" s="56">
        <v>5794</v>
      </c>
      <c r="CC171" s="57">
        <v>31.053703505198843</v>
      </c>
      <c r="CD171" s="56">
        <v>18403</v>
      </c>
      <c r="CE171" s="57">
        <v>40.528100775193799</v>
      </c>
      <c r="CF171" s="56">
        <v>1473</v>
      </c>
      <c r="CG171" s="57">
        <v>24.752142497059317</v>
      </c>
      <c r="CH171" s="56">
        <v>6551</v>
      </c>
      <c r="CI171" s="57">
        <v>18.32498811155557</v>
      </c>
      <c r="CJ171" s="56">
        <v>13098</v>
      </c>
      <c r="CK171" s="57">
        <v>29.42907857191004</v>
      </c>
      <c r="CL171" s="56">
        <v>8344</v>
      </c>
      <c r="CM171" s="57">
        <v>11.008060792358739</v>
      </c>
      <c r="CN171" s="56">
        <v>9440</v>
      </c>
      <c r="CO171" s="57">
        <v>20.213267097768835</v>
      </c>
      <c r="CP171" s="56">
        <v>6529</v>
      </c>
      <c r="CQ171" s="57">
        <v>27.0789266309983</v>
      </c>
      <c r="CR171" s="56">
        <v>3964</v>
      </c>
      <c r="CS171" s="57">
        <v>24.287727467679677</v>
      </c>
      <c r="CT171" s="56">
        <v>4590</v>
      </c>
      <c r="CU171" s="57">
        <v>33.275337103088297</v>
      </c>
      <c r="CV171" s="56">
        <v>23882</v>
      </c>
      <c r="CW171" s="57">
        <v>33.812348685421419</v>
      </c>
      <c r="CX171" s="56">
        <v>15312</v>
      </c>
      <c r="CY171" s="57">
        <v>30.520839562279495</v>
      </c>
      <c r="CZ171" s="56">
        <v>3716</v>
      </c>
      <c r="DA171" s="57">
        <v>28.299444063666137</v>
      </c>
      <c r="DB171" s="56">
        <v>18453</v>
      </c>
      <c r="DC171" s="57">
        <v>26.09599502206132</v>
      </c>
      <c r="DD171" s="56">
        <v>23128</v>
      </c>
      <c r="DE171" s="57">
        <v>25.952108440494627</v>
      </c>
      <c r="DF171" s="56">
        <v>3339</v>
      </c>
      <c r="DG171" s="57">
        <v>35.887790197764403</v>
      </c>
      <c r="DH171" s="56">
        <v>2505</v>
      </c>
      <c r="DI171" s="57">
        <v>30.983302411873844</v>
      </c>
      <c r="DJ171" s="56">
        <v>2314</v>
      </c>
      <c r="DK171" s="57">
        <v>30.616565228896537</v>
      </c>
      <c r="DL171" s="56">
        <v>7679</v>
      </c>
      <c r="DM171" s="57">
        <v>35.305747126436785</v>
      </c>
      <c r="DN171" s="56">
        <v>2178</v>
      </c>
      <c r="DO171" s="57">
        <v>35.547576301615798</v>
      </c>
      <c r="DP171" s="56">
        <v>8998</v>
      </c>
      <c r="DQ171" s="57">
        <v>15.548374833681811</v>
      </c>
      <c r="DR171" s="56">
        <v>1395</v>
      </c>
      <c r="DS171" s="57">
        <v>38.966480446927378</v>
      </c>
      <c r="DT171" s="56">
        <v>718</v>
      </c>
      <c r="DU171" s="57">
        <v>25.661186561829879</v>
      </c>
      <c r="DV171" s="56">
        <v>4785</v>
      </c>
      <c r="DW171" s="57">
        <v>30.058420755072557</v>
      </c>
      <c r="DX171" s="56">
        <v>2861</v>
      </c>
      <c r="DY171" s="57">
        <v>35.717852684144816</v>
      </c>
      <c r="DZ171" s="56">
        <v>12075</v>
      </c>
      <c r="EA171" s="57">
        <v>22.287233060780007</v>
      </c>
      <c r="EB171" s="56">
        <v>2010</v>
      </c>
      <c r="EC171" s="57">
        <v>35.331341184742485</v>
      </c>
      <c r="ED171" s="56">
        <v>4045</v>
      </c>
      <c r="EE171" s="57">
        <v>22.146181220914318</v>
      </c>
      <c r="EF171" s="56">
        <v>2701</v>
      </c>
      <c r="EG171" s="57">
        <v>29.349125285233075</v>
      </c>
      <c r="EH171" s="56">
        <v>1097</v>
      </c>
      <c r="EI171" s="57">
        <v>35.228002569043035</v>
      </c>
      <c r="EJ171" s="56">
        <v>4430</v>
      </c>
      <c r="EK171" s="57">
        <v>33.878862037320282</v>
      </c>
      <c r="EL171" s="56">
        <v>4325</v>
      </c>
      <c r="EM171" s="57">
        <v>28.482054659203161</v>
      </c>
      <c r="EN171" s="56">
        <v>6435</v>
      </c>
      <c r="EO171" s="57">
        <v>28.925248348091877</v>
      </c>
      <c r="EP171" s="56">
        <v>848</v>
      </c>
      <c r="EQ171" s="57">
        <v>37.756010685663398</v>
      </c>
      <c r="ER171" s="56">
        <v>21558</v>
      </c>
      <c r="ES171" s="57">
        <v>32.724126415495306</v>
      </c>
      <c r="ET171" s="56">
        <v>18372</v>
      </c>
      <c r="EU171" s="57">
        <v>25.869862145683424</v>
      </c>
      <c r="EV171" s="56">
        <v>3871</v>
      </c>
      <c r="EW171" s="57">
        <v>23.433621889944909</v>
      </c>
      <c r="EX171" s="56">
        <v>13479</v>
      </c>
      <c r="EY171" s="57">
        <v>17.896833300139413</v>
      </c>
      <c r="EZ171" s="56">
        <v>7243</v>
      </c>
      <c r="FA171" s="57">
        <v>16.452763328260229</v>
      </c>
      <c r="FB171" s="56">
        <v>17757</v>
      </c>
      <c r="FC171" s="57">
        <v>30.108347321837325</v>
      </c>
      <c r="FD171" s="56">
        <v>1466</v>
      </c>
      <c r="FE171" s="57">
        <v>41.052926351162142</v>
      </c>
      <c r="FF171" s="56">
        <v>689164</v>
      </c>
      <c r="FG171" s="57">
        <v>27.287820372459404</v>
      </c>
      <c r="FH171" s="59">
        <f t="shared" ref="FH171:FH176" si="1052">SUM(J171,P171,T171:V171,AB171:AD171,AL171,AP171,AT171,BB171,BL171,BP171,BT171:BV171,CD171,CH171:CN171,CV171:CX171,DB171:DD171,DL171,DP171,DZ171,ER171:ET171,EX171:FB171)</f>
        <v>476128.79907064536</v>
      </c>
      <c r="FI171" s="57">
        <f>FH171/FH$176*100</f>
        <v>26.323739694950877</v>
      </c>
    </row>
    <row r="172" spans="1:165" s="50" customFormat="1" ht="10.5" x14ac:dyDescent="0.35">
      <c r="A172" s="54">
        <v>166</v>
      </c>
      <c r="B172" s="51"/>
      <c r="C172" s="55" t="s">
        <v>220</v>
      </c>
      <c r="D172" s="56">
        <v>1463</v>
      </c>
      <c r="E172" s="57">
        <v>20.229535398230087</v>
      </c>
      <c r="F172" s="56">
        <v>1224</v>
      </c>
      <c r="G172" s="57">
        <v>22.62058769173905</v>
      </c>
      <c r="H172" s="56">
        <v>12741</v>
      </c>
      <c r="I172" s="57">
        <v>28.16748833816019</v>
      </c>
      <c r="J172" s="56">
        <v>15531</v>
      </c>
      <c r="K172" s="57">
        <v>30.921615863977543</v>
      </c>
      <c r="L172" s="56">
        <v>3781</v>
      </c>
      <c r="M172" s="57">
        <v>14.653334883540673</v>
      </c>
      <c r="N172" s="56">
        <v>6622</v>
      </c>
      <c r="O172" s="57">
        <v>31.641819571865444</v>
      </c>
      <c r="P172" s="56">
        <v>11624</v>
      </c>
      <c r="Q172" s="57">
        <v>28.296007789678672</v>
      </c>
      <c r="R172" s="56">
        <v>1673</v>
      </c>
      <c r="S172" s="57">
        <v>24.57042150095462</v>
      </c>
      <c r="T172" s="56">
        <v>17427</v>
      </c>
      <c r="U172" s="57">
        <v>25.109503774998558</v>
      </c>
      <c r="V172" s="56">
        <v>21137</v>
      </c>
      <c r="W172" s="57">
        <v>30.509086185245593</v>
      </c>
      <c r="X172" s="56">
        <v>573</v>
      </c>
      <c r="Y172" s="57">
        <v>17.795031055900619</v>
      </c>
      <c r="Z172" s="56">
        <v>4560</v>
      </c>
      <c r="AA172" s="57">
        <v>27.039848197343453</v>
      </c>
      <c r="AB172" s="56">
        <v>15256</v>
      </c>
      <c r="AC172" s="57">
        <v>43.46810268683933</v>
      </c>
      <c r="AD172" s="56">
        <v>47622</v>
      </c>
      <c r="AE172" s="57">
        <v>46.663988319794619</v>
      </c>
      <c r="AF172" s="56">
        <v>1546</v>
      </c>
      <c r="AG172" s="57">
        <v>23.269114990969296</v>
      </c>
      <c r="AH172" s="56">
        <v>2604</v>
      </c>
      <c r="AI172" s="57">
        <v>22.161702127659574</v>
      </c>
      <c r="AJ172" s="56">
        <v>1785</v>
      </c>
      <c r="AK172" s="57">
        <v>22.984805562709244</v>
      </c>
      <c r="AL172" s="56">
        <v>15160</v>
      </c>
      <c r="AM172" s="57">
        <v>23.851854182727859</v>
      </c>
      <c r="AN172" s="56">
        <v>4957</v>
      </c>
      <c r="AO172" s="57">
        <v>20.463177014531045</v>
      </c>
      <c r="AP172" s="56">
        <v>20265</v>
      </c>
      <c r="AQ172" s="57">
        <v>35.594470693622327</v>
      </c>
      <c r="AR172" s="56">
        <v>1106</v>
      </c>
      <c r="AS172" s="57">
        <v>20.946969696969695</v>
      </c>
      <c r="AT172" s="56">
        <v>16114</v>
      </c>
      <c r="AU172" s="57">
        <v>26.942883895131086</v>
      </c>
      <c r="AV172" s="56">
        <v>2400</v>
      </c>
      <c r="AW172" s="57">
        <v>24.127877752086054</v>
      </c>
      <c r="AX172" s="56">
        <v>3891</v>
      </c>
      <c r="AY172" s="57">
        <v>46.565342269028243</v>
      </c>
      <c r="AZ172" s="56">
        <v>14737</v>
      </c>
      <c r="BA172" s="57">
        <v>30.027099166649684</v>
      </c>
      <c r="BB172" s="56">
        <v>14730</v>
      </c>
      <c r="BC172" s="57">
        <v>26.881033633228096</v>
      </c>
      <c r="BD172" s="56">
        <v>29840</v>
      </c>
      <c r="BE172" s="57">
        <v>28.114341706080765</v>
      </c>
      <c r="BF172" s="56">
        <v>7568</v>
      </c>
      <c r="BG172" s="57">
        <v>28.06080830552466</v>
      </c>
      <c r="BH172" s="56">
        <v>2108</v>
      </c>
      <c r="BI172" s="57">
        <v>24.204845562062236</v>
      </c>
      <c r="BJ172" s="56">
        <v>594</v>
      </c>
      <c r="BK172" s="57">
        <v>19.571663920922568</v>
      </c>
      <c r="BL172" s="56">
        <v>10797</v>
      </c>
      <c r="BM172" s="57">
        <v>29.04605617131174</v>
      </c>
      <c r="BN172" s="56">
        <v>2568</v>
      </c>
      <c r="BO172" s="57">
        <v>27.789200302997514</v>
      </c>
      <c r="BP172" s="56">
        <v>27366</v>
      </c>
      <c r="BQ172" s="57">
        <v>40.59996439380452</v>
      </c>
      <c r="BR172" s="56">
        <v>2198</v>
      </c>
      <c r="BS172" s="57">
        <v>31.266002844950215</v>
      </c>
      <c r="BT172" s="56">
        <v>20699</v>
      </c>
      <c r="BU172" s="57">
        <v>32.409538572345653</v>
      </c>
      <c r="BV172" s="56">
        <v>22885</v>
      </c>
      <c r="BW172" s="57">
        <v>38.685847589424569</v>
      </c>
      <c r="BX172" s="56">
        <v>9638</v>
      </c>
      <c r="BY172" s="57">
        <v>28.210982320571361</v>
      </c>
      <c r="BZ172" s="56">
        <v>773</v>
      </c>
      <c r="CA172" s="57">
        <v>18.537170263788969</v>
      </c>
      <c r="CB172" s="56">
        <v>7237</v>
      </c>
      <c r="CC172" s="57">
        <v>38.78765140958302</v>
      </c>
      <c r="CD172" s="56">
        <v>12912</v>
      </c>
      <c r="CE172" s="57">
        <v>28.43551797040169</v>
      </c>
      <c r="CF172" s="56">
        <v>1009</v>
      </c>
      <c r="CG172" s="57">
        <v>16.95513359099311</v>
      </c>
      <c r="CH172" s="56">
        <v>9450</v>
      </c>
      <c r="CI172" s="57">
        <v>26.434305854709223</v>
      </c>
      <c r="CJ172" s="56">
        <v>16276</v>
      </c>
      <c r="CK172" s="57">
        <v>36.569528388792776</v>
      </c>
      <c r="CL172" s="56">
        <v>9550</v>
      </c>
      <c r="CM172" s="57">
        <v>12.599110806211163</v>
      </c>
      <c r="CN172" s="56">
        <v>21939</v>
      </c>
      <c r="CO172" s="57">
        <v>46.97657487902017</v>
      </c>
      <c r="CP172" s="56">
        <v>6508</v>
      </c>
      <c r="CQ172" s="57">
        <v>26.99182945543528</v>
      </c>
      <c r="CR172" s="56">
        <v>6285</v>
      </c>
      <c r="CS172" s="57">
        <v>38.508669811898784</v>
      </c>
      <c r="CT172" s="56">
        <v>3362</v>
      </c>
      <c r="CU172" s="57">
        <v>24.372915760475568</v>
      </c>
      <c r="CV172" s="56">
        <v>18205</v>
      </c>
      <c r="CW172" s="57">
        <v>25.774801432798629</v>
      </c>
      <c r="CX172" s="56">
        <v>12707</v>
      </c>
      <c r="CY172" s="57">
        <v>25.328390041659194</v>
      </c>
      <c r="CZ172" s="56">
        <v>5050</v>
      </c>
      <c r="DA172" s="57">
        <v>38.458609397608711</v>
      </c>
      <c r="DB172" s="56">
        <v>17684</v>
      </c>
      <c r="DC172" s="57">
        <v>25.008485122751445</v>
      </c>
      <c r="DD172" s="56">
        <v>20640</v>
      </c>
      <c r="DE172" s="57">
        <v>23.160304315626473</v>
      </c>
      <c r="DF172" s="56">
        <v>2531</v>
      </c>
      <c r="DG172" s="57">
        <v>27.203353396388653</v>
      </c>
      <c r="DH172" s="56">
        <v>2034</v>
      </c>
      <c r="DI172" s="57">
        <v>25.157699443413726</v>
      </c>
      <c r="DJ172" s="56">
        <v>1917</v>
      </c>
      <c r="DK172" s="57">
        <v>25.363852871129929</v>
      </c>
      <c r="DL172" s="56">
        <v>9768</v>
      </c>
      <c r="DM172" s="57">
        <v>44.910344827586208</v>
      </c>
      <c r="DN172" s="56">
        <v>1323</v>
      </c>
      <c r="DO172" s="57">
        <v>21.59294924106414</v>
      </c>
      <c r="DP172" s="56">
        <v>10533</v>
      </c>
      <c r="DQ172" s="57">
        <v>18.200825975013391</v>
      </c>
      <c r="DR172" s="56">
        <v>834</v>
      </c>
      <c r="DS172" s="57">
        <v>23.296089385474861</v>
      </c>
      <c r="DT172" s="56">
        <v>226</v>
      </c>
      <c r="DU172" s="57">
        <v>8.0771979985704068</v>
      </c>
      <c r="DV172" s="56">
        <v>3695</v>
      </c>
      <c r="DW172" s="57">
        <v>23.211256988504303</v>
      </c>
      <c r="DX172" s="56">
        <v>1860</v>
      </c>
      <c r="DY172" s="57">
        <v>23.220973782771537</v>
      </c>
      <c r="DZ172" s="56">
        <v>9901</v>
      </c>
      <c r="EA172" s="57">
        <v>18.274608243046199</v>
      </c>
      <c r="EB172" s="56">
        <v>1209</v>
      </c>
      <c r="EC172" s="57">
        <v>21.251538055897345</v>
      </c>
      <c r="ED172" s="56">
        <v>3844</v>
      </c>
      <c r="EE172" s="57">
        <v>21.045715849986312</v>
      </c>
      <c r="EF172" s="56">
        <v>2172</v>
      </c>
      <c r="EG172" s="57">
        <v>23.600999674019342</v>
      </c>
      <c r="EH172" s="56">
        <v>707</v>
      </c>
      <c r="EI172" s="57">
        <v>22.703917790622992</v>
      </c>
      <c r="EJ172" s="56">
        <v>3593</v>
      </c>
      <c r="EK172" s="57">
        <v>27.477821963903331</v>
      </c>
      <c r="EL172" s="56">
        <v>3970</v>
      </c>
      <c r="EM172" s="57">
        <v>26.144221270991107</v>
      </c>
      <c r="EN172" s="56">
        <v>5444</v>
      </c>
      <c r="EO172" s="57">
        <v>24.470715152604846</v>
      </c>
      <c r="EP172" s="56">
        <v>379</v>
      </c>
      <c r="EQ172" s="57">
        <v>16.874443455031166</v>
      </c>
      <c r="ER172" s="56">
        <v>18751</v>
      </c>
      <c r="ES172" s="57">
        <v>28.463219891314246</v>
      </c>
      <c r="ET172" s="56">
        <v>27881</v>
      </c>
      <c r="EU172" s="57">
        <v>39.259613895264515</v>
      </c>
      <c r="EV172" s="56">
        <v>4917</v>
      </c>
      <c r="EW172" s="57">
        <v>29.76572431745263</v>
      </c>
      <c r="EX172" s="56">
        <v>32547</v>
      </c>
      <c r="EY172" s="57">
        <v>43.21449910376419</v>
      </c>
      <c r="EZ172" s="56">
        <v>8142</v>
      </c>
      <c r="FA172" s="57">
        <v>18.49487767757763</v>
      </c>
      <c r="FB172" s="56">
        <v>25111</v>
      </c>
      <c r="FC172" s="57">
        <v>42.577615002458586</v>
      </c>
      <c r="FD172" s="56">
        <v>653</v>
      </c>
      <c r="FE172" s="57">
        <v>18.286194343321199</v>
      </c>
      <c r="FF172" s="56">
        <v>750390</v>
      </c>
      <c r="FG172" s="57">
        <v>29.712096872863082</v>
      </c>
      <c r="FH172" s="59">
        <f t="shared" si="1052"/>
        <v>558927.54597331188</v>
      </c>
      <c r="FI172" s="57">
        <f t="shared" ref="FI172:FI176" si="1053">FH172/FH$176*100</f>
        <v>30.901435194127185</v>
      </c>
    </row>
    <row r="173" spans="1:165" s="50" customFormat="1" ht="10.5" x14ac:dyDescent="0.35">
      <c r="A173" s="54">
        <v>167</v>
      </c>
      <c r="B173" s="51"/>
      <c r="C173" s="55" t="s">
        <v>221</v>
      </c>
      <c r="D173" s="56">
        <v>76</v>
      </c>
      <c r="E173" s="57">
        <v>1.0508849557522124</v>
      </c>
      <c r="F173" s="56">
        <v>139</v>
      </c>
      <c r="G173" s="57">
        <v>2.5688412493069674</v>
      </c>
      <c r="H173" s="56">
        <v>1815</v>
      </c>
      <c r="I173" s="57">
        <v>4.0125572038113768</v>
      </c>
      <c r="J173" s="56">
        <v>1723</v>
      </c>
      <c r="K173" s="57">
        <v>3.4304258665657916</v>
      </c>
      <c r="L173" s="56">
        <v>304</v>
      </c>
      <c r="M173" s="57">
        <v>1.1781575785761345</v>
      </c>
      <c r="N173" s="56">
        <v>329</v>
      </c>
      <c r="O173" s="57">
        <v>1.5720565749235476</v>
      </c>
      <c r="P173" s="56">
        <v>925</v>
      </c>
      <c r="Q173" s="57">
        <v>2.251703992210321</v>
      </c>
      <c r="R173" s="56">
        <v>259</v>
      </c>
      <c r="S173" s="57">
        <v>3.8037891026582464</v>
      </c>
      <c r="T173" s="56">
        <v>754</v>
      </c>
      <c r="U173" s="57">
        <v>1.0863927151172843</v>
      </c>
      <c r="V173" s="56">
        <v>1534</v>
      </c>
      <c r="W173" s="57">
        <v>2.2141712735093315</v>
      </c>
      <c r="X173" s="56">
        <v>65</v>
      </c>
      <c r="Y173" s="57">
        <v>2.018633540372671</v>
      </c>
      <c r="Z173" s="56">
        <v>559</v>
      </c>
      <c r="AA173" s="57">
        <v>3.3147533206831121</v>
      </c>
      <c r="AB173" s="56">
        <v>316</v>
      </c>
      <c r="AC173" s="57">
        <v>0.90036185428954041</v>
      </c>
      <c r="AD173" s="56">
        <v>1575</v>
      </c>
      <c r="AE173" s="57">
        <v>1.5433157281020646</v>
      </c>
      <c r="AF173" s="56">
        <v>226</v>
      </c>
      <c r="AG173" s="57">
        <v>3.4015653220951236</v>
      </c>
      <c r="AH173" s="56">
        <v>288</v>
      </c>
      <c r="AI173" s="57">
        <v>2.451063829787234</v>
      </c>
      <c r="AJ173" s="56">
        <v>135</v>
      </c>
      <c r="AK173" s="57">
        <v>1.7383466391964975</v>
      </c>
      <c r="AL173" s="56">
        <v>2486</v>
      </c>
      <c r="AM173" s="57">
        <v>3.9113264840541859</v>
      </c>
      <c r="AN173" s="56">
        <v>622</v>
      </c>
      <c r="AO173" s="57">
        <v>2.5677014531043594</v>
      </c>
      <c r="AP173" s="56">
        <v>1379</v>
      </c>
      <c r="AQ173" s="57">
        <v>2.422145328719723</v>
      </c>
      <c r="AR173" s="56">
        <v>100</v>
      </c>
      <c r="AS173" s="57">
        <v>1.893939393939394</v>
      </c>
      <c r="AT173" s="56">
        <v>668</v>
      </c>
      <c r="AU173" s="57">
        <v>1.1169074371321563</v>
      </c>
      <c r="AV173" s="56">
        <v>260</v>
      </c>
      <c r="AW173" s="57">
        <v>2.6138534231426558</v>
      </c>
      <c r="AX173" s="56">
        <v>14</v>
      </c>
      <c r="AY173" s="57">
        <v>0.16754427955959789</v>
      </c>
      <c r="AZ173" s="56">
        <v>1703</v>
      </c>
      <c r="BA173" s="57">
        <v>3.4699158499561928</v>
      </c>
      <c r="BB173" s="56">
        <v>1879</v>
      </c>
      <c r="BC173" s="57">
        <v>3.4290198368523823</v>
      </c>
      <c r="BD173" s="56">
        <v>3309</v>
      </c>
      <c r="BE173" s="57">
        <v>3.1176392997795324</v>
      </c>
      <c r="BF173" s="56">
        <v>1064</v>
      </c>
      <c r="BG173" s="57">
        <v>3.9451242120875043</v>
      </c>
      <c r="BH173" s="56">
        <v>123</v>
      </c>
      <c r="BI173" s="57">
        <v>1.4123320702721323</v>
      </c>
      <c r="BJ173" s="56">
        <v>41</v>
      </c>
      <c r="BK173" s="57">
        <v>1.3509060955518946</v>
      </c>
      <c r="BL173" s="56">
        <v>984</v>
      </c>
      <c r="BM173" s="57">
        <v>2.6471537716560851</v>
      </c>
      <c r="BN173" s="56">
        <v>320</v>
      </c>
      <c r="BO173" s="57">
        <v>3.4628286981928365</v>
      </c>
      <c r="BP173" s="56">
        <v>1750</v>
      </c>
      <c r="BQ173" s="57">
        <v>2.5962850869384604</v>
      </c>
      <c r="BR173" s="56">
        <v>117</v>
      </c>
      <c r="BS173" s="57">
        <v>1.6642958748221908</v>
      </c>
      <c r="BT173" s="56">
        <v>1121</v>
      </c>
      <c r="BU173" s="57">
        <v>1.7552100458765874</v>
      </c>
      <c r="BV173" s="56">
        <v>1132</v>
      </c>
      <c r="BW173" s="57">
        <v>1.913584420853337</v>
      </c>
      <c r="BX173" s="56">
        <v>1449</v>
      </c>
      <c r="BY173" s="57">
        <v>4.2413066385669129</v>
      </c>
      <c r="BZ173" s="56">
        <v>41</v>
      </c>
      <c r="CA173" s="57">
        <v>0.98321342925659461</v>
      </c>
      <c r="CB173" s="56">
        <v>244</v>
      </c>
      <c r="CC173" s="57">
        <v>1.3077500267981563</v>
      </c>
      <c r="CD173" s="56">
        <v>261</v>
      </c>
      <c r="CE173" s="57">
        <v>0.57478858350951378</v>
      </c>
      <c r="CF173" s="56">
        <v>54</v>
      </c>
      <c r="CG173" s="57">
        <v>0.90741051924046379</v>
      </c>
      <c r="CH173" s="56">
        <v>1757</v>
      </c>
      <c r="CI173" s="57">
        <v>4.9148227922459364</v>
      </c>
      <c r="CJ173" s="56">
        <v>1049</v>
      </c>
      <c r="CK173" s="57">
        <v>2.3569326173410921</v>
      </c>
      <c r="CL173" s="56">
        <v>3254</v>
      </c>
      <c r="CM173" s="57">
        <v>4.2929326244409562</v>
      </c>
      <c r="CN173" s="56">
        <v>464</v>
      </c>
      <c r="CO173" s="57">
        <v>0.99353346751745109</v>
      </c>
      <c r="CP173" s="56">
        <v>940</v>
      </c>
      <c r="CQ173" s="57">
        <v>3.8986354775828458</v>
      </c>
      <c r="CR173" s="56">
        <v>339</v>
      </c>
      <c r="CS173" s="57">
        <v>2.077078610379266</v>
      </c>
      <c r="CT173" s="56">
        <v>307</v>
      </c>
      <c r="CU173" s="57">
        <v>2.2256053356531824</v>
      </c>
      <c r="CV173" s="56">
        <v>1432</v>
      </c>
      <c r="CW173" s="57">
        <v>2.0274383769166513</v>
      </c>
      <c r="CX173" s="56">
        <v>2117</v>
      </c>
      <c r="CY173" s="57">
        <v>4.2197372879666721</v>
      </c>
      <c r="CZ173" s="56">
        <v>316</v>
      </c>
      <c r="DA173" s="57">
        <v>2.4065189246820502</v>
      </c>
      <c r="DB173" s="56">
        <v>1609</v>
      </c>
      <c r="DC173" s="57">
        <v>2.2754270845118225</v>
      </c>
      <c r="DD173" s="56">
        <v>1001</v>
      </c>
      <c r="DE173" s="57">
        <v>1.1232298749971947</v>
      </c>
      <c r="DF173" s="56">
        <v>168</v>
      </c>
      <c r="DG173" s="57">
        <v>1.8056749785038695</v>
      </c>
      <c r="DH173" s="56">
        <v>65</v>
      </c>
      <c r="DI173" s="57">
        <v>0.80395794681508959</v>
      </c>
      <c r="DJ173" s="56">
        <v>60</v>
      </c>
      <c r="DK173" s="57">
        <v>0.79386080973802597</v>
      </c>
      <c r="DL173" s="56">
        <v>122</v>
      </c>
      <c r="DM173" s="57">
        <v>0.56091954022988499</v>
      </c>
      <c r="DN173" s="56">
        <v>181</v>
      </c>
      <c r="DO173" s="57">
        <v>2.9541374245144443</v>
      </c>
      <c r="DP173" s="56">
        <v>2398</v>
      </c>
      <c r="DQ173" s="57">
        <v>4.1436989165557883</v>
      </c>
      <c r="DR173" s="56">
        <v>14</v>
      </c>
      <c r="DS173" s="57">
        <v>0.39106145251396651</v>
      </c>
      <c r="DT173" s="56">
        <v>13</v>
      </c>
      <c r="DU173" s="57">
        <v>0.46461758398856323</v>
      </c>
      <c r="DV173" s="56">
        <v>214</v>
      </c>
      <c r="DW173" s="57">
        <v>1.3443055468308311</v>
      </c>
      <c r="DX173" s="56">
        <v>224</v>
      </c>
      <c r="DY173" s="57">
        <v>2.7965043695380776</v>
      </c>
      <c r="DZ173" s="56">
        <v>1427</v>
      </c>
      <c r="EA173" s="57">
        <v>2.633861828383691</v>
      </c>
      <c r="EB173" s="56">
        <v>82</v>
      </c>
      <c r="EC173" s="57">
        <v>1.4413780980840218</v>
      </c>
      <c r="ED173" s="56">
        <v>61</v>
      </c>
      <c r="EE173" s="57">
        <v>0.33397207774431975</v>
      </c>
      <c r="EF173" s="56">
        <v>400</v>
      </c>
      <c r="EG173" s="57">
        <v>4.3464087797457349</v>
      </c>
      <c r="EH173" s="56">
        <v>25</v>
      </c>
      <c r="EI173" s="57">
        <v>0.80282594733461798</v>
      </c>
      <c r="EJ173" s="56">
        <v>464</v>
      </c>
      <c r="EK173" s="57">
        <v>3.5484857754665033</v>
      </c>
      <c r="EL173" s="56">
        <v>711</v>
      </c>
      <c r="EM173" s="57">
        <v>4.6822522225880805</v>
      </c>
      <c r="EN173" s="56">
        <v>518</v>
      </c>
      <c r="EO173" s="57">
        <v>2.3284038297298513</v>
      </c>
      <c r="EP173" s="56">
        <v>27</v>
      </c>
      <c r="EQ173" s="57">
        <v>1.2021371326803205</v>
      </c>
      <c r="ER173" s="56">
        <v>1467</v>
      </c>
      <c r="ES173" s="57">
        <v>2.2268435593065972</v>
      </c>
      <c r="ET173" s="56">
        <v>839</v>
      </c>
      <c r="EU173" s="57">
        <v>1.1814072686821466</v>
      </c>
      <c r="EV173" s="56">
        <v>928</v>
      </c>
      <c r="EW173" s="57">
        <v>5.6177734729705184</v>
      </c>
      <c r="EX173" s="56">
        <v>734</v>
      </c>
      <c r="EY173" s="57">
        <v>0.97457345814246832</v>
      </c>
      <c r="EZ173" s="56">
        <v>3790</v>
      </c>
      <c r="FA173" s="57">
        <v>8.6091361333848226</v>
      </c>
      <c r="FB173" s="56">
        <v>577</v>
      </c>
      <c r="FC173" s="57">
        <v>0.97834749139495047</v>
      </c>
      <c r="FD173" s="56">
        <v>46</v>
      </c>
      <c r="FE173" s="57">
        <v>1.2881545785494259</v>
      </c>
      <c r="FF173" s="56">
        <v>62248</v>
      </c>
      <c r="FG173" s="57">
        <v>2.4647431417555947</v>
      </c>
      <c r="FH173" s="59">
        <f t="shared" si="1052"/>
        <v>42555.420071261571</v>
      </c>
      <c r="FI173" s="57">
        <f t="shared" si="1053"/>
        <v>2.3527621155278315</v>
      </c>
    </row>
    <row r="174" spans="1:165" s="50" customFormat="1" ht="10.5" x14ac:dyDescent="0.35">
      <c r="A174" s="54">
        <v>168</v>
      </c>
      <c r="B174" s="51"/>
      <c r="C174" s="55" t="s">
        <v>222</v>
      </c>
      <c r="D174" s="56">
        <v>1137</v>
      </c>
      <c r="E174" s="57">
        <v>15.721792035398231</v>
      </c>
      <c r="F174" s="56">
        <v>937</v>
      </c>
      <c r="G174" s="57">
        <v>17.316577342450564</v>
      </c>
      <c r="H174" s="56">
        <v>10393</v>
      </c>
      <c r="I174" s="57">
        <v>22.976587889372805</v>
      </c>
      <c r="J174" s="56">
        <v>9405</v>
      </c>
      <c r="K174" s="57">
        <v>18.724988551974036</v>
      </c>
      <c r="L174" s="56">
        <v>3112</v>
      </c>
      <c r="M174" s="57">
        <v>12.060613107003061</v>
      </c>
      <c r="N174" s="56">
        <v>3377</v>
      </c>
      <c r="O174" s="57">
        <v>16.136276758409789</v>
      </c>
      <c r="P174" s="56">
        <v>7260</v>
      </c>
      <c r="Q174" s="57">
        <v>17.672833495618306</v>
      </c>
      <c r="R174" s="56">
        <v>1106</v>
      </c>
      <c r="S174" s="57">
        <v>16.243207519459538</v>
      </c>
      <c r="T174" s="56">
        <v>17715</v>
      </c>
      <c r="U174" s="57">
        <v>25.524465448677308</v>
      </c>
      <c r="V174" s="56">
        <v>14620</v>
      </c>
      <c r="W174" s="57">
        <v>21.102466765779941</v>
      </c>
      <c r="X174" s="56">
        <v>383</v>
      </c>
      <c r="Y174" s="57">
        <v>11.894409937888199</v>
      </c>
      <c r="Z174" s="56">
        <v>2759</v>
      </c>
      <c r="AA174" s="57">
        <v>16.360294117647058</v>
      </c>
      <c r="AB174" s="56">
        <v>6810</v>
      </c>
      <c r="AC174" s="57">
        <v>19.403367809214465</v>
      </c>
      <c r="AD174" s="56">
        <v>18149</v>
      </c>
      <c r="AE174" s="57">
        <v>17.783896602745632</v>
      </c>
      <c r="AF174" s="56">
        <v>997</v>
      </c>
      <c r="AG174" s="57">
        <v>15.006020469596629</v>
      </c>
      <c r="AH174" s="56">
        <v>1587</v>
      </c>
      <c r="AI174" s="57">
        <v>13.506382978723405</v>
      </c>
      <c r="AJ174" s="56">
        <v>1237</v>
      </c>
      <c r="AK174" s="57">
        <v>15.92840587174865</v>
      </c>
      <c r="AL174" s="56">
        <v>18722</v>
      </c>
      <c r="AM174" s="57">
        <v>29.456095910885949</v>
      </c>
      <c r="AN174" s="56">
        <v>3435</v>
      </c>
      <c r="AO174" s="57">
        <v>14.180151915455747</v>
      </c>
      <c r="AP174" s="56">
        <v>13012</v>
      </c>
      <c r="AQ174" s="57">
        <v>22.85493474786152</v>
      </c>
      <c r="AR174" s="56">
        <v>788</v>
      </c>
      <c r="AS174" s="57">
        <v>14.924242424242424</v>
      </c>
      <c r="AT174" s="56">
        <v>17172</v>
      </c>
      <c r="AU174" s="57">
        <v>28.711878009630819</v>
      </c>
      <c r="AV174" s="56">
        <v>1521</v>
      </c>
      <c r="AW174" s="57">
        <v>15.291042525384539</v>
      </c>
      <c r="AX174" s="56">
        <v>622</v>
      </c>
      <c r="AY174" s="57">
        <v>7.4437529918621346</v>
      </c>
      <c r="AZ174" s="56">
        <v>10012</v>
      </c>
      <c r="BA174" s="57">
        <v>20.399763646366061</v>
      </c>
      <c r="BB174" s="56">
        <v>15225</v>
      </c>
      <c r="BC174" s="57">
        <v>27.784367757358979</v>
      </c>
      <c r="BD174" s="56">
        <v>21067</v>
      </c>
      <c r="BE174" s="57">
        <v>19.848687557707891</v>
      </c>
      <c r="BF174" s="56">
        <v>5520</v>
      </c>
      <c r="BG174" s="57">
        <v>20.467185761957733</v>
      </c>
      <c r="BH174" s="56">
        <v>951</v>
      </c>
      <c r="BI174" s="57">
        <v>10.919738201860145</v>
      </c>
      <c r="BJ174" s="56">
        <v>364</v>
      </c>
      <c r="BK174" s="57">
        <v>11.993410214168039</v>
      </c>
      <c r="BL174" s="56">
        <v>8684</v>
      </c>
      <c r="BM174" s="57">
        <v>23.361670074249435</v>
      </c>
      <c r="BN174" s="56">
        <v>1665</v>
      </c>
      <c r="BO174" s="57">
        <v>18.017530570284602</v>
      </c>
      <c r="BP174" s="56">
        <v>13169</v>
      </c>
      <c r="BQ174" s="57">
        <v>19.537416177081479</v>
      </c>
      <c r="BR174" s="56">
        <v>974</v>
      </c>
      <c r="BS174" s="57">
        <v>13.854907539118066</v>
      </c>
      <c r="BT174" s="56">
        <v>13250</v>
      </c>
      <c r="BU174" s="57">
        <v>20.746238276418179</v>
      </c>
      <c r="BV174" s="56">
        <v>9538</v>
      </c>
      <c r="BW174" s="57">
        <v>16.123470146730678</v>
      </c>
      <c r="BX174" s="56">
        <v>6115</v>
      </c>
      <c r="BY174" s="57">
        <v>17.898957967451118</v>
      </c>
      <c r="BZ174" s="56">
        <v>449</v>
      </c>
      <c r="CA174" s="57">
        <v>10.767386091127099</v>
      </c>
      <c r="CB174" s="56">
        <v>2149</v>
      </c>
      <c r="CC174" s="57">
        <v>11.517847572087041</v>
      </c>
      <c r="CD174" s="56">
        <v>7293</v>
      </c>
      <c r="CE174" s="57">
        <v>16.061046511627907</v>
      </c>
      <c r="CF174" s="56">
        <v>597</v>
      </c>
      <c r="CG174" s="57">
        <v>10.031927407158461</v>
      </c>
      <c r="CH174" s="56">
        <v>12001</v>
      </c>
      <c r="CI174" s="57">
        <v>33.570169794959298</v>
      </c>
      <c r="CJ174" s="56">
        <v>8555</v>
      </c>
      <c r="CK174" s="57">
        <v>19.221695463634934</v>
      </c>
      <c r="CL174" s="56">
        <v>36092</v>
      </c>
      <c r="CM174" s="57">
        <v>47.615403897149037</v>
      </c>
      <c r="CN174" s="56">
        <v>8533</v>
      </c>
      <c r="CO174" s="57">
        <v>18.271166117082778</v>
      </c>
      <c r="CP174" s="56">
        <v>5234</v>
      </c>
      <c r="CQ174" s="57">
        <v>21.707934137945337</v>
      </c>
      <c r="CR174" s="56">
        <v>2784</v>
      </c>
      <c r="CS174" s="57">
        <v>17.057778322406715</v>
      </c>
      <c r="CT174" s="56">
        <v>2309</v>
      </c>
      <c r="CU174" s="57">
        <v>16.739161954472959</v>
      </c>
      <c r="CV174" s="56">
        <v>17165</v>
      </c>
      <c r="CW174" s="57">
        <v>24.302360153473686</v>
      </c>
      <c r="CX174" s="56">
        <v>12158</v>
      </c>
      <c r="CY174" s="57">
        <v>24.234088779923859</v>
      </c>
      <c r="CZ174" s="56">
        <v>1772</v>
      </c>
      <c r="DA174" s="57">
        <v>13.494783337141117</v>
      </c>
      <c r="DB174" s="56">
        <v>21760</v>
      </c>
      <c r="DC174" s="57">
        <v>30.77271184523136</v>
      </c>
      <c r="DD174" s="56">
        <v>11209</v>
      </c>
      <c r="DE174" s="57">
        <v>12.577705962880675</v>
      </c>
      <c r="DF174" s="56">
        <v>1156</v>
      </c>
      <c r="DG174" s="57">
        <v>12.424763542562339</v>
      </c>
      <c r="DH174" s="56">
        <v>1163</v>
      </c>
      <c r="DI174" s="57">
        <v>14.384662956091526</v>
      </c>
      <c r="DJ174" s="56">
        <v>798</v>
      </c>
      <c r="DK174" s="57">
        <v>10.558348769515744</v>
      </c>
      <c r="DL174" s="56">
        <v>1786</v>
      </c>
      <c r="DM174" s="57">
        <v>8.2114942528735639</v>
      </c>
      <c r="DN174" s="56">
        <v>923</v>
      </c>
      <c r="DO174" s="57">
        <v>15.064468744899626</v>
      </c>
      <c r="DP174" s="56">
        <v>22494</v>
      </c>
      <c r="DQ174" s="57">
        <v>38.869209103004962</v>
      </c>
      <c r="DR174" s="56">
        <v>398</v>
      </c>
      <c r="DS174" s="57">
        <v>11.117318435754189</v>
      </c>
      <c r="DT174" s="56">
        <v>212</v>
      </c>
      <c r="DU174" s="57">
        <v>7.5768406004288771</v>
      </c>
      <c r="DV174" s="56">
        <v>1857</v>
      </c>
      <c r="DW174" s="57">
        <v>11.665305609648847</v>
      </c>
      <c r="DX174" s="56">
        <v>1195</v>
      </c>
      <c r="DY174" s="57">
        <v>14.918851435705369</v>
      </c>
      <c r="DZ174" s="56">
        <v>19537</v>
      </c>
      <c r="EA174" s="57">
        <v>36.060097085586669</v>
      </c>
      <c r="EB174" s="56">
        <v>763</v>
      </c>
      <c r="EC174" s="57">
        <v>13.411847424854983</v>
      </c>
      <c r="ED174" s="56">
        <v>2105</v>
      </c>
      <c r="EE174" s="57">
        <v>11.524774158226116</v>
      </c>
      <c r="EF174" s="56">
        <v>1760</v>
      </c>
      <c r="EG174" s="57">
        <v>19.124198630881235</v>
      </c>
      <c r="EH174" s="56">
        <v>432</v>
      </c>
      <c r="EI174" s="57">
        <v>13.872832369942195</v>
      </c>
      <c r="EJ174" s="56">
        <v>2117</v>
      </c>
      <c r="EK174" s="57">
        <v>16.189966350565925</v>
      </c>
      <c r="EL174" s="56">
        <v>3242</v>
      </c>
      <c r="EM174" s="57">
        <v>21.350016463615411</v>
      </c>
      <c r="EN174" s="56">
        <v>3336</v>
      </c>
      <c r="EO174" s="57">
        <v>14.995280262507304</v>
      </c>
      <c r="EP174" s="56">
        <v>293</v>
      </c>
      <c r="EQ174" s="57">
        <v>13.045414069456813</v>
      </c>
      <c r="ER174" s="56">
        <v>14883</v>
      </c>
      <c r="ES174" s="57">
        <v>22.591760527034822</v>
      </c>
      <c r="ET174" s="56">
        <v>14746</v>
      </c>
      <c r="EU174" s="57">
        <v>20.764042412380135</v>
      </c>
      <c r="EV174" s="56">
        <v>4218</v>
      </c>
      <c r="EW174" s="57">
        <v>25.534233307100912</v>
      </c>
      <c r="EX174" s="56">
        <v>18533</v>
      </c>
      <c r="EY174" s="57">
        <v>24.607315939719843</v>
      </c>
      <c r="EZ174" s="56">
        <v>16247</v>
      </c>
      <c r="FA174" s="57">
        <v>36.905708379710603</v>
      </c>
      <c r="FB174" s="56">
        <v>7028</v>
      </c>
      <c r="FC174" s="57">
        <v>11.916509825864321</v>
      </c>
      <c r="FD174" s="56">
        <v>422</v>
      </c>
      <c r="FE174" s="57">
        <v>11.817418090170822</v>
      </c>
      <c r="FF174" s="56">
        <v>554730</v>
      </c>
      <c r="FG174" s="57">
        <v>21.964833617563315</v>
      </c>
      <c r="FH174" s="59">
        <f t="shared" si="1052"/>
        <v>433056.2611975352</v>
      </c>
      <c r="FI174" s="57">
        <f t="shared" si="1053"/>
        <v>23.942387680147771</v>
      </c>
    </row>
    <row r="175" spans="1:165" s="50" customFormat="1" ht="21" x14ac:dyDescent="0.35">
      <c r="A175" s="54">
        <v>169</v>
      </c>
      <c r="B175" s="51"/>
      <c r="C175" s="55" t="s">
        <v>260</v>
      </c>
      <c r="D175" s="56">
        <v>2323</v>
      </c>
      <c r="E175" s="57">
        <v>32.12112831858407</v>
      </c>
      <c r="F175" s="56">
        <v>1232</v>
      </c>
      <c r="G175" s="57">
        <v>22.768434670116431</v>
      </c>
      <c r="H175" s="56">
        <v>7858</v>
      </c>
      <c r="I175" s="57">
        <v>17.372272455950302</v>
      </c>
      <c r="J175" s="56">
        <v>6855</v>
      </c>
      <c r="K175" s="57">
        <v>13.648037907898141</v>
      </c>
      <c r="L175" s="56">
        <v>12764</v>
      </c>
      <c r="M175" s="57">
        <v>49.467116226795333</v>
      </c>
      <c r="N175" s="56">
        <v>3795</v>
      </c>
      <c r="O175" s="57">
        <v>18.133600917431192</v>
      </c>
      <c r="P175" s="56">
        <v>6879</v>
      </c>
      <c r="Q175" s="57">
        <v>16.74537487828627</v>
      </c>
      <c r="R175" s="56">
        <v>1426</v>
      </c>
      <c r="S175" s="57">
        <v>20.942869731238069</v>
      </c>
      <c r="T175" s="56">
        <v>10717</v>
      </c>
      <c r="U175" s="57">
        <v>15.441473113941559</v>
      </c>
      <c r="V175" s="56">
        <v>10164</v>
      </c>
      <c r="W175" s="57">
        <v>14.670688933473825</v>
      </c>
      <c r="X175" s="56">
        <v>830</v>
      </c>
      <c r="Y175" s="57">
        <v>25.77639751552795</v>
      </c>
      <c r="Z175" s="56">
        <v>3463</v>
      </c>
      <c r="AA175" s="57">
        <v>20.534867172675522</v>
      </c>
      <c r="AB175" s="56">
        <v>5089</v>
      </c>
      <c r="AC175" s="57">
        <v>14.499814798985669</v>
      </c>
      <c r="AD175" s="56">
        <v>12764</v>
      </c>
      <c r="AE175" s="57">
        <v>12.507226637139526</v>
      </c>
      <c r="AF175" s="56">
        <v>1415</v>
      </c>
      <c r="AG175" s="57">
        <v>21.297411198073448</v>
      </c>
      <c r="AH175" s="56">
        <v>3931</v>
      </c>
      <c r="AI175" s="57">
        <v>33.455319148936169</v>
      </c>
      <c r="AJ175" s="56">
        <v>1935</v>
      </c>
      <c r="AK175" s="57">
        <v>24.916301828483132</v>
      </c>
      <c r="AL175" s="56">
        <v>10458</v>
      </c>
      <c r="AM175" s="57">
        <v>16.454003366950392</v>
      </c>
      <c r="AN175" s="56">
        <v>7127</v>
      </c>
      <c r="AO175" s="57">
        <v>29.421235138705416</v>
      </c>
      <c r="AP175" s="56">
        <v>9048</v>
      </c>
      <c r="AQ175" s="57">
        <v>15.892364709395254</v>
      </c>
      <c r="AR175" s="56">
        <v>1231</v>
      </c>
      <c r="AS175" s="57">
        <v>23.314393939393941</v>
      </c>
      <c r="AT175" s="56">
        <v>8755</v>
      </c>
      <c r="AU175" s="57">
        <v>14.63850989834136</v>
      </c>
      <c r="AV175" s="56">
        <v>2531</v>
      </c>
      <c r="AW175" s="57">
        <v>25.44485774605409</v>
      </c>
      <c r="AX175" s="56">
        <v>1295</v>
      </c>
      <c r="AY175" s="57">
        <v>15.497845859262805</v>
      </c>
      <c r="AZ175" s="56">
        <v>8810</v>
      </c>
      <c r="BA175" s="57">
        <v>17.950650991258989</v>
      </c>
      <c r="BB175" s="56">
        <v>8224</v>
      </c>
      <c r="BC175" s="57">
        <v>15.008120882530065</v>
      </c>
      <c r="BD175" s="56">
        <v>21434</v>
      </c>
      <c r="BE175" s="57">
        <v>20.19446381126458</v>
      </c>
      <c r="BF175" s="56">
        <v>5242</v>
      </c>
      <c r="BG175" s="57">
        <v>19.436410826844643</v>
      </c>
      <c r="BH175" s="56">
        <v>2829</v>
      </c>
      <c r="BI175" s="57">
        <v>32.483637616259045</v>
      </c>
      <c r="BJ175" s="56">
        <v>800</v>
      </c>
      <c r="BK175" s="57">
        <v>26.359143327841846</v>
      </c>
      <c r="BL175" s="56">
        <v>5525</v>
      </c>
      <c r="BM175" s="57">
        <v>14.863337996341333</v>
      </c>
      <c r="BN175" s="56">
        <v>1732</v>
      </c>
      <c r="BO175" s="57">
        <v>18.742560328968729</v>
      </c>
      <c r="BP175" s="56">
        <v>9157</v>
      </c>
      <c r="BQ175" s="57">
        <v>13.585247166340276</v>
      </c>
      <c r="BR175" s="56">
        <v>1242</v>
      </c>
      <c r="BS175" s="57">
        <v>17.667140825035563</v>
      </c>
      <c r="BT175" s="56">
        <v>9325</v>
      </c>
      <c r="BU175" s="57">
        <v>14.600654485101852</v>
      </c>
      <c r="BV175" s="56">
        <v>7222</v>
      </c>
      <c r="BW175" s="57">
        <v>12.208398133748057</v>
      </c>
      <c r="BX175" s="56">
        <v>6845</v>
      </c>
      <c r="BY175" s="57">
        <v>20.035710104203254</v>
      </c>
      <c r="BZ175" s="56">
        <v>1321</v>
      </c>
      <c r="CA175" s="57">
        <v>31.678657074340528</v>
      </c>
      <c r="CB175" s="56">
        <v>3234</v>
      </c>
      <c r="CC175" s="57">
        <v>17.333047486332941</v>
      </c>
      <c r="CD175" s="56">
        <v>6539</v>
      </c>
      <c r="CE175" s="57">
        <v>14.400546159267089</v>
      </c>
      <c r="CF175" s="56">
        <v>2818</v>
      </c>
      <c r="CG175" s="57">
        <v>47.353385985548648</v>
      </c>
      <c r="CH175" s="56">
        <v>5990</v>
      </c>
      <c r="CI175" s="57">
        <v>16.755713446529974</v>
      </c>
      <c r="CJ175" s="56">
        <v>5529</v>
      </c>
      <c r="CK175" s="57">
        <v>12.422764958321162</v>
      </c>
      <c r="CL175" s="56">
        <v>18559</v>
      </c>
      <c r="CM175" s="57">
        <v>24.484491879840103</v>
      </c>
      <c r="CN175" s="56">
        <v>6326</v>
      </c>
      <c r="CO175" s="57">
        <v>13.545458438610765</v>
      </c>
      <c r="CP175" s="56">
        <v>4900</v>
      </c>
      <c r="CQ175" s="57">
        <v>20.32267429803824</v>
      </c>
      <c r="CR175" s="56">
        <v>2949</v>
      </c>
      <c r="CS175" s="57">
        <v>18.068745787635564</v>
      </c>
      <c r="CT175" s="56">
        <v>3226</v>
      </c>
      <c r="CU175" s="57">
        <v>23.386979846309991</v>
      </c>
      <c r="CV175" s="56">
        <v>9947</v>
      </c>
      <c r="CW175" s="57">
        <v>14.083051351389617</v>
      </c>
      <c r="CX175" s="56">
        <v>7875</v>
      </c>
      <c r="CY175" s="57">
        <v>15.696944328170783</v>
      </c>
      <c r="CZ175" s="56">
        <v>2277</v>
      </c>
      <c r="DA175" s="57">
        <v>17.340644276901987</v>
      </c>
      <c r="DB175" s="56">
        <v>11206</v>
      </c>
      <c r="DC175" s="57">
        <v>15.847380925444055</v>
      </c>
      <c r="DD175" s="56">
        <v>33140</v>
      </c>
      <c r="DE175" s="57">
        <v>37.186651406001033</v>
      </c>
      <c r="DF175" s="56">
        <v>2110</v>
      </c>
      <c r="DG175" s="57">
        <v>22.678417884780739</v>
      </c>
      <c r="DH175" s="56">
        <v>2318</v>
      </c>
      <c r="DI175" s="57">
        <v>28.670377241805809</v>
      </c>
      <c r="DJ175" s="56">
        <v>2469</v>
      </c>
      <c r="DK175" s="57">
        <v>32.667372320719764</v>
      </c>
      <c r="DL175" s="56">
        <v>2395</v>
      </c>
      <c r="DM175" s="57">
        <v>11.011494252873563</v>
      </c>
      <c r="DN175" s="56">
        <v>1522</v>
      </c>
      <c r="DO175" s="57">
        <v>24.840868287905991</v>
      </c>
      <c r="DP175" s="56">
        <v>13448</v>
      </c>
      <c r="DQ175" s="57">
        <v>23.237891171744053</v>
      </c>
      <c r="DR175" s="56">
        <v>939</v>
      </c>
      <c r="DS175" s="57">
        <v>26.229050279329609</v>
      </c>
      <c r="DT175" s="56">
        <v>1629</v>
      </c>
      <c r="DU175" s="57">
        <v>58.220157255182272</v>
      </c>
      <c r="DV175" s="56">
        <v>5368</v>
      </c>
      <c r="DW175" s="57">
        <v>33.720711099943465</v>
      </c>
      <c r="DX175" s="56">
        <v>1870</v>
      </c>
      <c r="DY175" s="57">
        <v>23.345817727840199</v>
      </c>
      <c r="DZ175" s="56">
        <v>11239</v>
      </c>
      <c r="EA175" s="57">
        <v>20.744199782203438</v>
      </c>
      <c r="EB175" s="56">
        <v>1625</v>
      </c>
      <c r="EC175" s="57">
        <v>28.563895236421168</v>
      </c>
      <c r="ED175" s="56">
        <v>8210</v>
      </c>
      <c r="EE175" s="57">
        <v>44.949356693128934</v>
      </c>
      <c r="EF175" s="56">
        <v>2170</v>
      </c>
      <c r="EG175" s="57">
        <v>23.579267630120611</v>
      </c>
      <c r="EH175" s="56">
        <v>853</v>
      </c>
      <c r="EI175" s="57">
        <v>27.39242132305716</v>
      </c>
      <c r="EJ175" s="56">
        <v>2472</v>
      </c>
      <c r="EK175" s="57">
        <v>18.904863872743956</v>
      </c>
      <c r="EL175" s="56">
        <v>2937</v>
      </c>
      <c r="EM175" s="57">
        <v>19.341455383602238</v>
      </c>
      <c r="EN175" s="56">
        <v>6514</v>
      </c>
      <c r="EO175" s="57">
        <v>29.280352407066125</v>
      </c>
      <c r="EP175" s="56">
        <v>699</v>
      </c>
      <c r="EQ175" s="57">
        <v>31.121994657168301</v>
      </c>
      <c r="ER175" s="56">
        <v>9219</v>
      </c>
      <c r="ES175" s="57">
        <v>13.994049606849025</v>
      </c>
      <c r="ET175" s="56">
        <v>9179</v>
      </c>
      <c r="EU175" s="57">
        <v>12.925074277989776</v>
      </c>
      <c r="EV175" s="56">
        <v>2585</v>
      </c>
      <c r="EW175" s="57">
        <v>15.648647012531026</v>
      </c>
      <c r="EX175" s="56">
        <v>10022</v>
      </c>
      <c r="EY175" s="57">
        <v>13.306778198234085</v>
      </c>
      <c r="EZ175" s="56">
        <v>8601</v>
      </c>
      <c r="FA175" s="57">
        <v>19.537514481066715</v>
      </c>
      <c r="FB175" s="56">
        <v>8504</v>
      </c>
      <c r="FC175" s="57">
        <v>14.419180358444816</v>
      </c>
      <c r="FD175" s="56">
        <v>984</v>
      </c>
      <c r="FE175" s="57">
        <v>27.555306636796416</v>
      </c>
      <c r="FF175" s="56">
        <v>469005</v>
      </c>
      <c r="FG175" s="57">
        <v>18.570505995358609</v>
      </c>
      <c r="FH175" s="59">
        <f t="shared" si="1052"/>
        <v>298074.97368724569</v>
      </c>
      <c r="FI175" s="57">
        <f t="shared" si="1053"/>
        <v>16.479675315246318</v>
      </c>
    </row>
    <row r="176" spans="1:165" s="59" customFormat="1" ht="10.5" x14ac:dyDescent="0.35">
      <c r="A176" s="54">
        <v>170</v>
      </c>
      <c r="B176" s="51"/>
      <c r="C176" s="55" t="s">
        <v>79</v>
      </c>
      <c r="D176" s="56">
        <v>7232</v>
      </c>
      <c r="E176" s="67">
        <v>100</v>
      </c>
      <c r="F176" s="56">
        <v>5411</v>
      </c>
      <c r="G176" s="67">
        <v>100</v>
      </c>
      <c r="H176" s="56">
        <v>45233</v>
      </c>
      <c r="I176" s="67">
        <v>100</v>
      </c>
      <c r="J176" s="56">
        <v>50227</v>
      </c>
      <c r="K176" s="67">
        <v>100</v>
      </c>
      <c r="L176" s="56">
        <v>25803</v>
      </c>
      <c r="M176" s="67">
        <v>100</v>
      </c>
      <c r="N176" s="56">
        <v>20928</v>
      </c>
      <c r="O176" s="67">
        <v>100</v>
      </c>
      <c r="P176" s="56">
        <v>41080</v>
      </c>
      <c r="Q176" s="67">
        <v>100</v>
      </c>
      <c r="R176" s="56">
        <v>6809</v>
      </c>
      <c r="S176" s="67">
        <v>100</v>
      </c>
      <c r="T176" s="56">
        <v>69404</v>
      </c>
      <c r="U176" s="67">
        <v>100</v>
      </c>
      <c r="V176" s="56">
        <v>69281</v>
      </c>
      <c r="W176" s="67">
        <v>100</v>
      </c>
      <c r="X176" s="56">
        <v>3220</v>
      </c>
      <c r="Y176" s="67">
        <v>100</v>
      </c>
      <c r="Z176" s="56">
        <v>16864</v>
      </c>
      <c r="AA176" s="67">
        <v>100</v>
      </c>
      <c r="AB176" s="56">
        <v>35097</v>
      </c>
      <c r="AC176" s="67">
        <v>100</v>
      </c>
      <c r="AD176" s="56">
        <v>102053</v>
      </c>
      <c r="AE176" s="67">
        <v>100</v>
      </c>
      <c r="AF176" s="56">
        <v>6644</v>
      </c>
      <c r="AG176" s="67">
        <v>100</v>
      </c>
      <c r="AH176" s="56">
        <v>11750</v>
      </c>
      <c r="AI176" s="67">
        <v>100</v>
      </c>
      <c r="AJ176" s="56">
        <v>7766</v>
      </c>
      <c r="AK176" s="67">
        <v>100</v>
      </c>
      <c r="AL176" s="56">
        <v>63559</v>
      </c>
      <c r="AM176" s="67">
        <v>100</v>
      </c>
      <c r="AN176" s="56">
        <v>24224</v>
      </c>
      <c r="AO176" s="67">
        <v>100</v>
      </c>
      <c r="AP176" s="56">
        <v>56933</v>
      </c>
      <c r="AQ176" s="67">
        <v>100</v>
      </c>
      <c r="AR176" s="56">
        <v>5280</v>
      </c>
      <c r="AS176" s="67">
        <v>100</v>
      </c>
      <c r="AT176" s="56">
        <v>59808</v>
      </c>
      <c r="AU176" s="67">
        <v>100</v>
      </c>
      <c r="AV176" s="56">
        <v>9947</v>
      </c>
      <c r="AW176" s="67">
        <v>100</v>
      </c>
      <c r="AX176" s="56">
        <v>8356</v>
      </c>
      <c r="AY176" s="67">
        <v>100</v>
      </c>
      <c r="AZ176" s="56">
        <v>49079</v>
      </c>
      <c r="BA176" s="67">
        <v>100</v>
      </c>
      <c r="BB176" s="56">
        <v>54797</v>
      </c>
      <c r="BC176" s="67">
        <v>100</v>
      </c>
      <c r="BD176" s="56">
        <v>106138</v>
      </c>
      <c r="BE176" s="67">
        <v>100</v>
      </c>
      <c r="BF176" s="56">
        <v>26970</v>
      </c>
      <c r="BG176" s="67">
        <v>100</v>
      </c>
      <c r="BH176" s="56">
        <v>8709</v>
      </c>
      <c r="BI176" s="67">
        <v>100</v>
      </c>
      <c r="BJ176" s="56">
        <v>3035</v>
      </c>
      <c r="BK176" s="67">
        <v>100</v>
      </c>
      <c r="BL176" s="56">
        <v>37172</v>
      </c>
      <c r="BM176" s="67">
        <v>100</v>
      </c>
      <c r="BN176" s="56">
        <v>9241</v>
      </c>
      <c r="BO176" s="67">
        <v>100</v>
      </c>
      <c r="BP176" s="56">
        <v>67404</v>
      </c>
      <c r="BQ176" s="67">
        <v>100</v>
      </c>
      <c r="BR176" s="56">
        <v>7030</v>
      </c>
      <c r="BS176" s="67">
        <v>100</v>
      </c>
      <c r="BT176" s="56">
        <v>63867</v>
      </c>
      <c r="BU176" s="67">
        <v>100</v>
      </c>
      <c r="BV176" s="56">
        <v>59156</v>
      </c>
      <c r="BW176" s="67">
        <v>100</v>
      </c>
      <c r="BX176" s="56">
        <v>34164</v>
      </c>
      <c r="BY176" s="67">
        <v>100</v>
      </c>
      <c r="BZ176" s="56">
        <v>4170</v>
      </c>
      <c r="CA176" s="67">
        <v>100</v>
      </c>
      <c r="CB176" s="56">
        <v>18658</v>
      </c>
      <c r="CC176" s="67">
        <v>100</v>
      </c>
      <c r="CD176" s="56">
        <v>45408</v>
      </c>
      <c r="CE176" s="67">
        <v>100</v>
      </c>
      <c r="CF176" s="56">
        <v>5951</v>
      </c>
      <c r="CG176" s="67">
        <v>100</v>
      </c>
      <c r="CH176" s="56">
        <v>35749</v>
      </c>
      <c r="CI176" s="67">
        <v>100</v>
      </c>
      <c r="CJ176" s="56">
        <v>44507</v>
      </c>
      <c r="CK176" s="67">
        <v>100</v>
      </c>
      <c r="CL176" s="56">
        <v>75799</v>
      </c>
      <c r="CM176" s="67">
        <v>100</v>
      </c>
      <c r="CN176" s="56">
        <v>46702</v>
      </c>
      <c r="CO176" s="67">
        <v>100</v>
      </c>
      <c r="CP176" s="56">
        <v>24111</v>
      </c>
      <c r="CQ176" s="67">
        <v>100</v>
      </c>
      <c r="CR176" s="56">
        <v>16321</v>
      </c>
      <c r="CS176" s="67">
        <v>100</v>
      </c>
      <c r="CT176" s="56">
        <v>13794</v>
      </c>
      <c r="CU176" s="67">
        <v>100</v>
      </c>
      <c r="CV176" s="56">
        <v>70631</v>
      </c>
      <c r="CW176" s="67">
        <v>100</v>
      </c>
      <c r="CX176" s="56">
        <v>50169</v>
      </c>
      <c r="CY176" s="67">
        <v>100</v>
      </c>
      <c r="CZ176" s="56">
        <v>13131</v>
      </c>
      <c r="DA176" s="67">
        <v>100</v>
      </c>
      <c r="DB176" s="56">
        <v>70712</v>
      </c>
      <c r="DC176" s="67">
        <v>100</v>
      </c>
      <c r="DD176" s="56">
        <v>89118</v>
      </c>
      <c r="DE176" s="67">
        <v>100</v>
      </c>
      <c r="DF176" s="56">
        <v>9304</v>
      </c>
      <c r="DG176" s="67">
        <v>100</v>
      </c>
      <c r="DH176" s="56">
        <v>8085</v>
      </c>
      <c r="DI176" s="67">
        <v>100</v>
      </c>
      <c r="DJ176" s="56">
        <v>7558</v>
      </c>
      <c r="DK176" s="67">
        <v>100</v>
      </c>
      <c r="DL176" s="56">
        <v>21750</v>
      </c>
      <c r="DM176" s="67">
        <v>100</v>
      </c>
      <c r="DN176" s="56">
        <v>6127</v>
      </c>
      <c r="DO176" s="67">
        <v>100</v>
      </c>
      <c r="DP176" s="56">
        <v>57871</v>
      </c>
      <c r="DQ176" s="67">
        <v>100</v>
      </c>
      <c r="DR176" s="56">
        <v>3580</v>
      </c>
      <c r="DS176" s="67">
        <v>100</v>
      </c>
      <c r="DT176" s="56">
        <v>2798</v>
      </c>
      <c r="DU176" s="67">
        <v>100</v>
      </c>
      <c r="DV176" s="56">
        <v>15919</v>
      </c>
      <c r="DW176" s="67">
        <v>100</v>
      </c>
      <c r="DX176" s="56">
        <v>8010</v>
      </c>
      <c r="DY176" s="67">
        <v>100</v>
      </c>
      <c r="DZ176" s="56">
        <v>54179</v>
      </c>
      <c r="EA176" s="67">
        <v>100</v>
      </c>
      <c r="EB176" s="56">
        <v>5689</v>
      </c>
      <c r="EC176" s="67">
        <v>100</v>
      </c>
      <c r="ED176" s="56">
        <v>18265</v>
      </c>
      <c r="EE176" s="67">
        <v>100</v>
      </c>
      <c r="EF176" s="56">
        <v>9203</v>
      </c>
      <c r="EG176" s="67">
        <v>100</v>
      </c>
      <c r="EH176" s="56">
        <v>3114</v>
      </c>
      <c r="EI176" s="67">
        <v>100</v>
      </c>
      <c r="EJ176" s="56">
        <v>13076</v>
      </c>
      <c r="EK176" s="67">
        <v>100</v>
      </c>
      <c r="EL176" s="56">
        <v>15185</v>
      </c>
      <c r="EM176" s="67">
        <v>100</v>
      </c>
      <c r="EN176" s="56">
        <v>22247</v>
      </c>
      <c r="EO176" s="67">
        <v>100</v>
      </c>
      <c r="EP176" s="56">
        <v>2246</v>
      </c>
      <c r="EQ176" s="67">
        <v>100</v>
      </c>
      <c r="ER176" s="56">
        <v>65878</v>
      </c>
      <c r="ES176" s="67">
        <v>100</v>
      </c>
      <c r="ET176" s="56">
        <v>71017</v>
      </c>
      <c r="EU176" s="67">
        <v>100</v>
      </c>
      <c r="EV176" s="56">
        <v>16519</v>
      </c>
      <c r="EW176" s="67">
        <v>100</v>
      </c>
      <c r="EX176" s="56">
        <v>75315</v>
      </c>
      <c r="EY176" s="67">
        <v>100</v>
      </c>
      <c r="EZ176" s="56">
        <v>44023</v>
      </c>
      <c r="FA176" s="67">
        <v>100</v>
      </c>
      <c r="FB176" s="56">
        <v>58977</v>
      </c>
      <c r="FC176" s="67">
        <v>100</v>
      </c>
      <c r="FD176" s="56">
        <v>3571</v>
      </c>
      <c r="FE176" s="67">
        <v>100</v>
      </c>
      <c r="FF176" s="56">
        <v>2525537</v>
      </c>
      <c r="FG176" s="67">
        <v>100</v>
      </c>
      <c r="FH176" s="59">
        <f t="shared" si="1052"/>
        <v>1808743</v>
      </c>
      <c r="FI176" s="67">
        <f t="shared" si="1053"/>
        <v>100</v>
      </c>
    </row>
    <row r="177" spans="1:165" s="59" customFormat="1" ht="10.5" x14ac:dyDescent="0.35">
      <c r="A177" s="54">
        <v>171</v>
      </c>
      <c r="B177" s="51"/>
      <c r="C177" s="73"/>
      <c r="D177" s="79">
        <f>E173</f>
        <v>1.0508849557522124</v>
      </c>
      <c r="E177" s="58"/>
      <c r="F177" s="79">
        <f>G173</f>
        <v>2.5688412493069674</v>
      </c>
      <c r="G177" s="58"/>
      <c r="H177" s="79">
        <f>I173</f>
        <v>4.0125572038113768</v>
      </c>
      <c r="I177" s="58"/>
      <c r="J177" s="79">
        <f>K173</f>
        <v>3.4304258665657916</v>
      </c>
      <c r="K177" s="58"/>
      <c r="L177" s="79">
        <f>M173</f>
        <v>1.1781575785761345</v>
      </c>
      <c r="M177" s="58"/>
      <c r="N177" s="79">
        <f>O173</f>
        <v>1.5720565749235476</v>
      </c>
      <c r="O177" s="58"/>
      <c r="P177" s="79">
        <f>Q173</f>
        <v>2.251703992210321</v>
      </c>
      <c r="Q177" s="58"/>
      <c r="R177" s="79">
        <f>S173</f>
        <v>3.8037891026582464</v>
      </c>
      <c r="S177" s="58"/>
      <c r="T177" s="79">
        <f>U173</f>
        <v>1.0863927151172843</v>
      </c>
      <c r="U177" s="79"/>
      <c r="V177" s="79">
        <f>W173</f>
        <v>2.2141712735093315</v>
      </c>
      <c r="W177" s="79"/>
      <c r="X177" s="79">
        <f>Y173</f>
        <v>2.018633540372671</v>
      </c>
      <c r="Y177" s="79"/>
      <c r="Z177" s="79">
        <f>AA173</f>
        <v>3.3147533206831121</v>
      </c>
      <c r="AA177" s="79"/>
      <c r="AB177" s="79">
        <f>AC173</f>
        <v>0.90036185428954041</v>
      </c>
      <c r="AC177" s="79"/>
      <c r="AD177" s="79">
        <f>AE173</f>
        <v>1.5433157281020646</v>
      </c>
      <c r="AE177" s="79"/>
      <c r="AF177" s="79">
        <f>AG173</f>
        <v>3.4015653220951236</v>
      </c>
      <c r="AG177" s="79"/>
      <c r="AH177" s="79">
        <f>AI173</f>
        <v>2.451063829787234</v>
      </c>
      <c r="AI177" s="79"/>
      <c r="AJ177" s="79">
        <f>AK173</f>
        <v>1.7383466391964975</v>
      </c>
      <c r="AK177" s="79"/>
      <c r="AL177" s="79">
        <f>AM173</f>
        <v>3.9113264840541859</v>
      </c>
      <c r="AM177" s="79"/>
      <c r="AN177" s="79">
        <f>AO173</f>
        <v>2.5677014531043594</v>
      </c>
      <c r="AO177" s="79"/>
      <c r="AP177" s="79">
        <f>AQ173</f>
        <v>2.422145328719723</v>
      </c>
      <c r="AQ177" s="79"/>
      <c r="AR177" s="79">
        <f>AS173</f>
        <v>1.893939393939394</v>
      </c>
      <c r="AS177" s="79"/>
      <c r="AT177" s="79">
        <f>AU173</f>
        <v>1.1169074371321563</v>
      </c>
      <c r="AU177" s="79"/>
      <c r="AV177" s="79">
        <f>AW173</f>
        <v>2.6138534231426558</v>
      </c>
      <c r="AW177" s="79"/>
      <c r="AX177" s="79">
        <f>AY173</f>
        <v>0.16754427955959789</v>
      </c>
      <c r="AY177" s="79"/>
      <c r="AZ177" s="79">
        <f>BA173</f>
        <v>3.4699158499561928</v>
      </c>
      <c r="BA177" s="79"/>
      <c r="BB177" s="79">
        <f>BC173</f>
        <v>3.4290198368523823</v>
      </c>
      <c r="BC177" s="79"/>
      <c r="BD177" s="79">
        <f>BE173</f>
        <v>3.1176392997795324</v>
      </c>
      <c r="BE177" s="79"/>
      <c r="BF177" s="79">
        <f>BG173</f>
        <v>3.9451242120875043</v>
      </c>
      <c r="BG177" s="79"/>
      <c r="BH177" s="79">
        <f>BI173</f>
        <v>1.4123320702721323</v>
      </c>
      <c r="BI177" s="79"/>
      <c r="BJ177" s="79">
        <f>BK173</f>
        <v>1.3509060955518946</v>
      </c>
      <c r="BK177" s="79"/>
      <c r="BL177" s="79">
        <f>BM173</f>
        <v>2.6471537716560851</v>
      </c>
      <c r="BM177" s="79"/>
      <c r="BN177" s="79">
        <f>BO173</f>
        <v>3.4628286981928365</v>
      </c>
      <c r="BO177" s="79"/>
      <c r="BP177" s="79">
        <f>BQ173</f>
        <v>2.5962850869384604</v>
      </c>
      <c r="BQ177" s="79"/>
      <c r="BR177" s="79">
        <f>BS173</f>
        <v>1.6642958748221908</v>
      </c>
      <c r="BS177" s="79"/>
      <c r="BT177" s="79">
        <f>BU173</f>
        <v>1.7552100458765874</v>
      </c>
      <c r="BU177" s="79"/>
      <c r="BV177" s="79">
        <f>BW173</f>
        <v>1.913584420853337</v>
      </c>
      <c r="BW177" s="79"/>
      <c r="BX177" s="79">
        <f>BY173</f>
        <v>4.2413066385669129</v>
      </c>
      <c r="BY177" s="79"/>
      <c r="BZ177" s="79">
        <f>CA173</f>
        <v>0.98321342925659461</v>
      </c>
      <c r="CA177" s="79"/>
      <c r="CB177" s="79">
        <f>CC173</f>
        <v>1.3077500267981563</v>
      </c>
      <c r="CC177" s="79"/>
      <c r="CD177" s="79">
        <f>CE173</f>
        <v>0.57478858350951378</v>
      </c>
      <c r="CE177" s="79"/>
      <c r="CF177" s="79">
        <f>CG173</f>
        <v>0.90741051924046379</v>
      </c>
      <c r="CG177" s="58"/>
      <c r="CH177" s="79">
        <f>CI173</f>
        <v>4.9148227922459364</v>
      </c>
      <c r="CI177" s="58"/>
      <c r="CJ177" s="79">
        <f>CK173</f>
        <v>2.3569326173410921</v>
      </c>
      <c r="CK177" s="58"/>
      <c r="CL177" s="79">
        <f>CM173</f>
        <v>4.2929326244409562</v>
      </c>
      <c r="CM177" s="58"/>
      <c r="CN177" s="79">
        <f>CO173</f>
        <v>0.99353346751745109</v>
      </c>
      <c r="CO177" s="58"/>
      <c r="CP177" s="79">
        <f>CQ173</f>
        <v>3.8986354775828458</v>
      </c>
      <c r="CQ177" s="58"/>
      <c r="CR177" s="79">
        <f>CS173</f>
        <v>2.077078610379266</v>
      </c>
      <c r="CS177" s="58"/>
      <c r="CT177" s="79">
        <f>CU173</f>
        <v>2.2256053356531824</v>
      </c>
      <c r="CU177" s="58"/>
      <c r="CV177" s="79">
        <f>CW173</f>
        <v>2.0274383769166513</v>
      </c>
      <c r="CW177" s="79"/>
      <c r="CX177" s="79">
        <f>CY173</f>
        <v>4.2197372879666721</v>
      </c>
      <c r="CY177" s="79"/>
      <c r="CZ177" s="79">
        <f>DA173</f>
        <v>2.4065189246820502</v>
      </c>
      <c r="DA177" s="79"/>
      <c r="DB177" s="79">
        <f>DC173</f>
        <v>2.2754270845118225</v>
      </c>
      <c r="DC177" s="79"/>
      <c r="DD177" s="79">
        <f>DE173</f>
        <v>1.1232298749971947</v>
      </c>
      <c r="DE177" s="79"/>
      <c r="DF177" s="79">
        <f>DG173</f>
        <v>1.8056749785038695</v>
      </c>
      <c r="DG177" s="79"/>
      <c r="DH177" s="79">
        <f>DI173</f>
        <v>0.80395794681508959</v>
      </c>
      <c r="DI177" s="79"/>
      <c r="DJ177" s="79">
        <f>DK173</f>
        <v>0.79386080973802597</v>
      </c>
      <c r="DK177" s="79"/>
      <c r="DL177" s="79">
        <f>DM173</f>
        <v>0.56091954022988499</v>
      </c>
      <c r="DM177" s="79"/>
      <c r="DN177" s="79">
        <f>DO173</f>
        <v>2.9541374245144443</v>
      </c>
      <c r="DO177" s="79"/>
      <c r="DP177" s="79">
        <f>DQ173</f>
        <v>4.1436989165557883</v>
      </c>
      <c r="DQ177" s="79"/>
      <c r="DR177" s="79">
        <f>DS173</f>
        <v>0.39106145251396651</v>
      </c>
      <c r="DS177" s="79"/>
      <c r="DT177" s="79">
        <f>DU173</f>
        <v>0.46461758398856323</v>
      </c>
      <c r="DU177" s="79"/>
      <c r="DV177" s="79">
        <f>DW173</f>
        <v>1.3443055468308311</v>
      </c>
      <c r="DW177" s="79"/>
      <c r="DX177" s="79">
        <f>DY173</f>
        <v>2.7965043695380776</v>
      </c>
      <c r="DY177" s="79"/>
      <c r="DZ177" s="79">
        <f>EA173</f>
        <v>2.633861828383691</v>
      </c>
      <c r="EA177" s="79"/>
      <c r="EB177" s="79">
        <f>EC173</f>
        <v>1.4413780980840218</v>
      </c>
      <c r="EC177" s="79"/>
      <c r="ED177" s="79">
        <f>EE173</f>
        <v>0.33397207774431975</v>
      </c>
      <c r="EE177" s="79"/>
      <c r="EF177" s="79">
        <f>EG173</f>
        <v>4.3464087797457349</v>
      </c>
      <c r="EG177" s="79"/>
      <c r="EH177" s="79">
        <f>EI173</f>
        <v>0.80282594733461798</v>
      </c>
      <c r="EI177" s="79"/>
      <c r="EJ177" s="79">
        <f>EK173</f>
        <v>3.5484857754665033</v>
      </c>
      <c r="EK177" s="79"/>
      <c r="EL177" s="79">
        <f>EM173</f>
        <v>4.6822522225880805</v>
      </c>
      <c r="EM177" s="79"/>
      <c r="EN177" s="79">
        <f>EO173</f>
        <v>2.3284038297298513</v>
      </c>
      <c r="EO177" s="79"/>
      <c r="EP177" s="79">
        <f>EQ173</f>
        <v>1.2021371326803205</v>
      </c>
      <c r="EQ177" s="79"/>
      <c r="ER177" s="79">
        <f>ES173</f>
        <v>2.2268435593065972</v>
      </c>
      <c r="ES177" s="79"/>
      <c r="ET177" s="79">
        <f>EU173</f>
        <v>1.1814072686821466</v>
      </c>
      <c r="EU177" s="79"/>
      <c r="EV177" s="79">
        <f>EW173</f>
        <v>5.6177734729705184</v>
      </c>
      <c r="EW177" s="79"/>
      <c r="EX177" s="79">
        <f>EY173</f>
        <v>0.97457345814246832</v>
      </c>
      <c r="EY177" s="79"/>
      <c r="EZ177" s="79">
        <f>FA173</f>
        <v>8.6091361333848226</v>
      </c>
      <c r="FA177" s="79"/>
      <c r="FB177" s="79">
        <f>FC173</f>
        <v>0.97834749139495047</v>
      </c>
      <c r="FC177" s="79"/>
      <c r="FD177" s="79">
        <f>FE173</f>
        <v>1.2881545785494259</v>
      </c>
      <c r="FE177" s="79"/>
      <c r="FF177" s="79"/>
      <c r="FG177" s="79"/>
      <c r="FI177" s="79"/>
    </row>
    <row r="178" spans="1:165" x14ac:dyDescent="0.35">
      <c r="A178" s="54">
        <v>172</v>
      </c>
      <c r="C178" s="72" t="s">
        <v>268</v>
      </c>
      <c r="D178" s="72">
        <f>RANK(D177,$D177:$FD177)</f>
        <v>64</v>
      </c>
      <c r="E178" s="72" t="e">
        <f t="shared" ref="E178" si="1054">RANK(E177,$D177:$FD177)</f>
        <v>#N/A</v>
      </c>
      <c r="F178" s="72">
        <f t="shared" ref="F178" si="1055">RANK(F177,$D177:$FD177)</f>
        <v>29</v>
      </c>
      <c r="G178" s="72" t="e">
        <f t="shared" ref="G178" si="1056">RANK(G177,$D177:$FD177)</f>
        <v>#N/A</v>
      </c>
      <c r="H178" s="72">
        <f t="shared" ref="H178" si="1057">RANK(H177,$D177:$FD177)</f>
        <v>10</v>
      </c>
      <c r="I178" s="72" t="e">
        <f t="shared" ref="I178" si="1058">RANK(I177,$D177:$FD177)</f>
        <v>#N/A</v>
      </c>
      <c r="J178" s="72">
        <f t="shared" ref="J178" si="1059">RANK(J177,$D177:$FD177)</f>
        <v>18</v>
      </c>
      <c r="K178" s="72" t="e">
        <f t="shared" ref="K178" si="1060">RANK(K177,$D177:$FD177)</f>
        <v>#N/A</v>
      </c>
      <c r="L178" s="72">
        <f t="shared" ref="L178" si="1061">RANK(L177,$D177:$FD177)</f>
        <v>60</v>
      </c>
      <c r="M178" s="72" t="e">
        <f t="shared" ref="M178" si="1062">RANK(M177,$D177:$FD177)</f>
        <v>#N/A</v>
      </c>
      <c r="N178" s="72">
        <f t="shared" ref="N178" si="1063">RANK(N177,$D177:$FD177)</f>
        <v>50</v>
      </c>
      <c r="O178" s="72" t="e">
        <f t="shared" ref="O178" si="1064">RANK(O177,$D177:$FD177)</f>
        <v>#N/A</v>
      </c>
      <c r="P178" s="72">
        <f t="shared" ref="P178" si="1065">RANK(P177,$D177:$FD177)</f>
        <v>37</v>
      </c>
      <c r="Q178" s="72" t="e">
        <f t="shared" ref="Q178" si="1066">RANK(Q177,$D177:$FD177)</f>
        <v>#N/A</v>
      </c>
      <c r="R178" s="72">
        <f t="shared" ref="R178" si="1067">RANK(R177,$D177:$FD177)</f>
        <v>14</v>
      </c>
      <c r="S178" s="72" t="e">
        <f t="shared" ref="S178" si="1068">RANK(S177,$D177:$FD177)</f>
        <v>#N/A</v>
      </c>
      <c r="T178" s="72">
        <f t="shared" ref="T178" si="1069">RANK(T177,$D177:$FD177)</f>
        <v>63</v>
      </c>
      <c r="U178" s="72" t="e">
        <f t="shared" ref="U178" si="1070">RANK(U177,$D177:$FD177)</f>
        <v>#N/A</v>
      </c>
      <c r="V178" s="72">
        <f t="shared" ref="V178" si="1071">RANK(V177,$D177:$FD177)</f>
        <v>40</v>
      </c>
      <c r="W178" s="72" t="e">
        <f t="shared" ref="W178" si="1072">RANK(W177,$D177:$FD177)</f>
        <v>#N/A</v>
      </c>
      <c r="X178" s="72">
        <f t="shared" ref="X178" si="1073">RANK(X177,$D177:$FD177)</f>
        <v>43</v>
      </c>
      <c r="Y178" s="72" t="e">
        <f t="shared" ref="Y178" si="1074">RANK(Y177,$D177:$FD177)</f>
        <v>#N/A</v>
      </c>
      <c r="Z178" s="72">
        <f t="shared" ref="Z178" si="1075">RANK(Z177,$D177:$FD177)</f>
        <v>21</v>
      </c>
      <c r="AA178" s="72" t="e">
        <f t="shared" ref="AA178" si="1076">RANK(AA177,$D177:$FD177)</f>
        <v>#N/A</v>
      </c>
      <c r="AB178" s="72">
        <f t="shared" ref="AB178" si="1077">RANK(AB177,$D177:$FD177)</f>
        <v>70</v>
      </c>
      <c r="AC178" s="72" t="e">
        <f t="shared" ref="AC178" si="1078">RANK(AC177,$D177:$FD177)</f>
        <v>#N/A</v>
      </c>
      <c r="AD178" s="72">
        <f t="shared" ref="AD178" si="1079">RANK(AD177,$D177:$FD177)</f>
        <v>51</v>
      </c>
      <c r="AE178" s="72" t="e">
        <f t="shared" ref="AE178" si="1080">RANK(AE177,$D177:$FD177)</f>
        <v>#N/A</v>
      </c>
      <c r="AF178" s="72">
        <f t="shared" ref="AF178" si="1081">RANK(AF177,$D177:$FD177)</f>
        <v>20</v>
      </c>
      <c r="AG178" s="72" t="e">
        <f t="shared" ref="AG178" si="1082">RANK(AG177,$D177:$FD177)</f>
        <v>#N/A</v>
      </c>
      <c r="AH178" s="72">
        <f t="shared" ref="AH178" si="1083">RANK(AH177,$D177:$FD177)</f>
        <v>31</v>
      </c>
      <c r="AI178" s="72" t="e">
        <f t="shared" ref="AI178" si="1084">RANK(AI177,$D177:$FD177)</f>
        <v>#N/A</v>
      </c>
      <c r="AJ178" s="72">
        <f t="shared" ref="AJ178" si="1085">RANK(AJ177,$D177:$FD177)</f>
        <v>48</v>
      </c>
      <c r="AK178" s="72" t="e">
        <f t="shared" ref="AK178" si="1086">RANK(AK177,$D177:$FD177)</f>
        <v>#N/A</v>
      </c>
      <c r="AL178" s="72">
        <f t="shared" ref="AL178" si="1087">RANK(AL177,$D177:$FD177)</f>
        <v>12</v>
      </c>
      <c r="AM178" s="72" t="e">
        <f t="shared" ref="AM178" si="1088">RANK(AM177,$D177:$FD177)</f>
        <v>#N/A</v>
      </c>
      <c r="AN178" s="72">
        <f t="shared" ref="AN178" si="1089">RANK(AN177,$D177:$FD177)</f>
        <v>30</v>
      </c>
      <c r="AO178" s="72" t="e">
        <f t="shared" ref="AO178" si="1090">RANK(AO177,$D177:$FD177)</f>
        <v>#N/A</v>
      </c>
      <c r="AP178" s="72">
        <f t="shared" ref="AP178" si="1091">RANK(AP177,$D177:$FD177)</f>
        <v>32</v>
      </c>
      <c r="AQ178" s="72" t="e">
        <f t="shared" ref="AQ178" si="1092">RANK(AQ177,$D177:$FD177)</f>
        <v>#N/A</v>
      </c>
      <c r="AR178" s="72">
        <f t="shared" ref="AR178" si="1093">RANK(AR177,$D177:$FD177)</f>
        <v>45</v>
      </c>
      <c r="AS178" s="72" t="e">
        <f t="shared" ref="AS178" si="1094">RANK(AS177,$D177:$FD177)</f>
        <v>#N/A</v>
      </c>
      <c r="AT178" s="72">
        <f t="shared" ref="AT178" si="1095">RANK(AT177,$D177:$FD177)</f>
        <v>62</v>
      </c>
      <c r="AU178" s="72" t="e">
        <f t="shared" ref="AU178" si="1096">RANK(AU177,$D177:$FD177)</f>
        <v>#N/A</v>
      </c>
      <c r="AV178" s="72">
        <f t="shared" ref="AV178" si="1097">RANK(AV177,$D177:$FD177)</f>
        <v>27</v>
      </c>
      <c r="AW178" s="72" t="e">
        <f t="shared" ref="AW178" si="1098">RANK(AW177,$D177:$FD177)</f>
        <v>#N/A</v>
      </c>
      <c r="AX178" s="72">
        <f t="shared" ref="AX178" si="1099">RANK(AX177,$D177:$FD177)</f>
        <v>79</v>
      </c>
      <c r="AY178" s="72" t="e">
        <f t="shared" ref="AY178" si="1100">RANK(AY177,$D177:$FD177)</f>
        <v>#N/A</v>
      </c>
      <c r="AZ178" s="72">
        <f t="shared" ref="AZ178" si="1101">RANK(AZ177,$D177:$FD177)</f>
        <v>16</v>
      </c>
      <c r="BA178" s="72" t="e">
        <f t="shared" ref="BA178" si="1102">RANK(BA177,$D177:$FD177)</f>
        <v>#N/A</v>
      </c>
      <c r="BB178" s="72">
        <f t="shared" ref="BB178" si="1103">RANK(BB177,$D177:$FD177)</f>
        <v>19</v>
      </c>
      <c r="BC178" s="72" t="e">
        <f t="shared" ref="BC178" si="1104">RANK(BC177,$D177:$FD177)</f>
        <v>#N/A</v>
      </c>
      <c r="BD178" s="72">
        <f t="shared" ref="BD178" si="1105">RANK(BD177,$D177:$FD177)</f>
        <v>22</v>
      </c>
      <c r="BE178" s="72" t="e">
        <f t="shared" ref="BE178" si="1106">RANK(BE177,$D177:$FD177)</f>
        <v>#N/A</v>
      </c>
      <c r="BF178" s="72">
        <f t="shared" ref="BF178" si="1107">RANK(BF177,$D177:$FD177)</f>
        <v>11</v>
      </c>
      <c r="BG178" s="72" t="e">
        <f t="shared" ref="BG178" si="1108">RANK(BG177,$D177:$FD177)</f>
        <v>#N/A</v>
      </c>
      <c r="BH178" s="72">
        <f t="shared" ref="BH178" si="1109">RANK(BH177,$D177:$FD177)</f>
        <v>53</v>
      </c>
      <c r="BI178" s="72" t="e">
        <f t="shared" ref="BI178" si="1110">RANK(BI177,$D177:$FD177)</f>
        <v>#N/A</v>
      </c>
      <c r="BJ178" s="72">
        <f t="shared" ref="BJ178" si="1111">RANK(BJ177,$D177:$FD177)</f>
        <v>54</v>
      </c>
      <c r="BK178" s="72" t="e">
        <f t="shared" ref="BK178" si="1112">RANK(BK177,$D177:$FD177)</f>
        <v>#N/A</v>
      </c>
      <c r="BL178" s="72">
        <f t="shared" ref="BL178" si="1113">RANK(BL177,$D177:$FD177)</f>
        <v>25</v>
      </c>
      <c r="BM178" s="72" t="e">
        <f t="shared" ref="BM178" si="1114">RANK(BM177,$D177:$FD177)</f>
        <v>#N/A</v>
      </c>
      <c r="BN178" s="72">
        <f t="shared" ref="BN178" si="1115">RANK(BN177,$D177:$FD177)</f>
        <v>17</v>
      </c>
      <c r="BO178" s="72" t="e">
        <f t="shared" ref="BO178" si="1116">RANK(BO177,$D177:$FD177)</f>
        <v>#N/A</v>
      </c>
      <c r="BP178" s="72">
        <f t="shared" ref="BP178" si="1117">RANK(BP177,$D177:$FD177)</f>
        <v>28</v>
      </c>
      <c r="BQ178" s="72" t="e">
        <f t="shared" ref="BQ178" si="1118">RANK(BQ177,$D177:$FD177)</f>
        <v>#N/A</v>
      </c>
      <c r="BR178" s="72">
        <f t="shared" ref="BR178" si="1119">RANK(BR177,$D177:$FD177)</f>
        <v>49</v>
      </c>
      <c r="BS178" s="72" t="e">
        <f t="shared" ref="BS178" si="1120">RANK(BS177,$D177:$FD177)</f>
        <v>#N/A</v>
      </c>
      <c r="BT178" s="72">
        <f t="shared" ref="BT178" si="1121">RANK(BT177,$D177:$FD177)</f>
        <v>47</v>
      </c>
      <c r="BU178" s="72" t="e">
        <f t="shared" ref="BU178" si="1122">RANK(BU177,$D177:$FD177)</f>
        <v>#N/A</v>
      </c>
      <c r="BV178" s="72">
        <f t="shared" ref="BV178" si="1123">RANK(BV177,$D177:$FD177)</f>
        <v>44</v>
      </c>
      <c r="BW178" s="72" t="e">
        <f t="shared" ref="BW178" si="1124">RANK(BW177,$D177:$FD177)</f>
        <v>#N/A</v>
      </c>
      <c r="BX178" s="72">
        <f t="shared" ref="BX178" si="1125">RANK(BX177,$D177:$FD177)</f>
        <v>7</v>
      </c>
      <c r="BY178" s="72" t="e">
        <f t="shared" ref="BY178" si="1126">RANK(BY177,$D177:$FD177)</f>
        <v>#N/A</v>
      </c>
      <c r="BZ178" s="72">
        <f t="shared" ref="BZ178" si="1127">RANK(BZ177,$D177:$FD177)</f>
        <v>66</v>
      </c>
      <c r="CA178" s="72" t="e">
        <f t="shared" ref="CA178" si="1128">RANK(CA177,$D177:$FD177)</f>
        <v>#N/A</v>
      </c>
      <c r="CB178" s="72">
        <f t="shared" ref="CB178" si="1129">RANK(CB177,$D177:$FD177)</f>
        <v>56</v>
      </c>
      <c r="CC178" s="72" t="e">
        <f t="shared" ref="CC178" si="1130">RANK(CC177,$D177:$FD177)</f>
        <v>#N/A</v>
      </c>
      <c r="CD178" s="72">
        <f t="shared" ref="CD178" si="1131">RANK(CD177,$D177:$FD177)</f>
        <v>74</v>
      </c>
      <c r="CE178" s="72" t="e">
        <f t="shared" ref="CE178" si="1132">RANK(CE177,$D177:$FD177)</f>
        <v>#N/A</v>
      </c>
      <c r="CF178" s="72">
        <f t="shared" ref="CF178" si="1133">RANK(CF177,$D177:$FD177)</f>
        <v>69</v>
      </c>
      <c r="CG178" s="72" t="e">
        <f t="shared" ref="CG178" si="1134">RANK(CG177,$D177:$FD177)</f>
        <v>#N/A</v>
      </c>
      <c r="CH178" s="72">
        <f t="shared" ref="CH178" si="1135">RANK(CH177,$D177:$FD177)</f>
        <v>3</v>
      </c>
      <c r="CI178" s="72" t="e">
        <f t="shared" ref="CI178" si="1136">RANK(CI177,$D177:$FD177)</f>
        <v>#N/A</v>
      </c>
      <c r="CJ178" s="72">
        <f t="shared" ref="CJ178" si="1137">RANK(CJ177,$D177:$FD177)</f>
        <v>34</v>
      </c>
      <c r="CK178" s="72" t="e">
        <f t="shared" ref="CK178" si="1138">RANK(CK177,$D177:$FD177)</f>
        <v>#N/A</v>
      </c>
      <c r="CL178" s="72">
        <f t="shared" ref="CL178" si="1139">RANK(CL177,$D177:$FD177)</f>
        <v>6</v>
      </c>
      <c r="CM178" s="72" t="e">
        <f t="shared" ref="CM178" si="1140">RANK(CM177,$D177:$FD177)</f>
        <v>#N/A</v>
      </c>
      <c r="CN178" s="72">
        <f t="shared" ref="CN178" si="1141">RANK(CN177,$D177:$FD177)</f>
        <v>65</v>
      </c>
      <c r="CO178" s="72" t="e">
        <f t="shared" ref="CO178" si="1142">RANK(CO177,$D177:$FD177)</f>
        <v>#N/A</v>
      </c>
      <c r="CP178" s="72">
        <f t="shared" ref="CP178" si="1143">RANK(CP177,$D177:$FD177)</f>
        <v>13</v>
      </c>
      <c r="CQ178" s="72" t="e">
        <f t="shared" ref="CQ178" si="1144">RANK(CQ177,$D177:$FD177)</f>
        <v>#N/A</v>
      </c>
      <c r="CR178" s="72">
        <f t="shared" ref="CR178" si="1145">RANK(CR177,$D177:$FD177)</f>
        <v>41</v>
      </c>
      <c r="CS178" s="72" t="e">
        <f t="shared" ref="CS178" si="1146">RANK(CS177,$D177:$FD177)</f>
        <v>#N/A</v>
      </c>
      <c r="CT178" s="72">
        <f t="shared" ref="CT178" si="1147">RANK(CT177,$D177:$FD177)</f>
        <v>39</v>
      </c>
      <c r="CU178" s="72" t="e">
        <f t="shared" ref="CU178" si="1148">RANK(CU177,$D177:$FD177)</f>
        <v>#N/A</v>
      </c>
      <c r="CV178" s="72">
        <f t="shared" ref="CV178" si="1149">RANK(CV177,$D177:$FD177)</f>
        <v>42</v>
      </c>
      <c r="CW178" s="72" t="e">
        <f t="shared" ref="CW178" si="1150">RANK(CW177,$D177:$FD177)</f>
        <v>#N/A</v>
      </c>
      <c r="CX178" s="72">
        <f t="shared" ref="CX178" si="1151">RANK(CX177,$D177:$FD177)</f>
        <v>8</v>
      </c>
      <c r="CY178" s="72" t="e">
        <f t="shared" ref="CY178" si="1152">RANK(CY177,$D177:$FD177)</f>
        <v>#N/A</v>
      </c>
      <c r="CZ178" s="72">
        <f t="shared" ref="CZ178" si="1153">RANK(CZ177,$D177:$FD177)</f>
        <v>33</v>
      </c>
      <c r="DA178" s="72" t="e">
        <f t="shared" ref="DA178" si="1154">RANK(DA177,$D177:$FD177)</f>
        <v>#N/A</v>
      </c>
      <c r="DB178" s="72">
        <f t="shared" ref="DB178" si="1155">RANK(DB177,$D177:$FD177)</f>
        <v>36</v>
      </c>
      <c r="DC178" s="72" t="e">
        <f t="shared" ref="DC178" si="1156">RANK(DC177,$D177:$FD177)</f>
        <v>#N/A</v>
      </c>
      <c r="DD178" s="72">
        <f t="shared" ref="DD178" si="1157">RANK(DD177,$D177:$FD177)</f>
        <v>61</v>
      </c>
      <c r="DE178" s="72" t="e">
        <f t="shared" ref="DE178" si="1158">RANK(DE177,$D177:$FD177)</f>
        <v>#N/A</v>
      </c>
      <c r="DF178" s="72">
        <f t="shared" ref="DF178" si="1159">RANK(DF177,$D177:$FD177)</f>
        <v>46</v>
      </c>
      <c r="DG178" s="72" t="e">
        <f t="shared" ref="DG178" si="1160">RANK(DG177,$D177:$FD177)</f>
        <v>#N/A</v>
      </c>
      <c r="DH178" s="72">
        <f t="shared" ref="DH178" si="1161">RANK(DH177,$D177:$FD177)</f>
        <v>71</v>
      </c>
      <c r="DI178" s="72" t="e">
        <f t="shared" ref="DI178" si="1162">RANK(DI177,$D177:$FD177)</f>
        <v>#N/A</v>
      </c>
      <c r="DJ178" s="72">
        <f t="shared" ref="DJ178" si="1163">RANK(DJ177,$D177:$FD177)</f>
        <v>73</v>
      </c>
      <c r="DK178" s="72" t="e">
        <f t="shared" ref="DK178" si="1164">RANK(DK177,$D177:$FD177)</f>
        <v>#N/A</v>
      </c>
      <c r="DL178" s="72">
        <f t="shared" ref="DL178" si="1165">RANK(DL177,$D177:$FD177)</f>
        <v>75</v>
      </c>
      <c r="DM178" s="72" t="e">
        <f t="shared" ref="DM178" si="1166">RANK(DM177,$D177:$FD177)</f>
        <v>#N/A</v>
      </c>
      <c r="DN178" s="72">
        <f t="shared" ref="DN178" si="1167">RANK(DN177,$D177:$FD177)</f>
        <v>23</v>
      </c>
      <c r="DO178" s="72" t="e">
        <f t="shared" ref="DO178" si="1168">RANK(DO177,$D177:$FD177)</f>
        <v>#N/A</v>
      </c>
      <c r="DP178" s="72">
        <f t="shared" ref="DP178" si="1169">RANK(DP177,$D177:$FD177)</f>
        <v>9</v>
      </c>
      <c r="DQ178" s="72" t="e">
        <f t="shared" ref="DQ178" si="1170">RANK(DQ177,$D177:$FD177)</f>
        <v>#N/A</v>
      </c>
      <c r="DR178" s="72">
        <f t="shared" ref="DR178" si="1171">RANK(DR177,$D177:$FD177)</f>
        <v>77</v>
      </c>
      <c r="DS178" s="72" t="e">
        <f t="shared" ref="DS178" si="1172">RANK(DS177,$D177:$FD177)</f>
        <v>#N/A</v>
      </c>
      <c r="DT178" s="72">
        <f t="shared" ref="DT178" si="1173">RANK(DT177,$D177:$FD177)</f>
        <v>76</v>
      </c>
      <c r="DU178" s="72" t="e">
        <f t="shared" ref="DU178" si="1174">RANK(DU177,$D177:$FD177)</f>
        <v>#N/A</v>
      </c>
      <c r="DV178" s="72">
        <f t="shared" ref="DV178" si="1175">RANK(DV177,$D177:$FD177)</f>
        <v>55</v>
      </c>
      <c r="DW178" s="72" t="e">
        <f t="shared" ref="DW178" si="1176">RANK(DW177,$D177:$FD177)</f>
        <v>#N/A</v>
      </c>
      <c r="DX178" s="72">
        <f t="shared" ref="DX178" si="1177">RANK(DX177,$D177:$FD177)</f>
        <v>24</v>
      </c>
      <c r="DY178" s="72" t="e">
        <f t="shared" ref="DY178" si="1178">RANK(DY177,$D177:$FD177)</f>
        <v>#N/A</v>
      </c>
      <c r="DZ178" s="72">
        <f t="shared" ref="DZ178" si="1179">RANK(DZ177,$D177:$FD177)</f>
        <v>26</v>
      </c>
      <c r="EA178" s="72" t="e">
        <f t="shared" ref="EA178" si="1180">RANK(EA177,$D177:$FD177)</f>
        <v>#N/A</v>
      </c>
      <c r="EB178" s="72">
        <f t="shared" ref="EB178" si="1181">RANK(EB177,$D177:$FD177)</f>
        <v>52</v>
      </c>
      <c r="EC178" s="72" t="e">
        <f t="shared" ref="EC178" si="1182">RANK(EC177,$D177:$FD177)</f>
        <v>#N/A</v>
      </c>
      <c r="ED178" s="72">
        <f t="shared" ref="ED178" si="1183">RANK(ED177,$D177:$FD177)</f>
        <v>78</v>
      </c>
      <c r="EE178" s="72" t="e">
        <f t="shared" ref="EE178" si="1184">RANK(EE177,$D177:$FD177)</f>
        <v>#N/A</v>
      </c>
      <c r="EF178" s="72">
        <f t="shared" ref="EF178" si="1185">RANK(EF177,$D177:$FD177)</f>
        <v>5</v>
      </c>
      <c r="EG178" s="72" t="e">
        <f t="shared" ref="EG178" si="1186">RANK(EG177,$D177:$FD177)</f>
        <v>#N/A</v>
      </c>
      <c r="EH178" s="72">
        <f t="shared" ref="EH178" si="1187">RANK(EH177,$D177:$FD177)</f>
        <v>72</v>
      </c>
      <c r="EI178" s="72" t="e">
        <f t="shared" ref="EI178" si="1188">RANK(EI177,$D177:$FD177)</f>
        <v>#N/A</v>
      </c>
      <c r="EJ178" s="72">
        <f t="shared" ref="EJ178" si="1189">RANK(EJ177,$D177:$FD177)</f>
        <v>15</v>
      </c>
      <c r="EK178" s="72" t="e">
        <f t="shared" ref="EK178" si="1190">RANK(EK177,$D177:$FD177)</f>
        <v>#N/A</v>
      </c>
      <c r="EL178" s="72">
        <f t="shared" ref="EL178" si="1191">RANK(EL177,$D177:$FD177)</f>
        <v>4</v>
      </c>
      <c r="EM178" s="72" t="e">
        <f t="shared" ref="EM178" si="1192">RANK(EM177,$D177:$FD177)</f>
        <v>#N/A</v>
      </c>
      <c r="EN178" s="72">
        <f t="shared" ref="EN178" si="1193">RANK(EN177,$D177:$FD177)</f>
        <v>35</v>
      </c>
      <c r="EO178" s="72" t="e">
        <f t="shared" ref="EO178" si="1194">RANK(EO177,$D177:$FD177)</f>
        <v>#N/A</v>
      </c>
      <c r="EP178" s="72">
        <f t="shared" ref="EP178" si="1195">RANK(EP177,$D177:$FD177)</f>
        <v>58</v>
      </c>
      <c r="EQ178" s="72" t="e">
        <f t="shared" ref="EQ178" si="1196">RANK(EQ177,$D177:$FD177)</f>
        <v>#N/A</v>
      </c>
      <c r="ER178" s="72">
        <f t="shared" ref="ER178" si="1197">RANK(ER177,$D177:$FD177)</f>
        <v>38</v>
      </c>
      <c r="ES178" s="72" t="e">
        <f t="shared" ref="ES178" si="1198">RANK(ES177,$D177:$FD177)</f>
        <v>#N/A</v>
      </c>
      <c r="ET178" s="72">
        <f t="shared" ref="ET178" si="1199">RANK(ET177,$D177:$FD177)</f>
        <v>59</v>
      </c>
      <c r="EU178" s="72" t="e">
        <f t="shared" ref="EU178" si="1200">RANK(EU177,$D177:$FD177)</f>
        <v>#N/A</v>
      </c>
      <c r="EV178" s="72">
        <f t="shared" ref="EV178" si="1201">RANK(EV177,$D177:$FD177)</f>
        <v>2</v>
      </c>
      <c r="EW178" s="72" t="e">
        <f t="shared" ref="EW178" si="1202">RANK(EW177,$D177:$FD177)</f>
        <v>#N/A</v>
      </c>
      <c r="EX178" s="72">
        <f t="shared" ref="EX178" si="1203">RANK(EX177,$D177:$FD177)</f>
        <v>68</v>
      </c>
      <c r="EY178" s="72" t="e">
        <f t="shared" ref="EY178" si="1204">RANK(EY177,$D177:$FD177)</f>
        <v>#N/A</v>
      </c>
      <c r="EZ178" s="72">
        <f t="shared" ref="EZ178" si="1205">RANK(EZ177,$D177:$FD177)</f>
        <v>1</v>
      </c>
      <c r="FA178" s="72" t="e">
        <f t="shared" ref="FA178" si="1206">RANK(FA177,$D177:$FD177)</f>
        <v>#N/A</v>
      </c>
      <c r="FB178" s="72">
        <f t="shared" ref="FB178" si="1207">RANK(FB177,$D177:$FD177)</f>
        <v>67</v>
      </c>
      <c r="FC178" s="72" t="e">
        <f t="shared" ref="FC178" si="1208">RANK(FC177,$D177:$FD177)</f>
        <v>#N/A</v>
      </c>
      <c r="FD178" s="72">
        <f t="shared" ref="FD178" si="1209">RANK(FD177,$D177:$FD177)</f>
        <v>57</v>
      </c>
      <c r="FE178" s="72" t="e">
        <f t="shared" ref="FE178" si="1210">RANK(FE177,$D177:$FD177)</f>
        <v>#N/A</v>
      </c>
      <c r="FF178" s="77" t="s">
        <v>273</v>
      </c>
      <c r="FG178" s="61"/>
      <c r="FH178" s="77" t="s">
        <v>273</v>
      </c>
      <c r="FI178" s="61"/>
    </row>
    <row r="179" spans="1:165" s="50" customFormat="1" ht="10.5" x14ac:dyDescent="0.35">
      <c r="A179" s="54">
        <v>173</v>
      </c>
      <c r="B179" s="51" t="s">
        <v>223</v>
      </c>
      <c r="C179" s="55" t="s">
        <v>224</v>
      </c>
      <c r="D179" s="56">
        <v>6429</v>
      </c>
      <c r="E179" s="57">
        <f>D179/D$183*100</f>
        <v>89.440734557595988</v>
      </c>
      <c r="F179" s="56">
        <v>4932</v>
      </c>
      <c r="G179" s="57">
        <f>F179/F$183*100</f>
        <v>91.724009670820166</v>
      </c>
      <c r="H179" s="56">
        <v>36547</v>
      </c>
      <c r="I179" s="57">
        <f>H179/H$183*100</f>
        <v>81.015716787479775</v>
      </c>
      <c r="J179" s="56">
        <v>38142</v>
      </c>
      <c r="K179" s="57">
        <f>J179/J$183*100</f>
        <v>76.061899254177803</v>
      </c>
      <c r="L179" s="56">
        <v>23512</v>
      </c>
      <c r="M179" s="57">
        <f>L179/L$183*100</f>
        <v>91.184797362807828</v>
      </c>
      <c r="N179" s="56">
        <v>18828</v>
      </c>
      <c r="O179" s="57">
        <f>N179/N$183*100</f>
        <v>90.150825951639931</v>
      </c>
      <c r="P179" s="56">
        <v>24949</v>
      </c>
      <c r="Q179" s="57">
        <f>P179/P$183*100</f>
        <v>60.812655389265345</v>
      </c>
      <c r="R179" s="56">
        <v>6139</v>
      </c>
      <c r="S179" s="57">
        <f>R179/R$183*100</f>
        <v>90.372442219932282</v>
      </c>
      <c r="T179" s="56">
        <v>37768</v>
      </c>
      <c r="U179" s="57">
        <f>T179/T$183*100</f>
        <v>54.508717238194201</v>
      </c>
      <c r="V179" s="56">
        <v>56171</v>
      </c>
      <c r="W179" s="57">
        <f>V179/V$183*100</f>
        <v>81.139134454267065</v>
      </c>
      <c r="X179" s="56">
        <v>2983</v>
      </c>
      <c r="Y179" s="57">
        <f>X179/X$183*100</f>
        <v>93.364632237871675</v>
      </c>
      <c r="Z179" s="56">
        <v>14875</v>
      </c>
      <c r="AA179" s="57">
        <f>Z179/Z$183*100</f>
        <v>88.51532282058912</v>
      </c>
      <c r="AB179" s="56">
        <v>31901</v>
      </c>
      <c r="AC179" s="57">
        <f>AB179/AB$183*100</f>
        <v>90.922305192954454</v>
      </c>
      <c r="AD179" s="56">
        <v>90832</v>
      </c>
      <c r="AE179" s="57">
        <f>AD179/AD$183*100</f>
        <v>89.050107351888713</v>
      </c>
      <c r="AF179" s="56">
        <v>5913</v>
      </c>
      <c r="AG179" s="57">
        <f>AF179/AF$183*100</f>
        <v>89.414789051867544</v>
      </c>
      <c r="AH179" s="56">
        <v>10393</v>
      </c>
      <c r="AI179" s="57">
        <f>AH179/AH$183*100</f>
        <v>88.973546785377962</v>
      </c>
      <c r="AJ179" s="56">
        <v>7231</v>
      </c>
      <c r="AK179" s="57">
        <f>AJ179/AJ$183*100</f>
        <v>93.896896506947144</v>
      </c>
      <c r="AL179" s="56">
        <v>36310</v>
      </c>
      <c r="AM179" s="57">
        <f>AL179/AL$183*100</f>
        <v>57.190108678532049</v>
      </c>
      <c r="AN179" s="56">
        <v>21840</v>
      </c>
      <c r="AO179" s="57">
        <f>AN179/AN$183*100</f>
        <v>90.693908060296508</v>
      </c>
      <c r="AP179" s="56">
        <v>44068</v>
      </c>
      <c r="AQ179" s="57">
        <f>AP179/AP$183*100</f>
        <v>77.490372610736955</v>
      </c>
      <c r="AR179" s="56">
        <v>4999</v>
      </c>
      <c r="AS179" s="57">
        <f>AR179/AR$183*100</f>
        <v>94.678030303030297</v>
      </c>
      <c r="AT179" s="56">
        <v>29440</v>
      </c>
      <c r="AU179" s="57">
        <f>AT179/AT$183*100</f>
        <v>49.280214261801135</v>
      </c>
      <c r="AV179" s="56">
        <v>9033</v>
      </c>
      <c r="AW179" s="57">
        <f>AV179/AV$183*100</f>
        <v>91.08601391549864</v>
      </c>
      <c r="AX179" s="56">
        <v>8197</v>
      </c>
      <c r="AY179" s="57">
        <f>AX179/AX$183*100</f>
        <v>98.238255033557039</v>
      </c>
      <c r="AZ179" s="56">
        <v>43244</v>
      </c>
      <c r="BA179" s="57">
        <f>AZ179/AZ$183*100</f>
        <v>88.280085740532826</v>
      </c>
      <c r="BB179" s="56">
        <v>38252</v>
      </c>
      <c r="BC179" s="57">
        <f>BB179/BB$183*100</f>
        <v>69.935644288430595</v>
      </c>
      <c r="BD179" s="56">
        <v>89124</v>
      </c>
      <c r="BE179" s="57">
        <f>BD179/BD$183*100</f>
        <v>84.076865749082572</v>
      </c>
      <c r="BF179" s="56">
        <v>23319</v>
      </c>
      <c r="BG179" s="57">
        <f>BF179/BF$183*100</f>
        <v>86.73609819602008</v>
      </c>
      <c r="BH179" s="56">
        <v>7803</v>
      </c>
      <c r="BI179" s="57">
        <f>BH179/BH$183*100</f>
        <v>89.979243542435427</v>
      </c>
      <c r="BJ179" s="56">
        <v>2695</v>
      </c>
      <c r="BK179" s="57">
        <f>BJ179/BJ$183*100</f>
        <v>89.179351422898748</v>
      </c>
      <c r="BL179" s="56">
        <v>24157</v>
      </c>
      <c r="BM179" s="57">
        <f>BL179/BL$183*100</f>
        <v>65.037826777589316</v>
      </c>
      <c r="BN179" s="56">
        <v>8008</v>
      </c>
      <c r="BO179" s="57">
        <f>BN179/BN$183*100</f>
        <v>87.100282793125956</v>
      </c>
      <c r="BP179" s="56">
        <v>57332</v>
      </c>
      <c r="BQ179" s="57">
        <f>BP179/BP$183*100</f>
        <v>85.121672382818886</v>
      </c>
      <c r="BR179" s="56">
        <v>6449</v>
      </c>
      <c r="BS179" s="57">
        <f>BR179/BR$183*100</f>
        <v>92.128571428571433</v>
      </c>
      <c r="BT179" s="56">
        <v>37133</v>
      </c>
      <c r="BU179" s="57">
        <f>BT179/BT$183*100</f>
        <v>58.207668432767967</v>
      </c>
      <c r="BV179" s="56">
        <v>49456</v>
      </c>
      <c r="BW179" s="57">
        <f>BV179/BV$183*100</f>
        <v>83.696056862413272</v>
      </c>
      <c r="BX179" s="56">
        <v>29385</v>
      </c>
      <c r="BY179" s="57">
        <f>BX179/BX$183*100</f>
        <v>86.175547670019654</v>
      </c>
      <c r="BZ179" s="56">
        <v>3876</v>
      </c>
      <c r="CA179" s="57">
        <f>BZ179/BZ$183*100</f>
        <v>93.285198555956683</v>
      </c>
      <c r="CB179" s="56">
        <v>17335</v>
      </c>
      <c r="CC179" s="57">
        <f>CB179/CB$183*100</f>
        <v>93.10881942206467</v>
      </c>
      <c r="CD179" s="56">
        <v>34245</v>
      </c>
      <c r="CE179" s="57">
        <f>CD179/CD$183*100</f>
        <v>75.481055346161469</v>
      </c>
      <c r="CF179" s="56">
        <v>5581</v>
      </c>
      <c r="CG179" s="57">
        <f>CF179/CF$183*100</f>
        <v>94.321446679060344</v>
      </c>
      <c r="CH179" s="56">
        <v>17736</v>
      </c>
      <c r="CI179" s="57">
        <f>CH179/CH$183*100</f>
        <v>49.679280692417578</v>
      </c>
      <c r="CJ179" s="56">
        <v>38876</v>
      </c>
      <c r="CK179" s="57">
        <f>CJ179/CJ$183*100</f>
        <v>87.513225131125765</v>
      </c>
      <c r="CL179" s="56">
        <v>2073</v>
      </c>
      <c r="CM179" s="57">
        <f>CL179/CL$183*100</f>
        <v>2.7455862680953076</v>
      </c>
      <c r="CN179" s="56">
        <v>40596</v>
      </c>
      <c r="CO179" s="57">
        <f>CN179/CN$183*100</f>
        <v>86.946092394679923</v>
      </c>
      <c r="CP179" s="56">
        <v>19633</v>
      </c>
      <c r="CQ179" s="57">
        <f>CP179/CP$183*100</f>
        <v>81.742859522025142</v>
      </c>
      <c r="CR179" s="56">
        <v>14983</v>
      </c>
      <c r="CS179" s="57">
        <f>CR179/CR$183*100</f>
        <v>91.89769381746811</v>
      </c>
      <c r="CT179" s="56">
        <v>12274</v>
      </c>
      <c r="CU179" s="57">
        <f>CT179/CT$183*100</f>
        <v>89.278440500436432</v>
      </c>
      <c r="CV179" s="56">
        <v>49987</v>
      </c>
      <c r="CW179" s="57">
        <f>CV179/CV$183*100</f>
        <v>70.88645291206376</v>
      </c>
      <c r="CX179" s="56">
        <v>27858</v>
      </c>
      <c r="CY179" s="57">
        <f>CX179/CX$183*100</f>
        <v>55.587038071673724</v>
      </c>
      <c r="CZ179" s="56">
        <v>11843</v>
      </c>
      <c r="DA179" s="57">
        <f>CZ179/CZ$183*100</f>
        <v>90.459822792545069</v>
      </c>
      <c r="DB179" s="56">
        <v>38708</v>
      </c>
      <c r="DC179" s="57">
        <f>DB179/DB$183*100</f>
        <v>54.788393489030426</v>
      </c>
      <c r="DD179" s="56">
        <v>76514</v>
      </c>
      <c r="DE179" s="57">
        <f>DD179/DD$183*100</f>
        <v>85.965956968709619</v>
      </c>
      <c r="DF179" s="56">
        <v>8709</v>
      </c>
      <c r="DG179" s="57">
        <f>DF179/DF$183*100</f>
        <v>93.735873425896031</v>
      </c>
      <c r="DH179" s="56">
        <v>7614</v>
      </c>
      <c r="DI179" s="57">
        <f>DH179/DH$183*100</f>
        <v>94.560357675111774</v>
      </c>
      <c r="DJ179" s="56">
        <v>6944</v>
      </c>
      <c r="DK179" s="57">
        <f>DJ179/DJ$183*100</f>
        <v>92.475695831668673</v>
      </c>
      <c r="DL179" s="56">
        <v>20231</v>
      </c>
      <c r="DM179" s="57">
        <f>DL179/DL$183*100</f>
        <v>93.067439506854356</v>
      </c>
      <c r="DN179" s="56">
        <v>5489</v>
      </c>
      <c r="DO179" s="57">
        <f>DN179/DN$183*100</f>
        <v>90.324173111732762</v>
      </c>
      <c r="DP179" s="56">
        <v>4840</v>
      </c>
      <c r="DQ179" s="57">
        <f>DP179/DP$183*100</f>
        <v>8.3818232197284566</v>
      </c>
      <c r="DR179" s="56">
        <v>3434</v>
      </c>
      <c r="DS179" s="57">
        <f>DR179/DR$183*100</f>
        <v>96.433586071328278</v>
      </c>
      <c r="DT179" s="56">
        <v>2439</v>
      </c>
      <c r="DU179" s="57">
        <f>DT179/DT$183*100</f>
        <v>87.076044269903605</v>
      </c>
      <c r="DV179" s="56">
        <v>14982</v>
      </c>
      <c r="DW179" s="57">
        <f>DV179/DV$183*100</f>
        <v>94.398588620754836</v>
      </c>
      <c r="DX179" s="56">
        <v>7366</v>
      </c>
      <c r="DY179" s="57">
        <f>DX179/DX$183*100</f>
        <v>92.491210447011554</v>
      </c>
      <c r="DZ179" s="56">
        <v>13859</v>
      </c>
      <c r="EA179" s="57">
        <f>DZ179/DZ$183*100</f>
        <v>25.617848758757095</v>
      </c>
      <c r="EB179" s="56">
        <v>5157</v>
      </c>
      <c r="EC179" s="57">
        <f>EB179/EB$183*100</f>
        <v>90.904283447911155</v>
      </c>
      <c r="ED179" s="56">
        <v>16361</v>
      </c>
      <c r="EE179" s="57">
        <f>ED179/ED$183*100</f>
        <v>89.831439081974423</v>
      </c>
      <c r="EF179" s="56">
        <v>7761</v>
      </c>
      <c r="EG179" s="57">
        <f>EF179/EF$183*100</f>
        <v>84.86604702022963</v>
      </c>
      <c r="EH179" s="56">
        <v>2954</v>
      </c>
      <c r="EI179" s="57">
        <f>EH179/EH$183*100</f>
        <v>95.722618276085541</v>
      </c>
      <c r="EJ179" s="56">
        <v>11301</v>
      </c>
      <c r="EK179" s="57">
        <f>EJ179/EJ$183*100</f>
        <v>86.697353279631756</v>
      </c>
      <c r="EL179" s="56">
        <v>11906</v>
      </c>
      <c r="EM179" s="57">
        <f>EL179/EL$183*100</f>
        <v>78.665345226296665</v>
      </c>
      <c r="EN179" s="56">
        <v>20335</v>
      </c>
      <c r="EO179" s="57">
        <f>EN179/EN$183*100</f>
        <v>91.661032228983558</v>
      </c>
      <c r="EP179" s="56">
        <v>2120</v>
      </c>
      <c r="EQ179" s="57">
        <f>EP179/EP$183*100</f>
        <v>95.195330040413111</v>
      </c>
      <c r="ER179" s="56">
        <v>43794</v>
      </c>
      <c r="ES179" s="57">
        <f>ER179/ER$183*100</f>
        <v>66.586589630530639</v>
      </c>
      <c r="ET179" s="56">
        <v>58870</v>
      </c>
      <c r="EU179" s="57">
        <f>ET179/ET$183*100</f>
        <v>82.924836601307192</v>
      </c>
      <c r="EV179" s="56">
        <v>13981</v>
      </c>
      <c r="EW179" s="57">
        <f>EV179/EV$183*100</f>
        <v>84.789859906604406</v>
      </c>
      <c r="EX179" s="56">
        <v>62480</v>
      </c>
      <c r="EY179" s="57">
        <f>EX179/EX$183*100</f>
        <v>83.006735661808662</v>
      </c>
      <c r="EZ179" s="56">
        <v>5905</v>
      </c>
      <c r="FA179" s="57">
        <f>EZ179/EZ$183*100</f>
        <v>13.440615468657532</v>
      </c>
      <c r="FB179" s="56">
        <v>54688</v>
      </c>
      <c r="FC179" s="57">
        <f>FB179/FB$183*100</f>
        <v>92.943575798776351</v>
      </c>
      <c r="FD179" s="56">
        <v>3354</v>
      </c>
      <c r="FE179" s="57">
        <f>FD179/FD$183*100</f>
        <v>94.292943491706495</v>
      </c>
      <c r="FF179" s="56">
        <v>1816913</v>
      </c>
      <c r="FG179" s="57">
        <f>FF179/FF$183*100</f>
        <v>72.07383856194501</v>
      </c>
      <c r="FH179" s="59">
        <f>SUM(J179,P179,T179:V179,AB179:AD179,AL179,AP179,AT179,BB179,BL179,BP179,BT179:BV179,CD179,CH179:CN179,CV179:CX179,DB179:DD179,DL179,DP179,DZ179,ER179:ET179,EX179:FB179)</f>
        <v>1187803.2855701176</v>
      </c>
      <c r="FI179" s="57">
        <f>FH179/FH$183*100</f>
        <v>65.754801674374448</v>
      </c>
    </row>
    <row r="180" spans="1:165" s="50" customFormat="1" ht="10.5" x14ac:dyDescent="0.35">
      <c r="A180" s="54">
        <v>174</v>
      </c>
      <c r="B180" s="51"/>
      <c r="C180" s="55" t="s">
        <v>225</v>
      </c>
      <c r="D180" s="56">
        <v>319</v>
      </c>
      <c r="E180" s="57">
        <f t="shared" ref="E180:G183" si="1211">D180/D$183*100</f>
        <v>4.4379521424596549</v>
      </c>
      <c r="F180" s="56">
        <v>163</v>
      </c>
      <c r="G180" s="57">
        <f t="shared" si="1211"/>
        <v>3.0314301655198066</v>
      </c>
      <c r="H180" s="56">
        <v>6445</v>
      </c>
      <c r="I180" s="57">
        <f t="shared" ref="I180:I183" si="1212">H180/H$183*100</f>
        <v>14.286981002416264</v>
      </c>
      <c r="J180" s="56">
        <v>8235</v>
      </c>
      <c r="K180" s="57">
        <f t="shared" ref="K180:K183" si="1213">J180/J$183*100</f>
        <v>16.422047620946838</v>
      </c>
      <c r="L180" s="56">
        <v>1384</v>
      </c>
      <c r="M180" s="57">
        <f t="shared" ref="M180:M183" si="1214">L180/L$183*100</f>
        <v>5.3674617025402371</v>
      </c>
      <c r="N180" s="56">
        <v>821</v>
      </c>
      <c r="O180" s="57">
        <f t="shared" ref="O180:O183" si="1215">N180/N$183*100</f>
        <v>3.9310509935360303</v>
      </c>
      <c r="P180" s="56">
        <v>9776</v>
      </c>
      <c r="Q180" s="57">
        <f t="shared" ref="Q180:Q183" si="1216">P180/P$183*100</f>
        <v>23.828791498074391</v>
      </c>
      <c r="R180" s="56">
        <v>73</v>
      </c>
      <c r="S180" s="57">
        <f t="shared" ref="S180:S183" si="1217">R180/R$183*100</f>
        <v>1.0746356543500664</v>
      </c>
      <c r="T180" s="56">
        <v>14413</v>
      </c>
      <c r="U180" s="57">
        <f t="shared" ref="U180:U183" si="1218">T180/T$183*100</f>
        <v>20.801581803486897</v>
      </c>
      <c r="V180" s="56">
        <v>9317</v>
      </c>
      <c r="W180" s="57">
        <f t="shared" ref="W180:W183" si="1219">V180/V$183*100</f>
        <v>13.458427225977928</v>
      </c>
      <c r="X180" s="56">
        <v>48</v>
      </c>
      <c r="Y180" s="57">
        <f t="shared" ref="Y180:Y183" si="1220">X180/X$183*100</f>
        <v>1.5023474178403755</v>
      </c>
      <c r="Z180" s="56">
        <v>984</v>
      </c>
      <c r="AA180" s="57">
        <f t="shared" ref="AA180:AA183" si="1221">Z180/Z$183*100</f>
        <v>5.8554001785182983</v>
      </c>
      <c r="AB180" s="56">
        <v>2716</v>
      </c>
      <c r="AC180" s="57">
        <f t="shared" ref="AC180:AC183" si="1222">AB180/AB$183*100</f>
        <v>7.7409793079860911</v>
      </c>
      <c r="AD180" s="56">
        <v>9334</v>
      </c>
      <c r="AE180" s="57">
        <f t="shared" ref="AE180:AE183" si="1223">AD180/AD$183*100</f>
        <v>9.1508906775423764</v>
      </c>
      <c r="AF180" s="56">
        <v>400</v>
      </c>
      <c r="AG180" s="57">
        <f t="shared" ref="AG180:AG183" si="1224">AF180/AF$183*100</f>
        <v>6.0486919703614088</v>
      </c>
      <c r="AH180" s="56">
        <v>874</v>
      </c>
      <c r="AI180" s="57">
        <f t="shared" ref="AI180:AI183" si="1225">AH180/AH$183*100</f>
        <v>7.4822361099220958</v>
      </c>
      <c r="AJ180" s="56">
        <v>138</v>
      </c>
      <c r="AK180" s="57">
        <f t="shared" ref="AK180:AK183" si="1226">AJ180/AJ$183*100</f>
        <v>1.7919750681729647</v>
      </c>
      <c r="AL180" s="56">
        <v>16583</v>
      </c>
      <c r="AM180" s="57">
        <f t="shared" ref="AM180:AM183" si="1227">AL180/AL$183*100</f>
        <v>26.11907386990077</v>
      </c>
      <c r="AN180" s="56">
        <v>974</v>
      </c>
      <c r="AO180" s="57">
        <f t="shared" ref="AO180:AO183" si="1228">AN180/AN$183*100</f>
        <v>4.0446825297952742</v>
      </c>
      <c r="AP180" s="56">
        <v>10016</v>
      </c>
      <c r="AQ180" s="57">
        <f t="shared" ref="AQ180:AQ183" si="1229">AP180/AP$183*100</f>
        <v>17.612407462765304</v>
      </c>
      <c r="AR180" s="56">
        <v>9</v>
      </c>
      <c r="AS180" s="57">
        <f t="shared" ref="AS180:AS183" si="1230">AR180/AR$183*100</f>
        <v>0.17045454545454544</v>
      </c>
      <c r="AT180" s="56">
        <v>14560</v>
      </c>
      <c r="AU180" s="57">
        <f t="shared" ref="AU180:AU183" si="1231">AT180/AT$183*100</f>
        <v>24.372279879477738</v>
      </c>
      <c r="AV180" s="56">
        <v>282</v>
      </c>
      <c r="AW180" s="57">
        <f t="shared" ref="AW180:AW183" si="1232">AV180/AV$183*100</f>
        <v>2.8436018957345972</v>
      </c>
      <c r="AX180" s="56">
        <v>19</v>
      </c>
      <c r="AY180" s="57">
        <f t="shared" ref="AY180:AY183" si="1233">AX180/AX$183*100</f>
        <v>0.22770853307766062</v>
      </c>
      <c r="AZ180" s="56">
        <v>4184</v>
      </c>
      <c r="BA180" s="57">
        <f t="shared" ref="BA180:BA183" si="1234">AZ180/AZ$183*100</f>
        <v>8.5413902214963766</v>
      </c>
      <c r="BB180" s="56">
        <v>9458</v>
      </c>
      <c r="BC180" s="57">
        <f t="shared" ref="BC180:BC183" si="1235">BB180/BB$183*100</f>
        <v>17.291940909755741</v>
      </c>
      <c r="BD180" s="56">
        <v>12041</v>
      </c>
      <c r="BE180" s="57">
        <f t="shared" ref="BE180:BE183" si="1236">BD180/BD$183*100</f>
        <v>11.359112477948738</v>
      </c>
      <c r="BF180" s="56">
        <v>2690</v>
      </c>
      <c r="BG180" s="57">
        <f t="shared" ref="BG180:BG183" si="1237">BF180/BF$183*100</f>
        <v>10.005579319323042</v>
      </c>
      <c r="BH180" s="56">
        <v>222</v>
      </c>
      <c r="BI180" s="57">
        <f t="shared" ref="BI180:BI183" si="1238">BH180/BH$183*100</f>
        <v>2.5599630996309966</v>
      </c>
      <c r="BJ180" s="56">
        <v>155</v>
      </c>
      <c r="BK180" s="57">
        <f t="shared" ref="BK180:BK183" si="1239">BJ180/BJ$183*100</f>
        <v>5.1290536068828594</v>
      </c>
      <c r="BL180" s="56">
        <v>9802</v>
      </c>
      <c r="BM180" s="57">
        <f t="shared" ref="BM180:BM183" si="1240">BL180/BL$183*100</f>
        <v>26.389898500390384</v>
      </c>
      <c r="BN180" s="56">
        <v>583</v>
      </c>
      <c r="BO180" s="57">
        <f t="shared" ref="BO180:BO183" si="1241">BN180/BN$183*100</f>
        <v>6.3410920165325209</v>
      </c>
      <c r="BP180" s="56">
        <v>6874</v>
      </c>
      <c r="BQ180" s="57">
        <f t="shared" ref="BQ180:BQ183" si="1242">BP180/BP$183*100</f>
        <v>10.205929951152882</v>
      </c>
      <c r="BR180" s="56">
        <v>123</v>
      </c>
      <c r="BS180" s="57">
        <f t="shared" ref="BS180:BS183" si="1243">BR180/BR$183*100</f>
        <v>1.7571428571428571</v>
      </c>
      <c r="BT180" s="56">
        <v>16632</v>
      </c>
      <c r="BU180" s="57">
        <f t="shared" ref="BU180:BU183" si="1244">BT180/BT$183*100</f>
        <v>26.071417374674731</v>
      </c>
      <c r="BV180" s="56">
        <v>7526</v>
      </c>
      <c r="BW180" s="57">
        <f t="shared" ref="BW180:BW183" si="1245">BV180/BV$183*100</f>
        <v>12.736503638517515</v>
      </c>
      <c r="BX180" s="56">
        <v>2300</v>
      </c>
      <c r="BY180" s="57">
        <f t="shared" ref="BY180:BY183" si="1246">BX180/BX$183*100</f>
        <v>6.7450658377078501</v>
      </c>
      <c r="BZ180" s="56">
        <v>12</v>
      </c>
      <c r="CA180" s="57">
        <f t="shared" ref="CA180:CA183" si="1247">BZ180/BZ$183*100</f>
        <v>0.28880866425992779</v>
      </c>
      <c r="CB180" s="56">
        <v>886</v>
      </c>
      <c r="CC180" s="57">
        <f t="shared" ref="CC180:CC183" si="1248">CB180/CB$183*100</f>
        <v>4.7588355355032768</v>
      </c>
      <c r="CD180" s="56">
        <v>7395</v>
      </c>
      <c r="CE180" s="57">
        <f t="shared" ref="CE180:CE183" si="1249">CD180/CD$183*100</f>
        <v>16.299675990213583</v>
      </c>
      <c r="CF180" s="56">
        <v>62</v>
      </c>
      <c r="CG180" s="57">
        <f t="shared" ref="CG180:CG183" si="1250">CF180/CF$183*100</f>
        <v>1.0478282913638668</v>
      </c>
      <c r="CH180" s="56">
        <v>8624</v>
      </c>
      <c r="CI180" s="57">
        <f t="shared" ref="CI180:CI183" si="1251">CH180/CH$183*100</f>
        <v>24.156186101229657</v>
      </c>
      <c r="CJ180" s="56">
        <v>4159</v>
      </c>
      <c r="CK180" s="57">
        <f t="shared" ref="CK180:CK183" si="1252">CJ180/CJ$183*100</f>
        <v>9.3622672939693388</v>
      </c>
      <c r="CL180" s="56">
        <v>8738</v>
      </c>
      <c r="CM180" s="57">
        <f t="shared" ref="CM180:CM183" si="1253">CL180/CL$183*100</f>
        <v>11.573050077480366</v>
      </c>
      <c r="CN180" s="56">
        <v>5310</v>
      </c>
      <c r="CO180" s="57">
        <f t="shared" ref="CO180:CO183" si="1254">CN180/CN$183*100</f>
        <v>11.372641408408473</v>
      </c>
      <c r="CP180" s="56">
        <v>2095</v>
      </c>
      <c r="CQ180" s="57">
        <f t="shared" ref="CQ180:CQ183" si="1255">CP180/CP$183*100</f>
        <v>8.7226246981430595</v>
      </c>
      <c r="CR180" s="56">
        <v>580</v>
      </c>
      <c r="CS180" s="57">
        <f t="shared" ref="CS180:CS183" si="1256">CR180/CR$183*100</f>
        <v>3.5574092247301277</v>
      </c>
      <c r="CT180" s="56">
        <v>481</v>
      </c>
      <c r="CU180" s="57">
        <f t="shared" ref="CU180:CU183" si="1257">CT180/CT$183*100</f>
        <v>3.4986907186499856</v>
      </c>
      <c r="CV180" s="56">
        <v>11221</v>
      </c>
      <c r="CW180" s="57">
        <f t="shared" ref="CW180:CW183" si="1258">CV180/CV$183*100</f>
        <v>15.912475006026916</v>
      </c>
      <c r="CX180" s="56">
        <v>10474</v>
      </c>
      <c r="CY180" s="57">
        <f t="shared" ref="CY180:CY183" si="1259">CX180/CX$183*100</f>
        <v>20.899513129539468</v>
      </c>
      <c r="CZ180" s="56">
        <v>898</v>
      </c>
      <c r="DA180" s="57">
        <f t="shared" ref="DA180:DA183" si="1260">CZ180/CZ$183*100</f>
        <v>6.8591506263366933</v>
      </c>
      <c r="DB180" s="56">
        <v>18775</v>
      </c>
      <c r="DC180" s="57">
        <f t="shared" ref="DC180:DC183" si="1261">DB180/DB$183*100</f>
        <v>26.57466383581033</v>
      </c>
      <c r="DD180" s="56">
        <v>8004</v>
      </c>
      <c r="DE180" s="57">
        <f t="shared" ref="DE180:DE183" si="1262">DD180/DD$183*100</f>
        <v>8.9927532161114545</v>
      </c>
      <c r="DF180" s="56">
        <v>337</v>
      </c>
      <c r="DG180" s="57">
        <f t="shared" ref="DG180:DG183" si="1263">DF180/DF$183*100</f>
        <v>3.6271660746959422</v>
      </c>
      <c r="DH180" s="56">
        <v>213</v>
      </c>
      <c r="DI180" s="57">
        <f t="shared" ref="DI180:DI183" si="1264">DH180/DH$183*100</f>
        <v>2.6453055141579731</v>
      </c>
      <c r="DJ180" s="56">
        <v>172</v>
      </c>
      <c r="DK180" s="57">
        <f t="shared" ref="DK180:DK183" si="1265">DJ180/DJ$183*100</f>
        <v>2.2905846317752032</v>
      </c>
      <c r="DL180" s="56">
        <v>815</v>
      </c>
      <c r="DM180" s="57">
        <f t="shared" ref="DM180:DM183" si="1266">DL180/DL$183*100</f>
        <v>3.7491949581378234</v>
      </c>
      <c r="DN180" s="56">
        <v>116</v>
      </c>
      <c r="DO180" s="57">
        <f t="shared" ref="DO180:DO183" si="1267">DN180/DN$183*100</f>
        <v>1.9088365970051011</v>
      </c>
      <c r="DP180" s="56">
        <v>12869</v>
      </c>
      <c r="DQ180" s="57">
        <f t="shared" ref="DQ180:DQ183" si="1268">DP180/DP$183*100</f>
        <v>22.286298143530065</v>
      </c>
      <c r="DR180" s="56">
        <v>0</v>
      </c>
      <c r="DS180" s="57">
        <f t="shared" ref="DS180:DS183" si="1269">DR180/DR$183*100</f>
        <v>0</v>
      </c>
      <c r="DT180" s="56">
        <v>215</v>
      </c>
      <c r="DU180" s="57">
        <f t="shared" ref="DU180:DU183" si="1270">DT180/DT$183*100</f>
        <v>7.6758300606926095</v>
      </c>
      <c r="DV180" s="56">
        <v>320</v>
      </c>
      <c r="DW180" s="57">
        <f t="shared" ref="DW180:DW183" si="1271">DV180/DV$183*100</f>
        <v>2.0162560645201939</v>
      </c>
      <c r="DX180" s="56">
        <v>270</v>
      </c>
      <c r="DY180" s="57">
        <f t="shared" ref="DY180:DY183" si="1272">DX180/DX$183*100</f>
        <v>3.3902561526870918</v>
      </c>
      <c r="DZ180" s="56">
        <v>10881</v>
      </c>
      <c r="EA180" s="57">
        <f t="shared" ref="EA180:EA183" si="1273">DZ180/DZ$183*100</f>
        <v>20.113125935784396</v>
      </c>
      <c r="EB180" s="56">
        <v>152</v>
      </c>
      <c r="EC180" s="57">
        <f t="shared" ref="EC180:EC183" si="1274">EB180/EB$183*100</f>
        <v>2.6793583641812093</v>
      </c>
      <c r="ED180" s="56">
        <v>1232</v>
      </c>
      <c r="EE180" s="57">
        <f t="shared" ref="EE180:EE183" si="1275">ED180/ED$183*100</f>
        <v>6.7643990556196121</v>
      </c>
      <c r="EF180" s="56">
        <v>365</v>
      </c>
      <c r="EG180" s="57">
        <f t="shared" ref="EG180:EG183" si="1276">EF180/EF$183*100</f>
        <v>3.991252050300711</v>
      </c>
      <c r="EH180" s="56">
        <v>36</v>
      </c>
      <c r="EI180" s="57">
        <f t="shared" ref="EI180:EI183" si="1277">EH180/EH$183*100</f>
        <v>1.1665586519766689</v>
      </c>
      <c r="EJ180" s="56">
        <v>1343</v>
      </c>
      <c r="EK180" s="57">
        <f t="shared" ref="EK180:EK183" si="1278">EJ180/EJ$183*100</f>
        <v>10.303030303030303</v>
      </c>
      <c r="EL180" s="56">
        <v>2040</v>
      </c>
      <c r="EM180" s="57">
        <f t="shared" ref="EM180:EM183" si="1279">EL180/EL$183*100</f>
        <v>13.478691774033697</v>
      </c>
      <c r="EN180" s="56">
        <v>788</v>
      </c>
      <c r="EO180" s="57">
        <f t="shared" ref="EO180:EO183" si="1280">EN180/EN$183*100</f>
        <v>3.5519495154383596</v>
      </c>
      <c r="EP180" s="56">
        <v>37</v>
      </c>
      <c r="EQ180" s="57">
        <f t="shared" ref="EQ180:EQ183" si="1281">EP180/EP$183*100</f>
        <v>1.6614279299506061</v>
      </c>
      <c r="ER180" s="56">
        <v>15942</v>
      </c>
      <c r="ES180" s="57">
        <f t="shared" ref="ES180:ES183" si="1282">ER180/ER$183*100</f>
        <v>24.239014748365516</v>
      </c>
      <c r="ET180" s="56">
        <v>9341</v>
      </c>
      <c r="EU180" s="57">
        <f t="shared" ref="EU180:EU183" si="1283">ET180/ET$183*100</f>
        <v>13.15782059950417</v>
      </c>
      <c r="EV180" s="56">
        <v>1866</v>
      </c>
      <c r="EW180" s="57">
        <f t="shared" ref="EW180:EW183" si="1284">EV180/EV$183*100</f>
        <v>11.316635332646007</v>
      </c>
      <c r="EX180" s="56">
        <v>10503</v>
      </c>
      <c r="EY180" s="57">
        <f t="shared" ref="EY180:EY183" si="1285">EX180/EX$183*100</f>
        <v>13.95358106043496</v>
      </c>
      <c r="EZ180" s="56">
        <v>16593</v>
      </c>
      <c r="FA180" s="57">
        <f t="shared" ref="FA180:FA183" si="1286">EZ180/EZ$183*100</f>
        <v>37.768015659853418</v>
      </c>
      <c r="FB180" s="56">
        <v>3220</v>
      </c>
      <c r="FC180" s="57">
        <f t="shared" ref="FC180:FC183" si="1287">FB180/FB$183*100</f>
        <v>5.4724677090414682</v>
      </c>
      <c r="FD180" s="56">
        <v>24</v>
      </c>
      <c r="FE180" s="57">
        <f t="shared" ref="FE180:FE183" si="1288">FD180/FD$183*100</f>
        <v>0.6747258926061287</v>
      </c>
      <c r="FF180" s="56">
        <v>357960</v>
      </c>
      <c r="FG180" s="57">
        <f t="shared" ref="FG180:FG183" si="1289">FF180/FF$183*100</f>
        <v>14.199662422820374</v>
      </c>
      <c r="FH180" s="59">
        <f t="shared" ref="FH180:FH183" si="1290">SUM(J180,P180,T180:V180,AB180:AD180,AL180,AP180,AT180,BB180,BL180,BP180,BT180:BV180,CD180,CH180:CN180,CV180:CX180,DB180:DD180,DL180,DP180,DZ180,ER180:ET180,EX180:FB180)</f>
        <v>308324.1532322694</v>
      </c>
      <c r="FI180" s="57">
        <f t="shared" ref="FI180:FI183" si="1291">FH180/FH$183*100</f>
        <v>17.0683090318919</v>
      </c>
    </row>
    <row r="181" spans="1:165" s="50" customFormat="1" ht="10.5" x14ac:dyDescent="0.35">
      <c r="A181" s="54">
        <v>175</v>
      </c>
      <c r="B181" s="51"/>
      <c r="C181" s="55" t="s">
        <v>226</v>
      </c>
      <c r="D181" s="56">
        <v>242</v>
      </c>
      <c r="E181" s="57">
        <f t="shared" si="1211"/>
        <v>3.3667223149693934</v>
      </c>
      <c r="F181" s="56">
        <v>168</v>
      </c>
      <c r="G181" s="57">
        <f t="shared" si="1211"/>
        <v>3.1244188209038497</v>
      </c>
      <c r="H181" s="56">
        <v>1668</v>
      </c>
      <c r="I181" s="57">
        <f t="shared" si="1212"/>
        <v>3.6975460530690967</v>
      </c>
      <c r="J181" s="56">
        <v>3547</v>
      </c>
      <c r="K181" s="57">
        <f t="shared" si="1213"/>
        <v>7.0733458301758869</v>
      </c>
      <c r="L181" s="56">
        <v>478</v>
      </c>
      <c r="M181" s="57">
        <f t="shared" si="1214"/>
        <v>1.8537909637386076</v>
      </c>
      <c r="N181" s="56">
        <v>918</v>
      </c>
      <c r="O181" s="57">
        <f t="shared" si="1215"/>
        <v>4.395499162078047</v>
      </c>
      <c r="P181" s="56">
        <v>5877</v>
      </c>
      <c r="Q181" s="57">
        <f t="shared" si="1216"/>
        <v>14.325062155706137</v>
      </c>
      <c r="R181" s="56">
        <v>483</v>
      </c>
      <c r="S181" s="57">
        <f t="shared" si="1217"/>
        <v>7.1102605623435888</v>
      </c>
      <c r="T181" s="56">
        <v>16619</v>
      </c>
      <c r="U181" s="57">
        <f t="shared" si="1218"/>
        <v>23.985394296270638</v>
      </c>
      <c r="V181" s="56">
        <v>3386</v>
      </c>
      <c r="W181" s="57">
        <f t="shared" si="1219"/>
        <v>4.8910845322701801</v>
      </c>
      <c r="X181" s="56">
        <v>88</v>
      </c>
      <c r="Y181" s="57">
        <f t="shared" si="1220"/>
        <v>2.7543035993740217</v>
      </c>
      <c r="Z181" s="56">
        <v>616</v>
      </c>
      <c r="AA181" s="57">
        <f t="shared" si="1221"/>
        <v>3.6655757215114546</v>
      </c>
      <c r="AB181" s="56">
        <v>188</v>
      </c>
      <c r="AC181" s="57">
        <f t="shared" si="1222"/>
        <v>0.53582625548651885</v>
      </c>
      <c r="AD181" s="56">
        <v>1233</v>
      </c>
      <c r="AE181" s="57">
        <f t="shared" si="1223"/>
        <v>1.2088116783168794</v>
      </c>
      <c r="AF181" s="56">
        <v>99</v>
      </c>
      <c r="AG181" s="57">
        <f t="shared" si="1224"/>
        <v>1.4970512626644488</v>
      </c>
      <c r="AH181" s="56">
        <v>141</v>
      </c>
      <c r="AI181" s="57">
        <f t="shared" si="1225"/>
        <v>1.2070884342093999</v>
      </c>
      <c r="AJ181" s="56">
        <v>180</v>
      </c>
      <c r="AK181" s="57">
        <f t="shared" si="1226"/>
        <v>2.337358784573432</v>
      </c>
      <c r="AL181" s="56">
        <v>9908</v>
      </c>
      <c r="AM181" s="57">
        <f t="shared" si="1227"/>
        <v>15.605607182233422</v>
      </c>
      <c r="AN181" s="56">
        <v>490</v>
      </c>
      <c r="AO181" s="57">
        <f t="shared" si="1228"/>
        <v>2.0347992193015241</v>
      </c>
      <c r="AP181" s="56">
        <v>2034</v>
      </c>
      <c r="AQ181" s="57">
        <f t="shared" si="1229"/>
        <v>3.5766410522428735</v>
      </c>
      <c r="AR181" s="56">
        <v>171</v>
      </c>
      <c r="AS181" s="57">
        <f t="shared" si="1230"/>
        <v>3.2386363636363638</v>
      </c>
      <c r="AT181" s="56">
        <v>15323</v>
      </c>
      <c r="AU181" s="57">
        <f t="shared" si="1231"/>
        <v>25.649481084700369</v>
      </c>
      <c r="AV181" s="56">
        <v>403</v>
      </c>
      <c r="AW181" s="57">
        <f t="shared" si="1232"/>
        <v>4.063728950287385</v>
      </c>
      <c r="AX181" s="56">
        <v>28</v>
      </c>
      <c r="AY181" s="57">
        <f t="shared" si="1233"/>
        <v>0.33557046979865773</v>
      </c>
      <c r="AZ181" s="56">
        <v>914</v>
      </c>
      <c r="BA181" s="57">
        <f t="shared" si="1234"/>
        <v>1.8658773093804224</v>
      </c>
      <c r="BB181" s="56">
        <v>6247</v>
      </c>
      <c r="BC181" s="57">
        <f t="shared" si="1235"/>
        <v>11.421310516308322</v>
      </c>
      <c r="BD181" s="56">
        <v>3612</v>
      </c>
      <c r="BE181" s="57">
        <f t="shared" si="1236"/>
        <v>3.407450732526438</v>
      </c>
      <c r="BF181" s="56">
        <v>269</v>
      </c>
      <c r="BG181" s="57">
        <f t="shared" si="1237"/>
        <v>1.0005579319323044</v>
      </c>
      <c r="BH181" s="56">
        <v>75</v>
      </c>
      <c r="BI181" s="57">
        <f t="shared" si="1238"/>
        <v>0.86485239852398532</v>
      </c>
      <c r="BJ181" s="56">
        <v>111</v>
      </c>
      <c r="BK181" s="57">
        <f t="shared" si="1239"/>
        <v>3.6730641958967571</v>
      </c>
      <c r="BL181" s="56">
        <v>2869</v>
      </c>
      <c r="BM181" s="57">
        <f t="shared" si="1240"/>
        <v>7.724201060765151</v>
      </c>
      <c r="BN181" s="56">
        <v>518</v>
      </c>
      <c r="BO181" s="57">
        <f t="shared" si="1241"/>
        <v>5.6341092016532519</v>
      </c>
      <c r="BP181" s="56">
        <v>2480</v>
      </c>
      <c r="BQ181" s="57">
        <f t="shared" si="1242"/>
        <v>3.6820928540673767</v>
      </c>
      <c r="BR181" s="56">
        <v>275</v>
      </c>
      <c r="BS181" s="57">
        <f t="shared" si="1243"/>
        <v>3.9285714285714284</v>
      </c>
      <c r="BT181" s="56">
        <v>9360</v>
      </c>
      <c r="BU181" s="57">
        <f t="shared" si="1244"/>
        <v>14.672226228171928</v>
      </c>
      <c r="BV181" s="56">
        <v>1614</v>
      </c>
      <c r="BW181" s="57">
        <f t="shared" si="1245"/>
        <v>2.7314266373328819</v>
      </c>
      <c r="BX181" s="56">
        <v>2106</v>
      </c>
      <c r="BY181" s="57">
        <f t="shared" si="1246"/>
        <v>6.1761341974837975</v>
      </c>
      <c r="BZ181" s="56">
        <v>76</v>
      </c>
      <c r="CA181" s="57">
        <f t="shared" si="1247"/>
        <v>1.829121540312876</v>
      </c>
      <c r="CB181" s="56">
        <v>192</v>
      </c>
      <c r="CC181" s="57">
        <f t="shared" si="1248"/>
        <v>1.03126007089913</v>
      </c>
      <c r="CD181" s="56">
        <v>3481</v>
      </c>
      <c r="CE181" s="57">
        <f t="shared" si="1249"/>
        <v>7.6726399083074339</v>
      </c>
      <c r="CF181" s="56">
        <v>99</v>
      </c>
      <c r="CG181" s="57">
        <f t="shared" si="1250"/>
        <v>1.673145174919723</v>
      </c>
      <c r="CH181" s="56">
        <v>8852</v>
      </c>
      <c r="CI181" s="57">
        <f t="shared" si="1251"/>
        <v>24.794823674406878</v>
      </c>
      <c r="CJ181" s="56">
        <v>1225</v>
      </c>
      <c r="CK181" s="57">
        <f t="shared" si="1252"/>
        <v>2.7575805326069829</v>
      </c>
      <c r="CL181" s="56">
        <v>63726</v>
      </c>
      <c r="CM181" s="57">
        <f t="shared" si="1253"/>
        <v>84.401944293604231</v>
      </c>
      <c r="CN181" s="56">
        <v>502</v>
      </c>
      <c r="CO181" s="57">
        <f t="shared" si="1254"/>
        <v>1.075153669872138</v>
      </c>
      <c r="CP181" s="56">
        <v>1552</v>
      </c>
      <c r="CQ181" s="57">
        <f t="shared" si="1255"/>
        <v>6.4618203014405866</v>
      </c>
      <c r="CR181" s="56">
        <v>467</v>
      </c>
      <c r="CS181" s="57">
        <f t="shared" si="1256"/>
        <v>2.8643277723258098</v>
      </c>
      <c r="CT181" s="56">
        <v>660</v>
      </c>
      <c r="CU181" s="57">
        <f t="shared" si="1257"/>
        <v>4.8006982833866747</v>
      </c>
      <c r="CV181" s="56">
        <v>8987</v>
      </c>
      <c r="CW181" s="57">
        <f t="shared" si="1258"/>
        <v>12.744444602010862</v>
      </c>
      <c r="CX181" s="56">
        <v>11348</v>
      </c>
      <c r="CY181" s="57">
        <f t="shared" si="1259"/>
        <v>22.643467156197623</v>
      </c>
      <c r="CZ181" s="56">
        <v>188</v>
      </c>
      <c r="DA181" s="57">
        <f t="shared" si="1260"/>
        <v>1.4359914451573479</v>
      </c>
      <c r="DB181" s="56">
        <v>12537</v>
      </c>
      <c r="DC181" s="57">
        <f t="shared" si="1261"/>
        <v>17.745222929936304</v>
      </c>
      <c r="DD181" s="56">
        <v>3634</v>
      </c>
      <c r="DE181" s="57">
        <f t="shared" si="1262"/>
        <v>4.082916690073592</v>
      </c>
      <c r="DF181" s="56">
        <v>75</v>
      </c>
      <c r="DG181" s="57">
        <f t="shared" si="1263"/>
        <v>0.80723280594123348</v>
      </c>
      <c r="DH181" s="56">
        <v>51</v>
      </c>
      <c r="DI181" s="57">
        <f t="shared" si="1264"/>
        <v>0.6333830104321907</v>
      </c>
      <c r="DJ181" s="56">
        <v>70</v>
      </c>
      <c r="DK181" s="57">
        <f t="shared" si="1265"/>
        <v>0.9322146757224663</v>
      </c>
      <c r="DL181" s="56">
        <v>601</v>
      </c>
      <c r="DM181" s="57">
        <f t="shared" si="1266"/>
        <v>2.7647437666758674</v>
      </c>
      <c r="DN181" s="56">
        <v>222</v>
      </c>
      <c r="DO181" s="57">
        <f t="shared" si="1267"/>
        <v>3.6531183149580384</v>
      </c>
      <c r="DP181" s="56">
        <v>39027</v>
      </c>
      <c r="DQ181" s="57">
        <f t="shared" si="1268"/>
        <v>67.586242726517042</v>
      </c>
      <c r="DR181" s="56">
        <v>29</v>
      </c>
      <c r="DS181" s="57">
        <f t="shared" si="1269"/>
        <v>0.8143779837124403</v>
      </c>
      <c r="DT181" s="56">
        <v>94</v>
      </c>
      <c r="DU181" s="57">
        <f t="shared" si="1270"/>
        <v>3.3559443056051408</v>
      </c>
      <c r="DV181" s="56">
        <v>317</v>
      </c>
      <c r="DW181" s="57">
        <f t="shared" si="1271"/>
        <v>1.9973536639153171</v>
      </c>
      <c r="DX181" s="56">
        <v>165</v>
      </c>
      <c r="DY181" s="57">
        <f t="shared" si="1272"/>
        <v>2.0718232044198892</v>
      </c>
      <c r="DZ181" s="56">
        <v>28872</v>
      </c>
      <c r="EA181" s="57">
        <f t="shared" si="1273"/>
        <v>53.368823822991182</v>
      </c>
      <c r="EB181" s="56">
        <v>134</v>
      </c>
      <c r="EC181" s="57">
        <f t="shared" si="1274"/>
        <v>2.3620659263176451</v>
      </c>
      <c r="ED181" s="56">
        <v>446</v>
      </c>
      <c r="EE181" s="57">
        <f t="shared" si="1275"/>
        <v>2.4488003074726845</v>
      </c>
      <c r="EF181" s="56">
        <v>542</v>
      </c>
      <c r="EG181" s="57">
        <f t="shared" si="1276"/>
        <v>5.9267359212684525</v>
      </c>
      <c r="EH181" s="56">
        <v>22</v>
      </c>
      <c r="EI181" s="57">
        <f t="shared" si="1277"/>
        <v>0.71289695398574204</v>
      </c>
      <c r="EJ181" s="56">
        <v>176</v>
      </c>
      <c r="EK181" s="57">
        <f t="shared" si="1278"/>
        <v>1.350210970464135</v>
      </c>
      <c r="EL181" s="56">
        <v>933</v>
      </c>
      <c r="EM181" s="57">
        <f t="shared" si="1279"/>
        <v>6.1645193260654114</v>
      </c>
      <c r="EN181" s="56">
        <v>545</v>
      </c>
      <c r="EO181" s="57">
        <f t="shared" si="1280"/>
        <v>2.4566148298399817</v>
      </c>
      <c r="EP181" s="56">
        <v>31</v>
      </c>
      <c r="EQ181" s="57">
        <f t="shared" si="1281"/>
        <v>1.3920071845532105</v>
      </c>
      <c r="ER181" s="56">
        <v>5796</v>
      </c>
      <c r="ES181" s="57">
        <f t="shared" si="1282"/>
        <v>8.8125285084384988</v>
      </c>
      <c r="ET181" s="56">
        <v>2621</v>
      </c>
      <c r="EU181" s="57">
        <f t="shared" si="1283"/>
        <v>3.6919652918638719</v>
      </c>
      <c r="EV181" s="56">
        <v>438</v>
      </c>
      <c r="EW181" s="57">
        <f t="shared" si="1284"/>
        <v>2.6563163321001877</v>
      </c>
      <c r="EX181" s="56">
        <v>1881</v>
      </c>
      <c r="EY181" s="57">
        <f t="shared" si="1285"/>
        <v>2.4989703870016342</v>
      </c>
      <c r="EZ181" s="56">
        <v>20842</v>
      </c>
      <c r="FA181" s="57">
        <f t="shared" si="1286"/>
        <v>47.439340829425959</v>
      </c>
      <c r="FB181" s="56">
        <v>347</v>
      </c>
      <c r="FC181" s="57">
        <f t="shared" si="1287"/>
        <v>0.5897348742352142</v>
      </c>
      <c r="FD181" s="56">
        <v>75</v>
      </c>
      <c r="FE181" s="57">
        <f t="shared" si="1288"/>
        <v>2.1085184143941524</v>
      </c>
      <c r="FF181" s="56">
        <v>317561</v>
      </c>
      <c r="FG181" s="57">
        <f t="shared" si="1289"/>
        <v>12.597103024509055</v>
      </c>
      <c r="FH181" s="59">
        <f t="shared" si="1290"/>
        <v>295204.38830253732</v>
      </c>
      <c r="FI181" s="57">
        <f t="shared" si="1291"/>
        <v>16.34202080601376</v>
      </c>
    </row>
    <row r="182" spans="1:165" s="50" customFormat="1" ht="10.5" x14ac:dyDescent="0.35">
      <c r="A182" s="54">
        <v>176</v>
      </c>
      <c r="B182" s="51"/>
      <c r="C182" s="55" t="s">
        <v>227</v>
      </c>
      <c r="D182" s="56">
        <v>198</v>
      </c>
      <c r="E182" s="57">
        <f t="shared" si="1211"/>
        <v>2.7545909849749584</v>
      </c>
      <c r="F182" s="56">
        <v>114</v>
      </c>
      <c r="G182" s="57">
        <f t="shared" si="1211"/>
        <v>2.1201413427561837</v>
      </c>
      <c r="H182" s="56">
        <v>451</v>
      </c>
      <c r="I182" s="57">
        <f t="shared" si="1212"/>
        <v>0.99975615703486953</v>
      </c>
      <c r="J182" s="56">
        <v>222</v>
      </c>
      <c r="K182" s="57">
        <f t="shared" si="1213"/>
        <v>0.4427072946994775</v>
      </c>
      <c r="L182" s="56">
        <v>411</v>
      </c>
      <c r="M182" s="57">
        <f t="shared" si="1214"/>
        <v>1.5939499709133216</v>
      </c>
      <c r="N182" s="56">
        <v>318</v>
      </c>
      <c r="O182" s="57">
        <f t="shared" si="1215"/>
        <v>1.5226238927459901</v>
      </c>
      <c r="P182" s="56">
        <v>424</v>
      </c>
      <c r="Q182" s="57">
        <f t="shared" si="1216"/>
        <v>1.0334909569541266</v>
      </c>
      <c r="R182" s="56">
        <v>98</v>
      </c>
      <c r="S182" s="57">
        <f t="shared" si="1217"/>
        <v>1.4426615633740616</v>
      </c>
      <c r="T182" s="56">
        <v>488</v>
      </c>
      <c r="U182" s="57">
        <f t="shared" si="1218"/>
        <v>0.70430666204826231</v>
      </c>
      <c r="V182" s="56">
        <v>354</v>
      </c>
      <c r="W182" s="57">
        <f t="shared" si="1219"/>
        <v>0.51135378748483273</v>
      </c>
      <c r="X182" s="56">
        <v>76</v>
      </c>
      <c r="Y182" s="57">
        <f t="shared" si="1220"/>
        <v>2.3787167449139277</v>
      </c>
      <c r="Z182" s="56">
        <v>330</v>
      </c>
      <c r="AA182" s="57">
        <f t="shared" si="1221"/>
        <v>1.9637012793811366</v>
      </c>
      <c r="AB182" s="56">
        <v>281</v>
      </c>
      <c r="AC182" s="57">
        <f t="shared" si="1222"/>
        <v>0.80088924357293501</v>
      </c>
      <c r="AD182" s="56">
        <v>602</v>
      </c>
      <c r="AE182" s="57">
        <f t="shared" si="1223"/>
        <v>0.59019029225203667</v>
      </c>
      <c r="AF182" s="56">
        <v>201</v>
      </c>
      <c r="AG182" s="57">
        <f t="shared" si="1224"/>
        <v>3.0394677151066083</v>
      </c>
      <c r="AH182" s="56">
        <v>273</v>
      </c>
      <c r="AI182" s="57">
        <f t="shared" si="1225"/>
        <v>2.3371286704905403</v>
      </c>
      <c r="AJ182" s="56">
        <v>152</v>
      </c>
      <c r="AK182" s="57">
        <f t="shared" si="1226"/>
        <v>1.9737696403064535</v>
      </c>
      <c r="AL182" s="56">
        <v>689</v>
      </c>
      <c r="AM182" s="57">
        <f t="shared" si="1227"/>
        <v>1.0852102693337533</v>
      </c>
      <c r="AN182" s="56">
        <v>777</v>
      </c>
      <c r="AO182" s="57">
        <f t="shared" si="1228"/>
        <v>3.2266101906067024</v>
      </c>
      <c r="AP182" s="56">
        <v>751</v>
      </c>
      <c r="AQ182" s="57">
        <f t="shared" si="1229"/>
        <v>1.3205788742548665</v>
      </c>
      <c r="AR182" s="56">
        <v>101</v>
      </c>
      <c r="AS182" s="57">
        <f t="shared" si="1230"/>
        <v>1.9128787878787876</v>
      </c>
      <c r="AT182" s="56">
        <v>417</v>
      </c>
      <c r="AU182" s="57">
        <f t="shared" si="1231"/>
        <v>0.69802477402075669</v>
      </c>
      <c r="AV182" s="56">
        <v>199</v>
      </c>
      <c r="AW182" s="57">
        <f t="shared" si="1232"/>
        <v>2.0066552384793788</v>
      </c>
      <c r="AX182" s="56">
        <v>100</v>
      </c>
      <c r="AY182" s="57">
        <f t="shared" si="1233"/>
        <v>1.1984659635666348</v>
      </c>
      <c r="AZ182" s="56">
        <v>643</v>
      </c>
      <c r="BA182" s="57">
        <f t="shared" si="1234"/>
        <v>1.3126467285903849</v>
      </c>
      <c r="BB182" s="56">
        <v>739</v>
      </c>
      <c r="BC182" s="57">
        <f t="shared" si="1235"/>
        <v>1.3511042855053386</v>
      </c>
      <c r="BD182" s="56">
        <v>1226</v>
      </c>
      <c r="BE182" s="57">
        <f t="shared" si="1236"/>
        <v>1.1565710404422516</v>
      </c>
      <c r="BF182" s="56">
        <v>607</v>
      </c>
      <c r="BG182" s="57">
        <f t="shared" si="1237"/>
        <v>2.2577645527245673</v>
      </c>
      <c r="BH182" s="56">
        <v>572</v>
      </c>
      <c r="BI182" s="57">
        <f t="shared" si="1238"/>
        <v>6.5959409594095932</v>
      </c>
      <c r="BJ182" s="56">
        <v>61</v>
      </c>
      <c r="BK182" s="57">
        <f t="shared" si="1239"/>
        <v>2.0185307743216412</v>
      </c>
      <c r="BL182" s="56">
        <v>315</v>
      </c>
      <c r="BM182" s="57">
        <f t="shared" si="1240"/>
        <v>0.84807366125514894</v>
      </c>
      <c r="BN182" s="56">
        <v>85</v>
      </c>
      <c r="BO182" s="57">
        <f t="shared" si="1241"/>
        <v>0.92451598868827489</v>
      </c>
      <c r="BP182" s="56">
        <v>667</v>
      </c>
      <c r="BQ182" s="57">
        <f t="shared" si="1242"/>
        <v>0.99030481196086295</v>
      </c>
      <c r="BR182" s="56">
        <v>153</v>
      </c>
      <c r="BS182" s="57">
        <f t="shared" si="1243"/>
        <v>2.1857142857142855</v>
      </c>
      <c r="BT182" s="56">
        <v>669</v>
      </c>
      <c r="BU182" s="57">
        <f t="shared" si="1244"/>
        <v>1.0486879643853653</v>
      </c>
      <c r="BV182" s="56">
        <v>494</v>
      </c>
      <c r="BW182" s="57">
        <f t="shared" si="1245"/>
        <v>0.83601286173633438</v>
      </c>
      <c r="BX182" s="56">
        <v>308</v>
      </c>
      <c r="BY182" s="57">
        <f t="shared" si="1246"/>
        <v>0.90325229478870361</v>
      </c>
      <c r="BZ182" s="56">
        <v>191</v>
      </c>
      <c r="CA182" s="57">
        <f t="shared" si="1247"/>
        <v>4.5968712394705173</v>
      </c>
      <c r="CB182" s="56">
        <v>205</v>
      </c>
      <c r="CC182" s="57">
        <f t="shared" si="1248"/>
        <v>1.1010849715329252</v>
      </c>
      <c r="CD182" s="56">
        <v>248</v>
      </c>
      <c r="CE182" s="57">
        <f t="shared" si="1249"/>
        <v>0.54662875531750754</v>
      </c>
      <c r="CF182" s="56">
        <v>175</v>
      </c>
      <c r="CG182" s="57">
        <f t="shared" si="1250"/>
        <v>2.9575798546560761</v>
      </c>
      <c r="CH182" s="56">
        <v>489</v>
      </c>
      <c r="CI182" s="57">
        <f t="shared" si="1251"/>
        <v>1.3697095319458839</v>
      </c>
      <c r="CJ182" s="56">
        <v>163</v>
      </c>
      <c r="CK182" s="57">
        <f t="shared" si="1252"/>
        <v>0.36692704229790873</v>
      </c>
      <c r="CL182" s="56">
        <v>966</v>
      </c>
      <c r="CM182" s="57">
        <f t="shared" si="1253"/>
        <v>1.2794193608200999</v>
      </c>
      <c r="CN182" s="56">
        <v>283</v>
      </c>
      <c r="CO182" s="57">
        <f t="shared" si="1254"/>
        <v>0.60611252703947227</v>
      </c>
      <c r="CP182" s="56">
        <v>738</v>
      </c>
      <c r="CQ182" s="57">
        <f t="shared" si="1255"/>
        <v>3.0726954783912066</v>
      </c>
      <c r="CR182" s="56">
        <v>274</v>
      </c>
      <c r="CS182" s="57">
        <f t="shared" si="1256"/>
        <v>1.680569185475957</v>
      </c>
      <c r="CT182" s="56">
        <v>333</v>
      </c>
      <c r="CU182" s="57">
        <f t="shared" si="1257"/>
        <v>2.4221704975269129</v>
      </c>
      <c r="CV182" s="56">
        <v>322</v>
      </c>
      <c r="CW182" s="57">
        <f t="shared" si="1258"/>
        <v>0.45662747989846419</v>
      </c>
      <c r="CX182" s="56">
        <v>436</v>
      </c>
      <c r="CY182" s="57">
        <f t="shared" si="1259"/>
        <v>0.86998164258919297</v>
      </c>
      <c r="CZ182" s="56">
        <v>163</v>
      </c>
      <c r="DA182" s="57">
        <f t="shared" si="1260"/>
        <v>1.245035135960892</v>
      </c>
      <c r="DB182" s="56">
        <v>630</v>
      </c>
      <c r="DC182" s="57">
        <f t="shared" si="1261"/>
        <v>0.89171974522292996</v>
      </c>
      <c r="DD182" s="56">
        <v>853</v>
      </c>
      <c r="DE182" s="57">
        <f t="shared" si="1262"/>
        <v>0.95837312510533113</v>
      </c>
      <c r="DF182" s="56">
        <v>170</v>
      </c>
      <c r="DG182" s="57">
        <f t="shared" si="1263"/>
        <v>1.8297276934667959</v>
      </c>
      <c r="DH182" s="56">
        <v>174</v>
      </c>
      <c r="DI182" s="57">
        <f t="shared" si="1264"/>
        <v>2.1609538002980626</v>
      </c>
      <c r="DJ182" s="56">
        <v>323</v>
      </c>
      <c r="DK182" s="57">
        <f t="shared" si="1265"/>
        <v>4.301504860833667</v>
      </c>
      <c r="DL182" s="56">
        <v>91</v>
      </c>
      <c r="DM182" s="57">
        <f t="shared" si="1266"/>
        <v>0.4186217683319533</v>
      </c>
      <c r="DN182" s="56">
        <v>250</v>
      </c>
      <c r="DO182" s="57">
        <f t="shared" si="1267"/>
        <v>4.1138719763040976</v>
      </c>
      <c r="DP182" s="56">
        <v>1008</v>
      </c>
      <c r="DQ182" s="57">
        <f t="shared" si="1268"/>
        <v>1.7456359102244388</v>
      </c>
      <c r="DR182" s="56">
        <v>98</v>
      </c>
      <c r="DS182" s="57">
        <f t="shared" si="1269"/>
        <v>2.7520359449592813</v>
      </c>
      <c r="DT182" s="56">
        <v>53</v>
      </c>
      <c r="DU182" s="57">
        <f t="shared" si="1270"/>
        <v>1.8921813637986433</v>
      </c>
      <c r="DV182" s="56">
        <v>252</v>
      </c>
      <c r="DW182" s="57">
        <f t="shared" si="1271"/>
        <v>1.5878016508096529</v>
      </c>
      <c r="DX182" s="56">
        <v>163</v>
      </c>
      <c r="DY182" s="57">
        <f t="shared" si="1272"/>
        <v>2.0467101958814666</v>
      </c>
      <c r="DZ182" s="56">
        <v>487</v>
      </c>
      <c r="EA182" s="57">
        <f t="shared" si="1273"/>
        <v>0.90020148246732834</v>
      </c>
      <c r="EB182" s="56">
        <v>230</v>
      </c>
      <c r="EC182" s="57">
        <f t="shared" si="1274"/>
        <v>4.0542922615899872</v>
      </c>
      <c r="ED182" s="56">
        <v>174</v>
      </c>
      <c r="EE182" s="57">
        <f t="shared" si="1275"/>
        <v>0.95536155493328945</v>
      </c>
      <c r="EF182" s="56">
        <v>477</v>
      </c>
      <c r="EG182" s="57">
        <f t="shared" si="1276"/>
        <v>5.215965008201203</v>
      </c>
      <c r="EH182" s="56">
        <v>74</v>
      </c>
      <c r="EI182" s="57">
        <f t="shared" si="1277"/>
        <v>2.3979261179520415</v>
      </c>
      <c r="EJ182" s="56">
        <v>215</v>
      </c>
      <c r="EK182" s="57">
        <f t="shared" si="1278"/>
        <v>1.6494054468738015</v>
      </c>
      <c r="EL182" s="56">
        <v>256</v>
      </c>
      <c r="EM182" s="57">
        <f t="shared" si="1279"/>
        <v>1.6914436736042289</v>
      </c>
      <c r="EN182" s="56">
        <v>517</v>
      </c>
      <c r="EO182" s="57">
        <f t="shared" si="1280"/>
        <v>2.3304034257381114</v>
      </c>
      <c r="EP182" s="56">
        <v>39</v>
      </c>
      <c r="EQ182" s="57">
        <f t="shared" si="1281"/>
        <v>1.7512348450830713</v>
      </c>
      <c r="ER182" s="56">
        <v>238</v>
      </c>
      <c r="ES182" s="57">
        <f t="shared" si="1282"/>
        <v>0.36186711266534893</v>
      </c>
      <c r="ET182" s="56">
        <v>160</v>
      </c>
      <c r="EU182" s="57">
        <f t="shared" si="1283"/>
        <v>0.22537750732476899</v>
      </c>
      <c r="EV182" s="56">
        <v>204</v>
      </c>
      <c r="EW182" s="57">
        <f t="shared" si="1284"/>
        <v>1.2371884286494026</v>
      </c>
      <c r="EX182" s="56">
        <v>407</v>
      </c>
      <c r="EY182" s="57">
        <f t="shared" si="1285"/>
        <v>0.54071289075473961</v>
      </c>
      <c r="EZ182" s="56">
        <v>594</v>
      </c>
      <c r="FA182" s="57">
        <f t="shared" si="1286"/>
        <v>1.3520280420630946</v>
      </c>
      <c r="FB182" s="56">
        <v>585</v>
      </c>
      <c r="FC182" s="57">
        <f t="shared" si="1287"/>
        <v>0.99422161794697483</v>
      </c>
      <c r="FD182" s="56">
        <v>104</v>
      </c>
      <c r="FE182" s="57">
        <f t="shared" si="1288"/>
        <v>2.9238122012932246</v>
      </c>
      <c r="FF182" s="56">
        <v>28471</v>
      </c>
      <c r="FG182" s="57">
        <f t="shared" si="1289"/>
        <v>1.1293959907255529</v>
      </c>
      <c r="FH182" s="59">
        <f>SUM(J182,P182,T182:V182,AB182:AD182,AL182,AP182,AT182,BB182,BL182,BP182,BT182:BV182,CD182,CH182:CN182,CV182:CX182,DB182:DD182,DL182,DP182,DZ182,ER182:ET182,EX182:FB182)</f>
        <v>15081.172895075677</v>
      </c>
      <c r="FI182" s="57">
        <f t="shared" si="1291"/>
        <v>0.83486848771989997</v>
      </c>
    </row>
    <row r="183" spans="1:165" s="59" customFormat="1" ht="10.5" x14ac:dyDescent="0.35">
      <c r="A183" s="54">
        <v>177</v>
      </c>
      <c r="B183" s="51"/>
      <c r="C183" s="55" t="s">
        <v>79</v>
      </c>
      <c r="D183" s="56">
        <v>7188</v>
      </c>
      <c r="E183" s="67">
        <f t="shared" si="1211"/>
        <v>100</v>
      </c>
      <c r="F183" s="56">
        <v>5377</v>
      </c>
      <c r="G183" s="67">
        <f t="shared" si="1211"/>
        <v>100</v>
      </c>
      <c r="H183" s="56">
        <v>45111</v>
      </c>
      <c r="I183" s="67">
        <f t="shared" si="1212"/>
        <v>100</v>
      </c>
      <c r="J183" s="56">
        <v>50146</v>
      </c>
      <c r="K183" s="67">
        <f t="shared" si="1213"/>
        <v>100</v>
      </c>
      <c r="L183" s="56">
        <v>25785</v>
      </c>
      <c r="M183" s="67">
        <f t="shared" si="1214"/>
        <v>100</v>
      </c>
      <c r="N183" s="56">
        <v>20885</v>
      </c>
      <c r="O183" s="67">
        <f t="shared" si="1215"/>
        <v>100</v>
      </c>
      <c r="P183" s="56">
        <v>41026</v>
      </c>
      <c r="Q183" s="67">
        <f t="shared" si="1216"/>
        <v>100</v>
      </c>
      <c r="R183" s="56">
        <v>6793</v>
      </c>
      <c r="S183" s="67">
        <f t="shared" si="1217"/>
        <v>100</v>
      </c>
      <c r="T183" s="56">
        <v>69288</v>
      </c>
      <c r="U183" s="67">
        <f t="shared" si="1218"/>
        <v>100</v>
      </c>
      <c r="V183" s="56">
        <v>69228</v>
      </c>
      <c r="W183" s="67">
        <f t="shared" si="1219"/>
        <v>100</v>
      </c>
      <c r="X183" s="56">
        <v>3195</v>
      </c>
      <c r="Y183" s="67">
        <f t="shared" si="1220"/>
        <v>100</v>
      </c>
      <c r="Z183" s="56">
        <v>16805</v>
      </c>
      <c r="AA183" s="67">
        <f t="shared" si="1221"/>
        <v>100</v>
      </c>
      <c r="AB183" s="56">
        <v>35086</v>
      </c>
      <c r="AC183" s="67">
        <f t="shared" si="1222"/>
        <v>100</v>
      </c>
      <c r="AD183" s="56">
        <v>102001</v>
      </c>
      <c r="AE183" s="67">
        <f t="shared" si="1223"/>
        <v>100</v>
      </c>
      <c r="AF183" s="56">
        <v>6613</v>
      </c>
      <c r="AG183" s="67">
        <f t="shared" si="1224"/>
        <v>100</v>
      </c>
      <c r="AH183" s="56">
        <v>11681</v>
      </c>
      <c r="AI183" s="67">
        <f t="shared" si="1225"/>
        <v>100</v>
      </c>
      <c r="AJ183" s="56">
        <v>7701</v>
      </c>
      <c r="AK183" s="67">
        <f t="shared" si="1226"/>
        <v>100</v>
      </c>
      <c r="AL183" s="56">
        <v>63490</v>
      </c>
      <c r="AM183" s="67">
        <f t="shared" si="1227"/>
        <v>100</v>
      </c>
      <c r="AN183" s="56">
        <v>24081</v>
      </c>
      <c r="AO183" s="67">
        <f t="shared" si="1228"/>
        <v>100</v>
      </c>
      <c r="AP183" s="56">
        <v>56869</v>
      </c>
      <c r="AQ183" s="67">
        <f t="shared" si="1229"/>
        <v>100</v>
      </c>
      <c r="AR183" s="56">
        <v>5280</v>
      </c>
      <c r="AS183" s="67">
        <f t="shared" si="1230"/>
        <v>100</v>
      </c>
      <c r="AT183" s="56">
        <v>59740</v>
      </c>
      <c r="AU183" s="67">
        <f t="shared" si="1231"/>
        <v>100</v>
      </c>
      <c r="AV183" s="56">
        <v>9917</v>
      </c>
      <c r="AW183" s="67">
        <f t="shared" si="1232"/>
        <v>100</v>
      </c>
      <c r="AX183" s="56">
        <v>8344</v>
      </c>
      <c r="AY183" s="67">
        <f t="shared" si="1233"/>
        <v>100</v>
      </c>
      <c r="AZ183" s="56">
        <v>48985</v>
      </c>
      <c r="BA183" s="67">
        <f t="shared" si="1234"/>
        <v>100</v>
      </c>
      <c r="BB183" s="56">
        <v>54696</v>
      </c>
      <c r="BC183" s="67">
        <f t="shared" si="1235"/>
        <v>100</v>
      </c>
      <c r="BD183" s="56">
        <v>106003</v>
      </c>
      <c r="BE183" s="67">
        <f t="shared" si="1236"/>
        <v>100</v>
      </c>
      <c r="BF183" s="56">
        <v>26885</v>
      </c>
      <c r="BG183" s="67">
        <f t="shared" si="1237"/>
        <v>100</v>
      </c>
      <c r="BH183" s="56">
        <v>8672</v>
      </c>
      <c r="BI183" s="67">
        <f t="shared" si="1238"/>
        <v>100</v>
      </c>
      <c r="BJ183" s="56">
        <v>3022</v>
      </c>
      <c r="BK183" s="67">
        <f t="shared" si="1239"/>
        <v>100</v>
      </c>
      <c r="BL183" s="56">
        <v>37143</v>
      </c>
      <c r="BM183" s="67">
        <f t="shared" si="1240"/>
        <v>100</v>
      </c>
      <c r="BN183" s="56">
        <v>9194</v>
      </c>
      <c r="BO183" s="67">
        <f t="shared" si="1241"/>
        <v>100</v>
      </c>
      <c r="BP183" s="56">
        <v>67353</v>
      </c>
      <c r="BQ183" s="67">
        <f t="shared" si="1242"/>
        <v>100</v>
      </c>
      <c r="BR183" s="56">
        <v>7000</v>
      </c>
      <c r="BS183" s="67">
        <f t="shared" si="1243"/>
        <v>100</v>
      </c>
      <c r="BT183" s="56">
        <v>63794</v>
      </c>
      <c r="BU183" s="67">
        <f t="shared" si="1244"/>
        <v>100</v>
      </c>
      <c r="BV183" s="56">
        <v>59090</v>
      </c>
      <c r="BW183" s="67">
        <f t="shared" si="1245"/>
        <v>100</v>
      </c>
      <c r="BX183" s="56">
        <v>34099</v>
      </c>
      <c r="BY183" s="67">
        <f t="shared" si="1246"/>
        <v>100</v>
      </c>
      <c r="BZ183" s="56">
        <v>4155</v>
      </c>
      <c r="CA183" s="67">
        <f t="shared" si="1247"/>
        <v>100</v>
      </c>
      <c r="CB183" s="56">
        <v>18618</v>
      </c>
      <c r="CC183" s="67">
        <f t="shared" si="1248"/>
        <v>100</v>
      </c>
      <c r="CD183" s="56">
        <v>45369</v>
      </c>
      <c r="CE183" s="67">
        <f t="shared" si="1249"/>
        <v>100</v>
      </c>
      <c r="CF183" s="56">
        <v>5917</v>
      </c>
      <c r="CG183" s="67">
        <f t="shared" si="1250"/>
        <v>100</v>
      </c>
      <c r="CH183" s="56">
        <v>35701</v>
      </c>
      <c r="CI183" s="67">
        <f t="shared" si="1251"/>
        <v>100</v>
      </c>
      <c r="CJ183" s="56">
        <v>44423</v>
      </c>
      <c r="CK183" s="67">
        <f t="shared" si="1252"/>
        <v>100</v>
      </c>
      <c r="CL183" s="56">
        <v>75503</v>
      </c>
      <c r="CM183" s="67">
        <f t="shared" si="1253"/>
        <v>100</v>
      </c>
      <c r="CN183" s="56">
        <v>46691</v>
      </c>
      <c r="CO183" s="67">
        <f t="shared" si="1254"/>
        <v>100</v>
      </c>
      <c r="CP183" s="56">
        <v>24018</v>
      </c>
      <c r="CQ183" s="67">
        <f t="shared" si="1255"/>
        <v>100</v>
      </c>
      <c r="CR183" s="56">
        <v>16304</v>
      </c>
      <c r="CS183" s="67">
        <f t="shared" si="1256"/>
        <v>100</v>
      </c>
      <c r="CT183" s="56">
        <v>13748</v>
      </c>
      <c r="CU183" s="67">
        <f t="shared" si="1257"/>
        <v>100</v>
      </c>
      <c r="CV183" s="56">
        <v>70517</v>
      </c>
      <c r="CW183" s="67">
        <f t="shared" si="1258"/>
        <v>100</v>
      </c>
      <c r="CX183" s="56">
        <v>50116</v>
      </c>
      <c r="CY183" s="67">
        <f t="shared" si="1259"/>
        <v>100</v>
      </c>
      <c r="CZ183" s="56">
        <v>13092</v>
      </c>
      <c r="DA183" s="67">
        <f t="shared" si="1260"/>
        <v>100</v>
      </c>
      <c r="DB183" s="56">
        <v>70650</v>
      </c>
      <c r="DC183" s="67">
        <f t="shared" si="1261"/>
        <v>100</v>
      </c>
      <c r="DD183" s="56">
        <v>89005</v>
      </c>
      <c r="DE183" s="67">
        <f t="shared" si="1262"/>
        <v>100</v>
      </c>
      <c r="DF183" s="56">
        <v>9291</v>
      </c>
      <c r="DG183" s="67">
        <f t="shared" si="1263"/>
        <v>100</v>
      </c>
      <c r="DH183" s="56">
        <v>8052</v>
      </c>
      <c r="DI183" s="67">
        <f t="shared" si="1264"/>
        <v>100</v>
      </c>
      <c r="DJ183" s="56">
        <v>7509</v>
      </c>
      <c r="DK183" s="67">
        <f t="shared" si="1265"/>
        <v>100</v>
      </c>
      <c r="DL183" s="56">
        <v>21738</v>
      </c>
      <c r="DM183" s="67">
        <f t="shared" si="1266"/>
        <v>100</v>
      </c>
      <c r="DN183" s="56">
        <v>6077</v>
      </c>
      <c r="DO183" s="67">
        <f t="shared" si="1267"/>
        <v>100</v>
      </c>
      <c r="DP183" s="56">
        <v>57744</v>
      </c>
      <c r="DQ183" s="67">
        <f t="shared" si="1268"/>
        <v>100</v>
      </c>
      <c r="DR183" s="56">
        <v>3561</v>
      </c>
      <c r="DS183" s="67">
        <f t="shared" si="1269"/>
        <v>100</v>
      </c>
      <c r="DT183" s="56">
        <v>2801</v>
      </c>
      <c r="DU183" s="67">
        <f t="shared" si="1270"/>
        <v>100</v>
      </c>
      <c r="DV183" s="56">
        <v>15871</v>
      </c>
      <c r="DW183" s="67">
        <f t="shared" si="1271"/>
        <v>100</v>
      </c>
      <c r="DX183" s="56">
        <v>7964</v>
      </c>
      <c r="DY183" s="67">
        <f t="shared" si="1272"/>
        <v>100</v>
      </c>
      <c r="DZ183" s="56">
        <v>54099</v>
      </c>
      <c r="EA183" s="67">
        <f t="shared" si="1273"/>
        <v>100</v>
      </c>
      <c r="EB183" s="56">
        <v>5673</v>
      </c>
      <c r="EC183" s="67">
        <f t="shared" si="1274"/>
        <v>100</v>
      </c>
      <c r="ED183" s="56">
        <v>18213</v>
      </c>
      <c r="EE183" s="67">
        <f t="shared" si="1275"/>
        <v>100</v>
      </c>
      <c r="EF183" s="56">
        <v>9145</v>
      </c>
      <c r="EG183" s="67">
        <f t="shared" si="1276"/>
        <v>100</v>
      </c>
      <c r="EH183" s="56">
        <v>3086</v>
      </c>
      <c r="EI183" s="67">
        <f t="shared" si="1277"/>
        <v>100</v>
      </c>
      <c r="EJ183" s="56">
        <v>13035</v>
      </c>
      <c r="EK183" s="67">
        <f t="shared" si="1278"/>
        <v>100</v>
      </c>
      <c r="EL183" s="56">
        <v>15135</v>
      </c>
      <c r="EM183" s="67">
        <f t="shared" si="1279"/>
        <v>100</v>
      </c>
      <c r="EN183" s="56">
        <v>22185</v>
      </c>
      <c r="EO183" s="67">
        <f t="shared" si="1280"/>
        <v>100</v>
      </c>
      <c r="EP183" s="56">
        <v>2227</v>
      </c>
      <c r="EQ183" s="67">
        <f t="shared" si="1281"/>
        <v>100</v>
      </c>
      <c r="ER183" s="56">
        <v>65770</v>
      </c>
      <c r="ES183" s="67">
        <f t="shared" si="1282"/>
        <v>100</v>
      </c>
      <c r="ET183" s="56">
        <v>70992</v>
      </c>
      <c r="EU183" s="67">
        <f t="shared" si="1283"/>
        <v>100</v>
      </c>
      <c r="EV183" s="56">
        <v>16489</v>
      </c>
      <c r="EW183" s="67">
        <f t="shared" si="1284"/>
        <v>100</v>
      </c>
      <c r="EX183" s="56">
        <v>75271</v>
      </c>
      <c r="EY183" s="67">
        <f t="shared" si="1285"/>
        <v>100</v>
      </c>
      <c r="EZ183" s="56">
        <v>43934</v>
      </c>
      <c r="FA183" s="67">
        <f t="shared" si="1286"/>
        <v>100</v>
      </c>
      <c r="FB183" s="56">
        <v>58840</v>
      </c>
      <c r="FC183" s="67">
        <f t="shared" si="1287"/>
        <v>100</v>
      </c>
      <c r="FD183" s="56">
        <v>3557</v>
      </c>
      <c r="FE183" s="67">
        <f t="shared" si="1288"/>
        <v>100</v>
      </c>
      <c r="FF183" s="56">
        <v>2520905</v>
      </c>
      <c r="FG183" s="67">
        <f t="shared" si="1289"/>
        <v>100</v>
      </c>
      <c r="FH183" s="59">
        <f t="shared" si="1290"/>
        <v>1806413</v>
      </c>
      <c r="FI183" s="67">
        <f t="shared" si="1291"/>
        <v>100</v>
      </c>
    </row>
    <row r="184" spans="1:165" x14ac:dyDescent="0.35">
      <c r="A184" s="54">
        <v>178</v>
      </c>
      <c r="B184" s="68"/>
      <c r="C184" s="55" t="s">
        <v>272</v>
      </c>
      <c r="D184" s="81">
        <f>E181</f>
        <v>3.3667223149693934</v>
      </c>
      <c r="F184" s="81">
        <f>G181</f>
        <v>3.1244188209038497</v>
      </c>
      <c r="H184" s="81">
        <f>I181</f>
        <v>3.6975460530690967</v>
      </c>
      <c r="J184" s="81">
        <f>K181</f>
        <v>7.0733458301758869</v>
      </c>
      <c r="L184" s="81">
        <f>M181</f>
        <v>1.8537909637386076</v>
      </c>
      <c r="N184" s="81">
        <f>O181</f>
        <v>4.395499162078047</v>
      </c>
      <c r="P184" s="81">
        <f>Q181</f>
        <v>14.325062155706137</v>
      </c>
      <c r="R184" s="81">
        <f>S181</f>
        <v>7.1102605623435888</v>
      </c>
      <c r="T184" s="81">
        <f>U181</f>
        <v>23.985394296270638</v>
      </c>
      <c r="V184" s="81">
        <f>W181</f>
        <v>4.8910845322701801</v>
      </c>
      <c r="X184" s="81">
        <f>Y181</f>
        <v>2.7543035993740217</v>
      </c>
      <c r="Y184" s="61"/>
      <c r="Z184" s="81">
        <f>AA181</f>
        <v>3.6655757215114546</v>
      </c>
      <c r="AB184" s="81">
        <f>AC181</f>
        <v>0.53582625548651885</v>
      </c>
      <c r="AD184" s="81">
        <f>AE181</f>
        <v>1.2088116783168794</v>
      </c>
      <c r="AF184" s="81">
        <f>AG181</f>
        <v>1.4970512626644488</v>
      </c>
      <c r="AH184" s="81">
        <f>AI181</f>
        <v>1.2070884342093999</v>
      </c>
      <c r="AJ184" s="81">
        <f>AK181</f>
        <v>2.337358784573432</v>
      </c>
      <c r="AL184" s="81">
        <f>AM181</f>
        <v>15.605607182233422</v>
      </c>
      <c r="AN184" s="81">
        <f>AO181</f>
        <v>2.0347992193015241</v>
      </c>
      <c r="AP184" s="81">
        <f>AQ181</f>
        <v>3.5766410522428735</v>
      </c>
      <c r="AR184" s="81">
        <f>AS181</f>
        <v>3.2386363636363638</v>
      </c>
      <c r="AS184" s="61"/>
      <c r="AT184" s="81">
        <f>AU181</f>
        <v>25.649481084700369</v>
      </c>
      <c r="AV184" s="81">
        <f>AW181</f>
        <v>4.063728950287385</v>
      </c>
      <c r="AX184" s="81">
        <f>AY181</f>
        <v>0.33557046979865773</v>
      </c>
      <c r="AZ184" s="81">
        <f>BA181</f>
        <v>1.8658773093804224</v>
      </c>
      <c r="BB184" s="81">
        <f>BC181</f>
        <v>11.421310516308322</v>
      </c>
      <c r="BD184" s="81">
        <f>BE181</f>
        <v>3.407450732526438</v>
      </c>
      <c r="BF184" s="81">
        <f>BG181</f>
        <v>1.0005579319323044</v>
      </c>
      <c r="BH184" s="81">
        <f>BI181</f>
        <v>0.86485239852398532</v>
      </c>
      <c r="BJ184" s="81">
        <f>BK181</f>
        <v>3.6730641958967571</v>
      </c>
      <c r="BL184" s="81">
        <f>BM181</f>
        <v>7.724201060765151</v>
      </c>
      <c r="BM184" s="61"/>
      <c r="BN184" s="81">
        <f>BO181</f>
        <v>5.6341092016532519</v>
      </c>
      <c r="BP184" s="81">
        <f>BQ181</f>
        <v>3.6820928540673767</v>
      </c>
      <c r="BR184" s="81">
        <f>BS181</f>
        <v>3.9285714285714284</v>
      </c>
      <c r="BT184" s="81">
        <f>BU181</f>
        <v>14.672226228171928</v>
      </c>
      <c r="BV184" s="81">
        <f>BW181</f>
        <v>2.7314266373328819</v>
      </c>
      <c r="BX184" s="81">
        <f>BY181</f>
        <v>6.1761341974837975</v>
      </c>
      <c r="BZ184" s="81">
        <f>CA181</f>
        <v>1.829121540312876</v>
      </c>
      <c r="CB184" s="81">
        <f>CC181</f>
        <v>1.03126007089913</v>
      </c>
      <c r="CD184" s="81">
        <f>CE181</f>
        <v>7.6726399083074339</v>
      </c>
      <c r="CF184" s="81">
        <f>CG181</f>
        <v>1.673145174919723</v>
      </c>
      <c r="CG184" s="61"/>
      <c r="CH184" s="81">
        <f>CI181</f>
        <v>24.794823674406878</v>
      </c>
      <c r="CJ184" s="81">
        <f>CK181</f>
        <v>2.7575805326069829</v>
      </c>
      <c r="CL184" s="81">
        <f>CM181</f>
        <v>84.401944293604231</v>
      </c>
      <c r="CN184" s="81">
        <f>CO181</f>
        <v>1.075153669872138</v>
      </c>
      <c r="CP184" s="81">
        <f>CQ181</f>
        <v>6.4618203014405866</v>
      </c>
      <c r="CR184" s="81">
        <f>CS181</f>
        <v>2.8643277723258098</v>
      </c>
      <c r="CT184" s="81">
        <f>CU181</f>
        <v>4.8006982833866747</v>
      </c>
      <c r="CV184" s="81">
        <f>CW181</f>
        <v>12.744444602010862</v>
      </c>
      <c r="CX184" s="81">
        <f>CY181</f>
        <v>22.643467156197623</v>
      </c>
      <c r="CZ184" s="81">
        <f>DA181</f>
        <v>1.4359914451573479</v>
      </c>
      <c r="DA184" s="61"/>
      <c r="DB184" s="81">
        <f>DC181</f>
        <v>17.745222929936304</v>
      </c>
      <c r="DD184" s="81">
        <f>DE181</f>
        <v>4.082916690073592</v>
      </c>
      <c r="DF184" s="81">
        <f>DG181</f>
        <v>0.80723280594123348</v>
      </c>
      <c r="DH184" s="81">
        <f>DI181</f>
        <v>0.6333830104321907</v>
      </c>
      <c r="DJ184" s="81">
        <f>DK181</f>
        <v>0.9322146757224663</v>
      </c>
      <c r="DL184" s="81">
        <f>DM181</f>
        <v>2.7647437666758674</v>
      </c>
      <c r="DN184" s="81">
        <f>DO181</f>
        <v>3.6531183149580384</v>
      </c>
      <c r="DP184" s="81">
        <f>DQ181</f>
        <v>67.586242726517042</v>
      </c>
      <c r="DR184" s="81">
        <f>DS181</f>
        <v>0.8143779837124403</v>
      </c>
      <c r="DT184" s="81">
        <f>DU181</f>
        <v>3.3559443056051408</v>
      </c>
      <c r="DU184" s="61"/>
      <c r="DV184" s="81">
        <f>DW181</f>
        <v>1.9973536639153171</v>
      </c>
      <c r="DX184" s="81">
        <f>DY181</f>
        <v>2.0718232044198892</v>
      </c>
      <c r="DZ184" s="81">
        <f>EA181</f>
        <v>53.368823822991182</v>
      </c>
      <c r="EB184" s="81">
        <f>EC181</f>
        <v>2.3620659263176451</v>
      </c>
      <c r="ED184" s="81">
        <f>EE181</f>
        <v>2.4488003074726845</v>
      </c>
      <c r="EF184" s="81">
        <f>EG181</f>
        <v>5.9267359212684525</v>
      </c>
      <c r="EH184" s="81">
        <f>EI181</f>
        <v>0.71289695398574204</v>
      </c>
      <c r="EJ184" s="81">
        <f>EK181</f>
        <v>1.350210970464135</v>
      </c>
      <c r="EL184" s="81">
        <f>EM181</f>
        <v>6.1645193260654114</v>
      </c>
      <c r="EN184" s="81">
        <f>EO181</f>
        <v>2.4566148298399817</v>
      </c>
      <c r="EO184" s="61"/>
      <c r="EP184" s="81">
        <f>EQ181</f>
        <v>1.3920071845532105</v>
      </c>
      <c r="ER184" s="81">
        <f>ES181</f>
        <v>8.8125285084384988</v>
      </c>
      <c r="ET184" s="81">
        <f>EU181</f>
        <v>3.6919652918638719</v>
      </c>
      <c r="EV184" s="81">
        <f>EW181</f>
        <v>2.6563163321001877</v>
      </c>
      <c r="EX184" s="81">
        <f>EY181</f>
        <v>2.4989703870016342</v>
      </c>
      <c r="EZ184" s="81">
        <f>FA181</f>
        <v>47.439340829425959</v>
      </c>
      <c r="FB184" s="81">
        <f>FC181</f>
        <v>0.5897348742352142</v>
      </c>
      <c r="FD184" s="81">
        <f>FE181</f>
        <v>2.1085184143941524</v>
      </c>
      <c r="FF184" s="81">
        <f>FG181</f>
        <v>12.597103024509055</v>
      </c>
      <c r="FH184" s="81">
        <f>FI181</f>
        <v>16.34202080601376</v>
      </c>
    </row>
    <row r="185" spans="1:165" x14ac:dyDescent="0.35">
      <c r="A185" s="54">
        <v>179</v>
      </c>
      <c r="C185" s="72" t="s">
        <v>268</v>
      </c>
      <c r="D185" s="72">
        <f>RANK(D184,$D184:$FD184)</f>
        <v>39</v>
      </c>
      <c r="E185" s="72" t="e">
        <f t="shared" ref="E185:BP185" si="1292">RANK(E184,$D184:$FD184)</f>
        <v>#N/A</v>
      </c>
      <c r="F185" s="72">
        <f t="shared" si="1292"/>
        <v>42</v>
      </c>
      <c r="G185" s="72" t="e">
        <f t="shared" si="1292"/>
        <v>#N/A</v>
      </c>
      <c r="H185" s="72">
        <f t="shared" si="1292"/>
        <v>31</v>
      </c>
      <c r="I185" s="72" t="e">
        <f t="shared" si="1292"/>
        <v>#N/A</v>
      </c>
      <c r="J185" s="72">
        <f t="shared" si="1292"/>
        <v>19</v>
      </c>
      <c r="K185" s="72" t="e">
        <f t="shared" si="1292"/>
        <v>#N/A</v>
      </c>
      <c r="L185" s="72">
        <f t="shared" si="1292"/>
        <v>59</v>
      </c>
      <c r="M185" s="72" t="e">
        <f t="shared" si="1292"/>
        <v>#N/A</v>
      </c>
      <c r="N185" s="72">
        <f t="shared" si="1292"/>
        <v>27</v>
      </c>
      <c r="O185" s="72" t="e">
        <f t="shared" si="1292"/>
        <v>#N/A</v>
      </c>
      <c r="P185" s="72">
        <f t="shared" si="1292"/>
        <v>12</v>
      </c>
      <c r="Q185" s="72" t="e">
        <f t="shared" si="1292"/>
        <v>#N/A</v>
      </c>
      <c r="R185" s="72">
        <f t="shared" si="1292"/>
        <v>18</v>
      </c>
      <c r="S185" s="72" t="e">
        <f t="shared" si="1292"/>
        <v>#N/A</v>
      </c>
      <c r="T185" s="72">
        <f t="shared" si="1292"/>
        <v>7</v>
      </c>
      <c r="U185" s="72" t="e">
        <f t="shared" si="1292"/>
        <v>#N/A</v>
      </c>
      <c r="V185" s="72">
        <f t="shared" si="1292"/>
        <v>25</v>
      </c>
      <c r="W185" s="72" t="e">
        <f t="shared" si="1292"/>
        <v>#N/A</v>
      </c>
      <c r="X185" s="72">
        <f t="shared" si="1292"/>
        <v>46</v>
      </c>
      <c r="Y185" s="72" t="e">
        <f t="shared" si="1292"/>
        <v>#N/A</v>
      </c>
      <c r="Z185" s="72">
        <f t="shared" si="1292"/>
        <v>35</v>
      </c>
      <c r="AA185" s="72" t="e">
        <f t="shared" si="1292"/>
        <v>#N/A</v>
      </c>
      <c r="AB185" s="72">
        <f t="shared" si="1292"/>
        <v>78</v>
      </c>
      <c r="AC185" s="72" t="e">
        <f t="shared" si="1292"/>
        <v>#N/A</v>
      </c>
      <c r="AD185" s="72">
        <f t="shared" si="1292"/>
        <v>66</v>
      </c>
      <c r="AE185" s="72" t="e">
        <f t="shared" si="1292"/>
        <v>#N/A</v>
      </c>
      <c r="AF185" s="72">
        <f t="shared" si="1292"/>
        <v>62</v>
      </c>
      <c r="AG185" s="72" t="e">
        <f t="shared" si="1292"/>
        <v>#N/A</v>
      </c>
      <c r="AH185" s="72">
        <f t="shared" si="1292"/>
        <v>67</v>
      </c>
      <c r="AI185" s="72" t="e">
        <f t="shared" si="1292"/>
        <v>#N/A</v>
      </c>
      <c r="AJ185" s="72">
        <f t="shared" si="1292"/>
        <v>53</v>
      </c>
      <c r="AK185" s="72" t="e">
        <f t="shared" si="1292"/>
        <v>#N/A</v>
      </c>
      <c r="AL185" s="72">
        <f t="shared" si="1292"/>
        <v>10</v>
      </c>
      <c r="AM185" s="72" t="e">
        <f t="shared" si="1292"/>
        <v>#N/A</v>
      </c>
      <c r="AN185" s="72">
        <f t="shared" si="1292"/>
        <v>56</v>
      </c>
      <c r="AO185" s="72" t="e">
        <f t="shared" si="1292"/>
        <v>#N/A</v>
      </c>
      <c r="AP185" s="72">
        <f t="shared" si="1292"/>
        <v>37</v>
      </c>
      <c r="AQ185" s="72" t="e">
        <f t="shared" si="1292"/>
        <v>#N/A</v>
      </c>
      <c r="AR185" s="72">
        <f t="shared" si="1292"/>
        <v>41</v>
      </c>
      <c r="AS185" s="72" t="e">
        <f t="shared" si="1292"/>
        <v>#N/A</v>
      </c>
      <c r="AT185" s="72">
        <f t="shared" si="1292"/>
        <v>5</v>
      </c>
      <c r="AU185" s="72" t="e">
        <f t="shared" si="1292"/>
        <v>#N/A</v>
      </c>
      <c r="AV185" s="72">
        <f t="shared" si="1292"/>
        <v>29</v>
      </c>
      <c r="AW185" s="72" t="e">
        <f t="shared" si="1292"/>
        <v>#N/A</v>
      </c>
      <c r="AX185" s="72">
        <f t="shared" si="1292"/>
        <v>79</v>
      </c>
      <c r="AY185" s="72" t="e">
        <f t="shared" si="1292"/>
        <v>#N/A</v>
      </c>
      <c r="AZ185" s="72">
        <f t="shared" si="1292"/>
        <v>58</v>
      </c>
      <c r="BA185" s="72" t="e">
        <f t="shared" si="1292"/>
        <v>#N/A</v>
      </c>
      <c r="BB185" s="72">
        <f t="shared" si="1292"/>
        <v>14</v>
      </c>
      <c r="BC185" s="72" t="e">
        <f t="shared" si="1292"/>
        <v>#N/A</v>
      </c>
      <c r="BD185" s="72">
        <f t="shared" si="1292"/>
        <v>38</v>
      </c>
      <c r="BE185" s="72" t="e">
        <f t="shared" si="1292"/>
        <v>#N/A</v>
      </c>
      <c r="BF185" s="72">
        <f t="shared" si="1292"/>
        <v>70</v>
      </c>
      <c r="BG185" s="72" t="e">
        <f t="shared" si="1292"/>
        <v>#N/A</v>
      </c>
      <c r="BH185" s="72">
        <f t="shared" si="1292"/>
        <v>72</v>
      </c>
      <c r="BI185" s="72" t="e">
        <f t="shared" si="1292"/>
        <v>#N/A</v>
      </c>
      <c r="BJ185" s="72">
        <f t="shared" si="1292"/>
        <v>34</v>
      </c>
      <c r="BK185" s="72" t="e">
        <f t="shared" si="1292"/>
        <v>#N/A</v>
      </c>
      <c r="BL185" s="72">
        <f t="shared" si="1292"/>
        <v>16</v>
      </c>
      <c r="BM185" s="72" t="e">
        <f t="shared" si="1292"/>
        <v>#N/A</v>
      </c>
      <c r="BN185" s="72">
        <f t="shared" si="1292"/>
        <v>24</v>
      </c>
      <c r="BO185" s="72" t="e">
        <f t="shared" si="1292"/>
        <v>#N/A</v>
      </c>
      <c r="BP185" s="72">
        <f t="shared" si="1292"/>
        <v>33</v>
      </c>
      <c r="BQ185" s="72" t="e">
        <f t="shared" ref="BQ185:EB185" si="1293">RANK(BQ184,$D184:$FD184)</f>
        <v>#N/A</v>
      </c>
      <c r="BR185" s="72">
        <f t="shared" si="1293"/>
        <v>30</v>
      </c>
      <c r="BS185" s="72" t="e">
        <f t="shared" si="1293"/>
        <v>#N/A</v>
      </c>
      <c r="BT185" s="72">
        <f t="shared" si="1293"/>
        <v>11</v>
      </c>
      <c r="BU185" s="72" t="e">
        <f t="shared" si="1293"/>
        <v>#N/A</v>
      </c>
      <c r="BV185" s="72">
        <f t="shared" si="1293"/>
        <v>47</v>
      </c>
      <c r="BW185" s="72" t="e">
        <f t="shared" si="1293"/>
        <v>#N/A</v>
      </c>
      <c r="BX185" s="72">
        <f t="shared" si="1293"/>
        <v>21</v>
      </c>
      <c r="BY185" s="72" t="e">
        <f t="shared" si="1293"/>
        <v>#N/A</v>
      </c>
      <c r="BZ185" s="72">
        <f t="shared" si="1293"/>
        <v>60</v>
      </c>
      <c r="CA185" s="72" t="e">
        <f t="shared" si="1293"/>
        <v>#N/A</v>
      </c>
      <c r="CB185" s="72">
        <f t="shared" si="1293"/>
        <v>69</v>
      </c>
      <c r="CC185" s="72" t="e">
        <f t="shared" si="1293"/>
        <v>#N/A</v>
      </c>
      <c r="CD185" s="72">
        <f t="shared" si="1293"/>
        <v>17</v>
      </c>
      <c r="CE185" s="72" t="e">
        <f t="shared" si="1293"/>
        <v>#N/A</v>
      </c>
      <c r="CF185" s="72">
        <f t="shared" si="1293"/>
        <v>61</v>
      </c>
      <c r="CG185" s="72" t="e">
        <f t="shared" si="1293"/>
        <v>#N/A</v>
      </c>
      <c r="CH185" s="72">
        <f t="shared" si="1293"/>
        <v>6</v>
      </c>
      <c r="CI185" s="72" t="e">
        <f t="shared" si="1293"/>
        <v>#N/A</v>
      </c>
      <c r="CJ185" s="72">
        <f t="shared" si="1293"/>
        <v>45</v>
      </c>
      <c r="CK185" s="72" t="e">
        <f t="shared" si="1293"/>
        <v>#N/A</v>
      </c>
      <c r="CL185" s="72">
        <f t="shared" si="1293"/>
        <v>1</v>
      </c>
      <c r="CM185" s="72" t="e">
        <f t="shared" si="1293"/>
        <v>#N/A</v>
      </c>
      <c r="CN185" s="72">
        <f t="shared" si="1293"/>
        <v>68</v>
      </c>
      <c r="CO185" s="72" t="e">
        <f t="shared" si="1293"/>
        <v>#N/A</v>
      </c>
      <c r="CP185" s="72">
        <f t="shared" si="1293"/>
        <v>20</v>
      </c>
      <c r="CQ185" s="72" t="e">
        <f t="shared" si="1293"/>
        <v>#N/A</v>
      </c>
      <c r="CR185" s="72">
        <f t="shared" si="1293"/>
        <v>43</v>
      </c>
      <c r="CS185" s="72" t="e">
        <f t="shared" si="1293"/>
        <v>#N/A</v>
      </c>
      <c r="CT185" s="72">
        <f t="shared" si="1293"/>
        <v>26</v>
      </c>
      <c r="CU185" s="72" t="e">
        <f t="shared" si="1293"/>
        <v>#N/A</v>
      </c>
      <c r="CV185" s="72">
        <f t="shared" si="1293"/>
        <v>13</v>
      </c>
      <c r="CW185" s="72" t="e">
        <f t="shared" si="1293"/>
        <v>#N/A</v>
      </c>
      <c r="CX185" s="72">
        <f t="shared" si="1293"/>
        <v>8</v>
      </c>
      <c r="CY185" s="72" t="e">
        <f t="shared" si="1293"/>
        <v>#N/A</v>
      </c>
      <c r="CZ185" s="72">
        <f t="shared" si="1293"/>
        <v>63</v>
      </c>
      <c r="DA185" s="72" t="e">
        <f t="shared" si="1293"/>
        <v>#N/A</v>
      </c>
      <c r="DB185" s="72">
        <f t="shared" si="1293"/>
        <v>9</v>
      </c>
      <c r="DC185" s="72" t="e">
        <f t="shared" si="1293"/>
        <v>#N/A</v>
      </c>
      <c r="DD185" s="72">
        <f t="shared" si="1293"/>
        <v>28</v>
      </c>
      <c r="DE185" s="72" t="e">
        <f t="shared" si="1293"/>
        <v>#N/A</v>
      </c>
      <c r="DF185" s="72">
        <f t="shared" si="1293"/>
        <v>74</v>
      </c>
      <c r="DG185" s="72" t="e">
        <f t="shared" si="1293"/>
        <v>#N/A</v>
      </c>
      <c r="DH185" s="72">
        <f t="shared" si="1293"/>
        <v>76</v>
      </c>
      <c r="DI185" s="72" t="e">
        <f t="shared" si="1293"/>
        <v>#N/A</v>
      </c>
      <c r="DJ185" s="72">
        <f t="shared" si="1293"/>
        <v>71</v>
      </c>
      <c r="DK185" s="72" t="e">
        <f t="shared" si="1293"/>
        <v>#N/A</v>
      </c>
      <c r="DL185" s="72">
        <f t="shared" si="1293"/>
        <v>44</v>
      </c>
      <c r="DM185" s="72" t="e">
        <f t="shared" si="1293"/>
        <v>#N/A</v>
      </c>
      <c r="DN185" s="72">
        <f t="shared" si="1293"/>
        <v>36</v>
      </c>
      <c r="DO185" s="72" t="e">
        <f t="shared" si="1293"/>
        <v>#N/A</v>
      </c>
      <c r="DP185" s="72">
        <f t="shared" si="1293"/>
        <v>2</v>
      </c>
      <c r="DQ185" s="72" t="e">
        <f t="shared" si="1293"/>
        <v>#N/A</v>
      </c>
      <c r="DR185" s="72">
        <f t="shared" si="1293"/>
        <v>73</v>
      </c>
      <c r="DS185" s="72" t="e">
        <f t="shared" si="1293"/>
        <v>#N/A</v>
      </c>
      <c r="DT185" s="72">
        <f t="shared" si="1293"/>
        <v>40</v>
      </c>
      <c r="DU185" s="72" t="e">
        <f t="shared" si="1293"/>
        <v>#N/A</v>
      </c>
      <c r="DV185" s="72">
        <f t="shared" si="1293"/>
        <v>57</v>
      </c>
      <c r="DW185" s="72" t="e">
        <f t="shared" si="1293"/>
        <v>#N/A</v>
      </c>
      <c r="DX185" s="72">
        <f t="shared" si="1293"/>
        <v>55</v>
      </c>
      <c r="DY185" s="72" t="e">
        <f t="shared" si="1293"/>
        <v>#N/A</v>
      </c>
      <c r="DZ185" s="72">
        <f t="shared" si="1293"/>
        <v>3</v>
      </c>
      <c r="EA185" s="72" t="e">
        <f t="shared" si="1293"/>
        <v>#N/A</v>
      </c>
      <c r="EB185" s="72">
        <f t="shared" si="1293"/>
        <v>52</v>
      </c>
      <c r="EC185" s="72" t="e">
        <f t="shared" ref="EC185:FE185" si="1294">RANK(EC184,$D184:$FD184)</f>
        <v>#N/A</v>
      </c>
      <c r="ED185" s="72">
        <f t="shared" si="1294"/>
        <v>51</v>
      </c>
      <c r="EE185" s="72" t="e">
        <f t="shared" si="1294"/>
        <v>#N/A</v>
      </c>
      <c r="EF185" s="72">
        <f t="shared" si="1294"/>
        <v>23</v>
      </c>
      <c r="EG185" s="72" t="e">
        <f t="shared" si="1294"/>
        <v>#N/A</v>
      </c>
      <c r="EH185" s="72">
        <f t="shared" si="1294"/>
        <v>75</v>
      </c>
      <c r="EI185" s="72" t="e">
        <f t="shared" si="1294"/>
        <v>#N/A</v>
      </c>
      <c r="EJ185" s="72">
        <f t="shared" si="1294"/>
        <v>65</v>
      </c>
      <c r="EK185" s="72" t="e">
        <f t="shared" si="1294"/>
        <v>#N/A</v>
      </c>
      <c r="EL185" s="72">
        <f t="shared" si="1294"/>
        <v>22</v>
      </c>
      <c r="EM185" s="72" t="e">
        <f t="shared" si="1294"/>
        <v>#N/A</v>
      </c>
      <c r="EN185" s="72">
        <f t="shared" si="1294"/>
        <v>50</v>
      </c>
      <c r="EO185" s="72" t="e">
        <f t="shared" si="1294"/>
        <v>#N/A</v>
      </c>
      <c r="EP185" s="72">
        <f t="shared" si="1294"/>
        <v>64</v>
      </c>
      <c r="EQ185" s="72" t="e">
        <f t="shared" si="1294"/>
        <v>#N/A</v>
      </c>
      <c r="ER185" s="72">
        <f t="shared" si="1294"/>
        <v>15</v>
      </c>
      <c r="ES185" s="72" t="e">
        <f t="shared" si="1294"/>
        <v>#N/A</v>
      </c>
      <c r="ET185" s="72">
        <f t="shared" si="1294"/>
        <v>32</v>
      </c>
      <c r="EU185" s="72" t="e">
        <f t="shared" si="1294"/>
        <v>#N/A</v>
      </c>
      <c r="EV185" s="72">
        <f t="shared" si="1294"/>
        <v>48</v>
      </c>
      <c r="EW185" s="72" t="e">
        <f t="shared" si="1294"/>
        <v>#N/A</v>
      </c>
      <c r="EX185" s="72">
        <f t="shared" si="1294"/>
        <v>49</v>
      </c>
      <c r="EY185" s="72" t="e">
        <f t="shared" si="1294"/>
        <v>#N/A</v>
      </c>
      <c r="EZ185" s="72">
        <f t="shared" si="1294"/>
        <v>4</v>
      </c>
      <c r="FA185" s="72" t="e">
        <f t="shared" si="1294"/>
        <v>#N/A</v>
      </c>
      <c r="FB185" s="72">
        <f t="shared" si="1294"/>
        <v>77</v>
      </c>
      <c r="FC185" s="72" t="e">
        <f t="shared" si="1294"/>
        <v>#N/A</v>
      </c>
      <c r="FD185" s="72">
        <f t="shared" si="1294"/>
        <v>54</v>
      </c>
      <c r="FE185" s="72" t="e">
        <f t="shared" si="1294"/>
        <v>#N/A</v>
      </c>
      <c r="FF185" s="77" t="s">
        <v>273</v>
      </c>
      <c r="FG185" s="61"/>
      <c r="FH185" s="77" t="s">
        <v>273</v>
      </c>
      <c r="FI185" s="61"/>
    </row>
    <row r="186" spans="1:165" s="50" customFormat="1" ht="10.5" x14ac:dyDescent="0.35">
      <c r="A186" s="54">
        <v>180</v>
      </c>
      <c r="B186" s="51" t="s">
        <v>253</v>
      </c>
      <c r="C186" s="55" t="s">
        <v>251</v>
      </c>
      <c r="D186" s="56">
        <v>3998</v>
      </c>
      <c r="E186" s="57"/>
      <c r="F186" s="56">
        <v>3163</v>
      </c>
      <c r="G186" s="57"/>
      <c r="H186" s="56">
        <v>31171</v>
      </c>
      <c r="I186" s="57"/>
      <c r="J186" s="56">
        <v>38465</v>
      </c>
      <c r="K186" s="57"/>
      <c r="L186" s="56">
        <v>10478</v>
      </c>
      <c r="M186" s="57"/>
      <c r="N186" s="56">
        <v>14328</v>
      </c>
      <c r="O186" s="57"/>
      <c r="P186" s="56">
        <v>31395</v>
      </c>
      <c r="Q186" s="57"/>
      <c r="R186" s="56">
        <v>4196</v>
      </c>
      <c r="S186" s="57"/>
      <c r="T186" s="56">
        <v>54683</v>
      </c>
      <c r="U186" s="57"/>
      <c r="V186" s="56">
        <v>48862</v>
      </c>
      <c r="W186" s="57"/>
      <c r="X186" s="56">
        <v>1709</v>
      </c>
      <c r="Y186" s="57"/>
      <c r="Z186" s="56">
        <v>10443</v>
      </c>
      <c r="AA186" s="57"/>
      <c r="AB186" s="56">
        <v>27000</v>
      </c>
      <c r="AC186" s="57"/>
      <c r="AD186" s="56">
        <v>80863</v>
      </c>
      <c r="AE186" s="57"/>
      <c r="AF186" s="56">
        <v>3750</v>
      </c>
      <c r="AG186" s="57"/>
      <c r="AH186" s="56">
        <v>5994</v>
      </c>
      <c r="AI186" s="57"/>
      <c r="AJ186" s="56">
        <v>4470</v>
      </c>
      <c r="AK186" s="57"/>
      <c r="AL186" s="56">
        <v>44213</v>
      </c>
      <c r="AM186" s="57"/>
      <c r="AN186" s="56">
        <v>13365</v>
      </c>
      <c r="AO186" s="57"/>
      <c r="AP186" s="56">
        <v>42025</v>
      </c>
      <c r="AQ186" s="57"/>
      <c r="AR186" s="56">
        <v>2966</v>
      </c>
      <c r="AS186" s="57"/>
      <c r="AT186" s="56">
        <v>46042</v>
      </c>
      <c r="AU186" s="57"/>
      <c r="AV186" s="56">
        <v>5725</v>
      </c>
      <c r="AW186" s="57"/>
      <c r="AX186" s="56">
        <v>6194</v>
      </c>
      <c r="AY186" s="57"/>
      <c r="AZ186" s="56">
        <v>33423</v>
      </c>
      <c r="BA186" s="57"/>
      <c r="BB186" s="56">
        <v>38687</v>
      </c>
      <c r="BC186" s="57"/>
      <c r="BD186" s="56">
        <v>70999</v>
      </c>
      <c r="BE186" s="57"/>
      <c r="BF186" s="56">
        <v>17624</v>
      </c>
      <c r="BG186" s="57"/>
      <c r="BH186" s="56">
        <v>4778</v>
      </c>
      <c r="BI186" s="57"/>
      <c r="BJ186" s="56">
        <v>1656</v>
      </c>
      <c r="BK186" s="57"/>
      <c r="BL186" s="56">
        <v>26685</v>
      </c>
      <c r="BM186" s="57"/>
      <c r="BN186" s="56">
        <v>5862</v>
      </c>
      <c r="BO186" s="57"/>
      <c r="BP186" s="56">
        <v>50922</v>
      </c>
      <c r="BQ186" s="57"/>
      <c r="BR186" s="56">
        <v>4834</v>
      </c>
      <c r="BS186" s="57"/>
      <c r="BT186" s="56">
        <v>47759</v>
      </c>
      <c r="BU186" s="57"/>
      <c r="BV186" s="56">
        <v>47351</v>
      </c>
      <c r="BW186" s="57"/>
      <c r="BX186" s="56">
        <v>21944</v>
      </c>
      <c r="BY186" s="57"/>
      <c r="BZ186" s="56">
        <v>2060</v>
      </c>
      <c r="CA186" s="57"/>
      <c r="CB186" s="56">
        <v>13793</v>
      </c>
      <c r="CC186" s="57"/>
      <c r="CD186" s="56">
        <v>35131</v>
      </c>
      <c r="CE186" s="57"/>
      <c r="CF186" s="56">
        <v>2579</v>
      </c>
      <c r="CG186" s="57"/>
      <c r="CH186" s="56">
        <v>25698</v>
      </c>
      <c r="CI186" s="57"/>
      <c r="CJ186" s="56">
        <v>35145</v>
      </c>
      <c r="CK186" s="57"/>
      <c r="CL186" s="56">
        <v>53136</v>
      </c>
      <c r="CM186" s="57"/>
      <c r="CN186" s="56">
        <v>36158</v>
      </c>
      <c r="CO186" s="57"/>
      <c r="CP186" s="56">
        <v>14891</v>
      </c>
      <c r="CQ186" s="57"/>
      <c r="CR186" s="56">
        <v>11404</v>
      </c>
      <c r="CS186" s="57"/>
      <c r="CT186" s="56">
        <v>8072</v>
      </c>
      <c r="CU186" s="57"/>
      <c r="CV186" s="56">
        <v>54214</v>
      </c>
      <c r="CW186" s="57"/>
      <c r="CX186" s="56">
        <v>36156</v>
      </c>
      <c r="CY186" s="57"/>
      <c r="CZ186" s="56">
        <v>9256</v>
      </c>
      <c r="DA186" s="57"/>
      <c r="DB186" s="56">
        <v>50403</v>
      </c>
      <c r="DC186" s="57"/>
      <c r="DD186" s="56">
        <v>48722</v>
      </c>
      <c r="DE186" s="57"/>
      <c r="DF186" s="56">
        <v>5910</v>
      </c>
      <c r="DG186" s="57"/>
      <c r="DH186" s="56">
        <v>4684</v>
      </c>
      <c r="DI186" s="57"/>
      <c r="DJ186" s="56">
        <v>4145</v>
      </c>
      <c r="DK186" s="57"/>
      <c r="DL186" s="56">
        <v>18294</v>
      </c>
      <c r="DM186" s="57"/>
      <c r="DN186" s="56">
        <v>3439</v>
      </c>
      <c r="DO186" s="57"/>
      <c r="DP186" s="56">
        <v>40101</v>
      </c>
      <c r="DQ186" s="57"/>
      <c r="DR186" s="56">
        <v>1950</v>
      </c>
      <c r="DS186" s="57"/>
      <c r="DT186" s="56">
        <v>1013</v>
      </c>
      <c r="DU186" s="57"/>
      <c r="DV186" s="56">
        <v>8571</v>
      </c>
      <c r="DW186" s="57"/>
      <c r="DX186" s="56">
        <v>4803</v>
      </c>
      <c r="DY186" s="57"/>
      <c r="DZ186" s="56">
        <v>39342</v>
      </c>
      <c r="EA186" s="57"/>
      <c r="EB186" s="56">
        <v>3128</v>
      </c>
      <c r="EC186" s="57"/>
      <c r="ED186" s="56">
        <v>9124</v>
      </c>
      <c r="EE186" s="57"/>
      <c r="EF186" s="56">
        <v>5230</v>
      </c>
      <c r="EG186" s="57"/>
      <c r="EH186" s="56">
        <v>1755</v>
      </c>
      <c r="EI186" s="57"/>
      <c r="EJ186" s="56">
        <v>8376</v>
      </c>
      <c r="EK186" s="57"/>
      <c r="EL186" s="56">
        <v>9957</v>
      </c>
      <c r="EM186" s="57"/>
      <c r="EN186" s="56">
        <v>12668</v>
      </c>
      <c r="EO186" s="57"/>
      <c r="EP186" s="56">
        <v>1145</v>
      </c>
      <c r="EQ186" s="57"/>
      <c r="ER186" s="56">
        <v>50818</v>
      </c>
      <c r="ES186" s="57"/>
      <c r="ET186" s="56">
        <v>53662</v>
      </c>
      <c r="EU186" s="57"/>
      <c r="EV186" s="56">
        <v>11690</v>
      </c>
      <c r="EW186" s="57"/>
      <c r="EX186" s="56">
        <v>59512</v>
      </c>
      <c r="EY186" s="57"/>
      <c r="EZ186" s="56">
        <v>32091</v>
      </c>
      <c r="FA186" s="57"/>
      <c r="FB186" s="56">
        <v>45400</v>
      </c>
      <c r="FC186" s="57"/>
      <c r="FD186" s="56">
        <v>1923</v>
      </c>
      <c r="FE186" s="57"/>
      <c r="FF186" s="56">
        <v>1783995</v>
      </c>
      <c r="FG186" s="57"/>
      <c r="FH186" s="59">
        <f t="shared" ref="FH186:FH188" si="1295">SUM(J186,P186,T186:V186,AB186:AD186,AL186,AP186,AT186,BB186,BL186,BP186,BT186:BV186,CD186,CH186:CN186,CV186:CX186,DB186:DD186,DL186,DP186,DZ186,ER186:ET186,EX186:FB186)</f>
        <v>1338935</v>
      </c>
      <c r="FI186" s="57"/>
    </row>
    <row r="187" spans="1:165" s="50" customFormat="1" ht="10.5" x14ac:dyDescent="0.35">
      <c r="A187" s="54">
        <v>181</v>
      </c>
      <c r="B187" s="51"/>
      <c r="C187" s="55" t="s">
        <v>252</v>
      </c>
      <c r="D187" s="56">
        <v>994</v>
      </c>
      <c r="E187" s="57"/>
      <c r="F187" s="56">
        <v>1068</v>
      </c>
      <c r="G187" s="57"/>
      <c r="H187" s="56">
        <v>6508</v>
      </c>
      <c r="I187" s="57"/>
      <c r="J187" s="56">
        <v>5232</v>
      </c>
      <c r="K187" s="57"/>
      <c r="L187" s="56">
        <v>2708</v>
      </c>
      <c r="M187" s="57"/>
      <c r="N187" s="56">
        <v>2942</v>
      </c>
      <c r="O187" s="57"/>
      <c r="P187" s="56">
        <v>3221</v>
      </c>
      <c r="Q187" s="57"/>
      <c r="R187" s="56">
        <v>1282</v>
      </c>
      <c r="S187" s="57"/>
      <c r="T187" s="56">
        <v>4591</v>
      </c>
      <c r="U187" s="57"/>
      <c r="V187" s="56">
        <v>10744</v>
      </c>
      <c r="W187" s="57"/>
      <c r="X187" s="56">
        <v>685</v>
      </c>
      <c r="Y187" s="57"/>
      <c r="Z187" s="56">
        <v>3109</v>
      </c>
      <c r="AA187" s="57"/>
      <c r="AB187" s="56">
        <v>3452</v>
      </c>
      <c r="AC187" s="57"/>
      <c r="AD187" s="56">
        <v>9151</v>
      </c>
      <c r="AE187" s="57"/>
      <c r="AF187" s="56">
        <v>1555</v>
      </c>
      <c r="AG187" s="57"/>
      <c r="AH187" s="56">
        <v>1898</v>
      </c>
      <c r="AI187" s="57"/>
      <c r="AJ187" s="56">
        <v>1429</v>
      </c>
      <c r="AK187" s="57"/>
      <c r="AL187" s="56">
        <v>9330</v>
      </c>
      <c r="AM187" s="57"/>
      <c r="AN187" s="56">
        <v>3899</v>
      </c>
      <c r="AO187" s="57"/>
      <c r="AP187" s="56">
        <v>6583</v>
      </c>
      <c r="AQ187" s="57"/>
      <c r="AR187" s="56">
        <v>1147</v>
      </c>
      <c r="AS187" s="57"/>
      <c r="AT187" s="56">
        <v>5484</v>
      </c>
      <c r="AU187" s="57"/>
      <c r="AV187" s="56">
        <v>1768</v>
      </c>
      <c r="AW187" s="57"/>
      <c r="AX187" s="56">
        <v>911</v>
      </c>
      <c r="AY187" s="57"/>
      <c r="AZ187" s="56">
        <v>7135</v>
      </c>
      <c r="BA187" s="57"/>
      <c r="BB187" s="56">
        <v>8212</v>
      </c>
      <c r="BC187" s="57"/>
      <c r="BD187" s="56">
        <v>14480</v>
      </c>
      <c r="BE187" s="57"/>
      <c r="BF187" s="56">
        <v>4382</v>
      </c>
      <c r="BG187" s="57"/>
      <c r="BH187" s="56">
        <v>1170</v>
      </c>
      <c r="BI187" s="57"/>
      <c r="BJ187" s="56">
        <v>616</v>
      </c>
      <c r="BK187" s="57"/>
      <c r="BL187" s="56">
        <v>5177</v>
      </c>
      <c r="BM187" s="57"/>
      <c r="BN187" s="56">
        <v>1713</v>
      </c>
      <c r="BO187" s="57"/>
      <c r="BP187" s="56">
        <v>7663</v>
      </c>
      <c r="BQ187" s="57"/>
      <c r="BR187" s="56">
        <v>1011</v>
      </c>
      <c r="BS187" s="57"/>
      <c r="BT187" s="56">
        <v>7280</v>
      </c>
      <c r="BU187" s="57"/>
      <c r="BV187" s="56">
        <v>5395</v>
      </c>
      <c r="BW187" s="57"/>
      <c r="BX187" s="56">
        <v>5576</v>
      </c>
      <c r="BY187" s="57"/>
      <c r="BZ187" s="56">
        <v>842</v>
      </c>
      <c r="CA187" s="57"/>
      <c r="CB187" s="56">
        <v>1756</v>
      </c>
      <c r="CC187" s="57"/>
      <c r="CD187" s="56">
        <v>4303</v>
      </c>
      <c r="CE187" s="57"/>
      <c r="CF187" s="56">
        <v>616</v>
      </c>
      <c r="CG187" s="57"/>
      <c r="CH187" s="56">
        <v>4233</v>
      </c>
      <c r="CI187" s="57"/>
      <c r="CJ187" s="56">
        <v>4139</v>
      </c>
      <c r="CK187" s="57"/>
      <c r="CL187" s="56">
        <v>4593</v>
      </c>
      <c r="CM187" s="57"/>
      <c r="CN187" s="56">
        <v>4554</v>
      </c>
      <c r="CO187" s="57"/>
      <c r="CP187" s="56">
        <v>4567</v>
      </c>
      <c r="CQ187" s="57"/>
      <c r="CR187" s="56">
        <v>2075</v>
      </c>
      <c r="CS187" s="57"/>
      <c r="CT187" s="56">
        <v>2608</v>
      </c>
      <c r="CU187" s="57"/>
      <c r="CV187" s="56">
        <v>7039</v>
      </c>
      <c r="CW187" s="57"/>
      <c r="CX187" s="56">
        <v>6461</v>
      </c>
      <c r="CY187" s="57"/>
      <c r="CZ187" s="56">
        <v>1674</v>
      </c>
      <c r="DA187" s="57"/>
      <c r="DB187" s="56">
        <v>9536</v>
      </c>
      <c r="DC187" s="57"/>
      <c r="DD187" s="56">
        <v>8245</v>
      </c>
      <c r="DE187" s="57"/>
      <c r="DF187" s="56">
        <v>1383</v>
      </c>
      <c r="DG187" s="57"/>
      <c r="DH187" s="56">
        <v>1148</v>
      </c>
      <c r="DI187" s="57"/>
      <c r="DJ187" s="56">
        <v>991</v>
      </c>
      <c r="DK187" s="57"/>
      <c r="DL187" s="56">
        <v>1231</v>
      </c>
      <c r="DM187" s="57"/>
      <c r="DN187" s="56">
        <v>1207</v>
      </c>
      <c r="DO187" s="57"/>
      <c r="DP187" s="56">
        <v>4577</v>
      </c>
      <c r="DQ187" s="57"/>
      <c r="DR187" s="56">
        <v>729</v>
      </c>
      <c r="DS187" s="57"/>
      <c r="DT187" s="56">
        <v>180</v>
      </c>
      <c r="DU187" s="57"/>
      <c r="DV187" s="56">
        <v>2088</v>
      </c>
      <c r="DW187" s="57"/>
      <c r="DX187" s="56">
        <v>1413</v>
      </c>
      <c r="DY187" s="57"/>
      <c r="DZ187" s="56">
        <v>3973</v>
      </c>
      <c r="EA187" s="57"/>
      <c r="EB187" s="56">
        <v>985</v>
      </c>
      <c r="EC187" s="57"/>
      <c r="ED187" s="56">
        <v>1077</v>
      </c>
      <c r="EE187" s="57"/>
      <c r="EF187" s="56">
        <v>1852</v>
      </c>
      <c r="EG187" s="57"/>
      <c r="EH187" s="56">
        <v>533</v>
      </c>
      <c r="EI187" s="57"/>
      <c r="EJ187" s="56">
        <v>2343</v>
      </c>
      <c r="EK187" s="57"/>
      <c r="EL187" s="56">
        <v>2426</v>
      </c>
      <c r="EM187" s="57"/>
      <c r="EN187" s="56">
        <v>3210</v>
      </c>
      <c r="EO187" s="57"/>
      <c r="EP187" s="56">
        <v>416</v>
      </c>
      <c r="EQ187" s="57"/>
      <c r="ER187" s="56">
        <v>6684</v>
      </c>
      <c r="ES187" s="57"/>
      <c r="ET187" s="56">
        <v>8710</v>
      </c>
      <c r="EU187" s="57"/>
      <c r="EV187" s="56">
        <v>2332</v>
      </c>
      <c r="EW187" s="57"/>
      <c r="EX187" s="56">
        <v>6163</v>
      </c>
      <c r="EY187" s="57"/>
      <c r="EZ187" s="56">
        <v>3597</v>
      </c>
      <c r="FA187" s="57"/>
      <c r="FB187" s="56">
        <v>5675</v>
      </c>
      <c r="FC187" s="57"/>
      <c r="FD187" s="56">
        <v>689</v>
      </c>
      <c r="FE187" s="57"/>
      <c r="FF187" s="56">
        <v>292449</v>
      </c>
      <c r="FG187" s="57"/>
      <c r="FH187" s="59">
        <f t="shared" si="1295"/>
        <v>185228</v>
      </c>
      <c r="FI187" s="57"/>
    </row>
    <row r="188" spans="1:165" s="50" customFormat="1" ht="10.5" x14ac:dyDescent="0.35">
      <c r="A188" s="54">
        <v>182</v>
      </c>
      <c r="B188" s="51"/>
      <c r="C188" s="55" t="s">
        <v>79</v>
      </c>
      <c r="D188" s="56">
        <v>4998</v>
      </c>
      <c r="E188" s="57"/>
      <c r="F188" s="56">
        <v>4236</v>
      </c>
      <c r="G188" s="57"/>
      <c r="H188" s="56">
        <v>37684</v>
      </c>
      <c r="I188" s="57"/>
      <c r="J188" s="56">
        <v>43704</v>
      </c>
      <c r="K188" s="57"/>
      <c r="L188" s="56">
        <v>13189</v>
      </c>
      <c r="M188" s="57"/>
      <c r="N188" s="56">
        <v>17268</v>
      </c>
      <c r="O188" s="57"/>
      <c r="P188" s="56">
        <v>34619</v>
      </c>
      <c r="Q188" s="57"/>
      <c r="R188" s="56">
        <v>5476</v>
      </c>
      <c r="S188" s="57"/>
      <c r="T188" s="56">
        <v>59275</v>
      </c>
      <c r="U188" s="57"/>
      <c r="V188" s="56">
        <v>59610</v>
      </c>
      <c r="W188" s="57"/>
      <c r="X188" s="56">
        <v>2393</v>
      </c>
      <c r="Y188" s="57"/>
      <c r="Z188" s="56">
        <v>13551</v>
      </c>
      <c r="AA188" s="57"/>
      <c r="AB188" s="56">
        <v>30448</v>
      </c>
      <c r="AC188" s="57"/>
      <c r="AD188" s="56">
        <v>90021</v>
      </c>
      <c r="AE188" s="57"/>
      <c r="AF188" s="56">
        <v>5303</v>
      </c>
      <c r="AG188" s="57"/>
      <c r="AH188" s="56">
        <v>7894</v>
      </c>
      <c r="AI188" s="57"/>
      <c r="AJ188" s="56">
        <v>5897</v>
      </c>
      <c r="AK188" s="57"/>
      <c r="AL188" s="56">
        <v>53542</v>
      </c>
      <c r="AM188" s="57"/>
      <c r="AN188" s="56">
        <v>17272</v>
      </c>
      <c r="AO188" s="57"/>
      <c r="AP188" s="56">
        <v>48611</v>
      </c>
      <c r="AQ188" s="57"/>
      <c r="AR188" s="56">
        <v>4112</v>
      </c>
      <c r="AS188" s="57"/>
      <c r="AT188" s="56">
        <v>51524</v>
      </c>
      <c r="AU188" s="57"/>
      <c r="AV188" s="56">
        <v>7494</v>
      </c>
      <c r="AW188" s="57"/>
      <c r="AX188" s="56">
        <v>7105</v>
      </c>
      <c r="AY188" s="57"/>
      <c r="AZ188" s="56">
        <v>40557</v>
      </c>
      <c r="BA188" s="57"/>
      <c r="BB188" s="56">
        <v>46897</v>
      </c>
      <c r="BC188" s="57"/>
      <c r="BD188" s="56">
        <v>85475</v>
      </c>
      <c r="BE188" s="57"/>
      <c r="BF188" s="56">
        <v>22005</v>
      </c>
      <c r="BG188" s="57"/>
      <c r="BH188" s="56">
        <v>5947</v>
      </c>
      <c r="BI188" s="57"/>
      <c r="BJ188" s="56">
        <v>2273</v>
      </c>
      <c r="BK188" s="57"/>
      <c r="BL188" s="56">
        <v>31863</v>
      </c>
      <c r="BM188" s="57"/>
      <c r="BN188" s="56">
        <v>7574</v>
      </c>
      <c r="BO188" s="57"/>
      <c r="BP188" s="56">
        <v>58584</v>
      </c>
      <c r="BQ188" s="57"/>
      <c r="BR188" s="56">
        <v>5852</v>
      </c>
      <c r="BS188" s="57"/>
      <c r="BT188" s="56">
        <v>55037</v>
      </c>
      <c r="BU188" s="57"/>
      <c r="BV188" s="56">
        <v>52747</v>
      </c>
      <c r="BW188" s="57"/>
      <c r="BX188" s="56">
        <v>27520</v>
      </c>
      <c r="BY188" s="57"/>
      <c r="BZ188" s="56">
        <v>2896</v>
      </c>
      <c r="CA188" s="57"/>
      <c r="CB188" s="56">
        <v>15550</v>
      </c>
      <c r="CC188" s="57"/>
      <c r="CD188" s="56">
        <v>39435</v>
      </c>
      <c r="CE188" s="57"/>
      <c r="CF188" s="56">
        <v>3194</v>
      </c>
      <c r="CG188" s="57"/>
      <c r="CH188" s="56">
        <v>29934</v>
      </c>
      <c r="CI188" s="57"/>
      <c r="CJ188" s="56">
        <v>39282</v>
      </c>
      <c r="CK188" s="57"/>
      <c r="CL188" s="56">
        <v>57731</v>
      </c>
      <c r="CM188" s="57"/>
      <c r="CN188" s="56">
        <v>40711</v>
      </c>
      <c r="CO188" s="57"/>
      <c r="CP188" s="56">
        <v>19464</v>
      </c>
      <c r="CQ188" s="57"/>
      <c r="CR188" s="56">
        <v>13478</v>
      </c>
      <c r="CS188" s="57"/>
      <c r="CT188" s="56">
        <v>10682</v>
      </c>
      <c r="CU188" s="57"/>
      <c r="CV188" s="56">
        <v>61249</v>
      </c>
      <c r="CW188" s="57"/>
      <c r="CX188" s="56">
        <v>42618</v>
      </c>
      <c r="CY188" s="57"/>
      <c r="CZ188" s="56">
        <v>10932</v>
      </c>
      <c r="DA188" s="57"/>
      <c r="DB188" s="56">
        <v>59936</v>
      </c>
      <c r="DC188" s="57"/>
      <c r="DD188" s="56">
        <v>56968</v>
      </c>
      <c r="DE188" s="57"/>
      <c r="DF188" s="56">
        <v>7291</v>
      </c>
      <c r="DG188" s="57"/>
      <c r="DH188" s="56">
        <v>5829</v>
      </c>
      <c r="DI188" s="57"/>
      <c r="DJ188" s="56">
        <v>5140</v>
      </c>
      <c r="DK188" s="57"/>
      <c r="DL188" s="56">
        <v>19529</v>
      </c>
      <c r="DM188" s="57"/>
      <c r="DN188" s="56">
        <v>4646</v>
      </c>
      <c r="DO188" s="57"/>
      <c r="DP188" s="56">
        <v>44678</v>
      </c>
      <c r="DQ188" s="57"/>
      <c r="DR188" s="56">
        <v>2678</v>
      </c>
      <c r="DS188" s="57"/>
      <c r="DT188" s="56">
        <v>1191</v>
      </c>
      <c r="DU188" s="57"/>
      <c r="DV188" s="56">
        <v>10658</v>
      </c>
      <c r="DW188" s="57"/>
      <c r="DX188" s="56">
        <v>6216</v>
      </c>
      <c r="DY188" s="57"/>
      <c r="DZ188" s="56">
        <v>43311</v>
      </c>
      <c r="EA188" s="57"/>
      <c r="EB188" s="56">
        <v>4106</v>
      </c>
      <c r="EC188" s="57"/>
      <c r="ED188" s="56">
        <v>10196</v>
      </c>
      <c r="EE188" s="57"/>
      <c r="EF188" s="56">
        <v>7081</v>
      </c>
      <c r="EG188" s="57"/>
      <c r="EH188" s="56">
        <v>2287</v>
      </c>
      <c r="EI188" s="57"/>
      <c r="EJ188" s="56">
        <v>10722</v>
      </c>
      <c r="EK188" s="57"/>
      <c r="EL188" s="56">
        <v>12382</v>
      </c>
      <c r="EM188" s="57"/>
      <c r="EN188" s="56">
        <v>15877</v>
      </c>
      <c r="EO188" s="57"/>
      <c r="EP188" s="56">
        <v>1563</v>
      </c>
      <c r="EQ188" s="57"/>
      <c r="ER188" s="56">
        <v>57504</v>
      </c>
      <c r="ES188" s="57"/>
      <c r="ET188" s="56">
        <v>62374</v>
      </c>
      <c r="EU188" s="57"/>
      <c r="EV188" s="56">
        <v>14019</v>
      </c>
      <c r="EW188" s="57"/>
      <c r="EX188" s="56">
        <v>65675</v>
      </c>
      <c r="EY188" s="57"/>
      <c r="EZ188" s="56">
        <v>35689</v>
      </c>
      <c r="FA188" s="57"/>
      <c r="FB188" s="56">
        <v>51078</v>
      </c>
      <c r="FC188" s="57"/>
      <c r="FD188" s="56">
        <v>2609</v>
      </c>
      <c r="FE188" s="57"/>
      <c r="FF188" s="56">
        <v>2076443</v>
      </c>
      <c r="FG188" s="57"/>
      <c r="FH188" s="59">
        <f t="shared" si="1295"/>
        <v>1524184</v>
      </c>
      <c r="FI188" s="57"/>
    </row>
    <row r="189" spans="1:165" s="50" customFormat="1" ht="10.5" x14ac:dyDescent="0.35">
      <c r="A189" s="54">
        <v>183</v>
      </c>
      <c r="B189" s="51"/>
      <c r="C189" s="55" t="s">
        <v>254</v>
      </c>
      <c r="D189" s="56">
        <f>D187/D188*100</f>
        <v>19.88795518207283</v>
      </c>
      <c r="E189" s="57"/>
      <c r="F189" s="56">
        <f>F187/F188*100</f>
        <v>25.212464589235129</v>
      </c>
      <c r="G189" s="57"/>
      <c r="H189" s="56">
        <f>H187/H188*100</f>
        <v>17.269928882284258</v>
      </c>
      <c r="I189" s="57"/>
      <c r="J189" s="56">
        <f>J187/J188*100</f>
        <v>11.971444261394838</v>
      </c>
      <c r="K189" s="57"/>
      <c r="L189" s="56">
        <f>L187/L188*100</f>
        <v>20.532261733262565</v>
      </c>
      <c r="M189" s="57"/>
      <c r="N189" s="56">
        <f>N187/N188*100</f>
        <v>17.037294417419506</v>
      </c>
      <c r="O189" s="57"/>
      <c r="P189" s="56">
        <f>P187/P188*100</f>
        <v>9.3041393454461421</v>
      </c>
      <c r="Q189" s="57"/>
      <c r="R189" s="56">
        <f>R187/R188*100</f>
        <v>23.411249086924762</v>
      </c>
      <c r="S189" s="57"/>
      <c r="T189" s="56">
        <f>T187/T188*100</f>
        <v>7.7452551665963725</v>
      </c>
      <c r="U189" s="57"/>
      <c r="V189" s="56">
        <f>V187/V188*100</f>
        <v>18.023821506458649</v>
      </c>
      <c r="W189" s="57"/>
      <c r="X189" s="56">
        <f>X187/X188*100</f>
        <v>28.625156707062267</v>
      </c>
      <c r="Y189" s="57"/>
      <c r="Z189" s="56">
        <f>Z187/Z188*100</f>
        <v>22.942956239391926</v>
      </c>
      <c r="AA189" s="57"/>
      <c r="AB189" s="56">
        <f>AB187/AB188*100</f>
        <v>11.337362059905413</v>
      </c>
      <c r="AC189" s="57"/>
      <c r="AD189" s="56">
        <f>AD187/AD188*100</f>
        <v>10.16540584974617</v>
      </c>
      <c r="AE189" s="57"/>
      <c r="AF189" s="56">
        <f>AF187/AF188*100</f>
        <v>29.323024702998303</v>
      </c>
      <c r="AG189" s="57"/>
      <c r="AH189" s="56">
        <f>AH187/AH188*100</f>
        <v>24.043577400557385</v>
      </c>
      <c r="AI189" s="57"/>
      <c r="AJ189" s="56">
        <f>AJ187/AJ188*100</f>
        <v>24.232660674919451</v>
      </c>
      <c r="AK189" s="57"/>
      <c r="AL189" s="56">
        <f>AL187/AL188*100</f>
        <v>17.42557244779799</v>
      </c>
      <c r="AM189" s="57"/>
      <c r="AN189" s="56">
        <f>AN187/AN188*100</f>
        <v>22.574108383510886</v>
      </c>
      <c r="AO189" s="57"/>
      <c r="AP189" s="56">
        <f>AP187/AP188*100</f>
        <v>13.542202382176875</v>
      </c>
      <c r="AQ189" s="57"/>
      <c r="AR189" s="56">
        <f>AR187/AR188*100</f>
        <v>27.89396887159533</v>
      </c>
      <c r="AS189" s="57"/>
      <c r="AT189" s="56">
        <f>AT187/AT188*100</f>
        <v>10.643583572703982</v>
      </c>
      <c r="AU189" s="57"/>
      <c r="AV189" s="56">
        <f>AV187/AV188*100</f>
        <v>23.592207099012544</v>
      </c>
      <c r="AW189" s="57"/>
      <c r="AX189" s="56">
        <f>AX187/AX188*100</f>
        <v>12.821956368754398</v>
      </c>
      <c r="AY189" s="57"/>
      <c r="AZ189" s="56">
        <f>AZ187/AZ188*100</f>
        <v>17.592524101881303</v>
      </c>
      <c r="BA189" s="57"/>
      <c r="BB189" s="56">
        <f>BB187/BB188*100</f>
        <v>17.510714971106893</v>
      </c>
      <c r="BC189" s="57"/>
      <c r="BD189" s="56">
        <f>BD187/BD188*100</f>
        <v>16.940625914009942</v>
      </c>
      <c r="BE189" s="57"/>
      <c r="BF189" s="56">
        <f>BF187/BF188*100</f>
        <v>19.913655987275618</v>
      </c>
      <c r="BG189" s="57"/>
      <c r="BH189" s="56">
        <f>BH187/BH188*100</f>
        <v>19.673785101731966</v>
      </c>
      <c r="BI189" s="57"/>
      <c r="BJ189" s="56">
        <f>BJ187/BJ188*100</f>
        <v>27.100747910250771</v>
      </c>
      <c r="BK189" s="57"/>
      <c r="BL189" s="56">
        <f>BL187/BL188*100</f>
        <v>16.247685403132159</v>
      </c>
      <c r="BM189" s="57"/>
      <c r="BN189" s="56">
        <f>BN187/BN188*100</f>
        <v>22.616847108529178</v>
      </c>
      <c r="BO189" s="57"/>
      <c r="BP189" s="56">
        <f>BP187/BP188*100</f>
        <v>13.080363239109655</v>
      </c>
      <c r="BQ189" s="57"/>
      <c r="BR189" s="56">
        <f>BR187/BR188*100</f>
        <v>17.276144907723857</v>
      </c>
      <c r="BS189" s="57"/>
      <c r="BT189" s="56">
        <f>BT187/BT188*100</f>
        <v>13.227465159801588</v>
      </c>
      <c r="BU189" s="57"/>
      <c r="BV189" s="56">
        <f>BV187/BV188*100</f>
        <v>10.228069842834664</v>
      </c>
      <c r="BW189" s="57"/>
      <c r="BX189" s="56">
        <f>BX187/BX188*100</f>
        <v>20.261627906976745</v>
      </c>
      <c r="BY189" s="57"/>
      <c r="BZ189" s="56">
        <f>BZ187/BZ188*100</f>
        <v>29.074585635359117</v>
      </c>
      <c r="CA189" s="57"/>
      <c r="CB189" s="56">
        <f>CB187/CB188*100</f>
        <v>11.292604501607716</v>
      </c>
      <c r="CC189" s="57"/>
      <c r="CD189" s="56">
        <f>CD187/CD188*100</f>
        <v>10.911626727526309</v>
      </c>
      <c r="CE189" s="57"/>
      <c r="CF189" s="56">
        <f>CF187/CF188*100</f>
        <v>19.286161552911711</v>
      </c>
      <c r="CG189" s="57"/>
      <c r="CH189" s="56">
        <f>CH187/CH188*100</f>
        <v>14.141110442974544</v>
      </c>
      <c r="CI189" s="57"/>
      <c r="CJ189" s="56">
        <f>CJ187/CJ188*100</f>
        <v>10.536632554350593</v>
      </c>
      <c r="CK189" s="57"/>
      <c r="CL189" s="56">
        <f>CL187/CL188*100</f>
        <v>7.9558642670315773</v>
      </c>
      <c r="CM189" s="57"/>
      <c r="CN189" s="56">
        <f>CN187/CN188*100</f>
        <v>11.186165901107808</v>
      </c>
      <c r="CO189" s="57"/>
      <c r="CP189" s="56">
        <f>CP187/CP188*100</f>
        <v>23.463830661734484</v>
      </c>
      <c r="CQ189" s="57"/>
      <c r="CR189" s="56">
        <f>CR187/CR188*100</f>
        <v>15.395459266953553</v>
      </c>
      <c r="CS189" s="57"/>
      <c r="CT189" s="56">
        <f>CT187/CT188*100</f>
        <v>24.414903576109342</v>
      </c>
      <c r="CU189" s="57"/>
      <c r="CV189" s="56">
        <f>CV187/CV188*100</f>
        <v>11.492432529510687</v>
      </c>
      <c r="CW189" s="57"/>
      <c r="CX189" s="56">
        <f>CX187/CX188*100</f>
        <v>15.160260922614857</v>
      </c>
      <c r="CY189" s="57"/>
      <c r="CZ189" s="56">
        <f>CZ187/CZ188*100</f>
        <v>15.31284302963776</v>
      </c>
      <c r="DA189" s="57"/>
      <c r="DB189" s="56">
        <f>DB187/DB188*100</f>
        <v>15.91030432461292</v>
      </c>
      <c r="DC189" s="57"/>
      <c r="DD189" s="56">
        <f>DD187/DD188*100</f>
        <v>14.473037494733887</v>
      </c>
      <c r="DE189" s="57"/>
      <c r="DF189" s="56">
        <f>DF187/DF188*100</f>
        <v>18.968591414072144</v>
      </c>
      <c r="DG189" s="57"/>
      <c r="DH189" s="56">
        <f>DH187/DH188*100</f>
        <v>19.6946302967919</v>
      </c>
      <c r="DI189" s="57"/>
      <c r="DJ189" s="56">
        <f>DJ187/DJ188*100</f>
        <v>19.280155642023349</v>
      </c>
      <c r="DK189" s="57"/>
      <c r="DL189" s="56">
        <f>DL187/DL188*100</f>
        <v>6.3034461569972864</v>
      </c>
      <c r="DM189" s="57"/>
      <c r="DN189" s="56">
        <f>DN187/DN188*100</f>
        <v>25.979337064141195</v>
      </c>
      <c r="DO189" s="57"/>
      <c r="DP189" s="56">
        <f>DP187/DP188*100</f>
        <v>10.244415596042796</v>
      </c>
      <c r="DQ189" s="57"/>
      <c r="DR189" s="56">
        <f>DR187/DR188*100</f>
        <v>27.221807318894697</v>
      </c>
      <c r="DS189" s="57"/>
      <c r="DT189" s="56">
        <f>DT187/DT188*100</f>
        <v>15.113350125944585</v>
      </c>
      <c r="DU189" s="57"/>
      <c r="DV189" s="56">
        <f>DV187/DV188*100</f>
        <v>19.59091762056671</v>
      </c>
      <c r="DW189" s="57"/>
      <c r="DX189" s="56">
        <f>DX187/DX188*100</f>
        <v>22.731660231660232</v>
      </c>
      <c r="DY189" s="57"/>
      <c r="DZ189" s="56">
        <f>DZ187/DZ188*100</f>
        <v>9.1731892590796793</v>
      </c>
      <c r="EA189" s="57"/>
      <c r="EB189" s="56">
        <f>EB187/EB188*100</f>
        <v>23.989283974671213</v>
      </c>
      <c r="EC189" s="57"/>
      <c r="ED189" s="56">
        <f>ED187/ED188*100</f>
        <v>10.562965868968224</v>
      </c>
      <c r="EE189" s="57"/>
      <c r="EF189" s="56">
        <f>EF187/EF188*100</f>
        <v>26.154497952266631</v>
      </c>
      <c r="EG189" s="57"/>
      <c r="EH189" s="56">
        <f>EH187/EH188*100</f>
        <v>23.305640577175339</v>
      </c>
      <c r="EI189" s="57"/>
      <c r="EJ189" s="56">
        <f>EJ187/EJ188*100</f>
        <v>21.852266368214885</v>
      </c>
      <c r="EK189" s="57"/>
      <c r="EL189" s="56">
        <f>EL187/EL188*100</f>
        <v>19.592957518979162</v>
      </c>
      <c r="EM189" s="57"/>
      <c r="EN189" s="56">
        <f>EN187/EN188*100</f>
        <v>20.217925300749513</v>
      </c>
      <c r="EO189" s="57"/>
      <c r="EP189" s="56">
        <f>EP187/EP188*100</f>
        <v>26.615483045425464</v>
      </c>
      <c r="EQ189" s="57"/>
      <c r="ER189" s="56">
        <f>ER187/ER188*100</f>
        <v>11.623539232053421</v>
      </c>
      <c r="ES189" s="57"/>
      <c r="ET189" s="56">
        <f>ET187/ET188*100</f>
        <v>13.964151729887453</v>
      </c>
      <c r="EU189" s="57"/>
      <c r="EV189" s="56">
        <f>EV187/EV188*100</f>
        <v>16.63456737285113</v>
      </c>
      <c r="EW189" s="57"/>
      <c r="EX189" s="56">
        <f>EX187/EX188*100</f>
        <v>9.384088313665778</v>
      </c>
      <c r="EY189" s="57"/>
      <c r="EZ189" s="56">
        <f>EZ187/EZ188*100</f>
        <v>10.078735744907394</v>
      </c>
      <c r="FA189" s="57"/>
      <c r="FB189" s="56">
        <f>FB187/FB188*100</f>
        <v>11.110458514428913</v>
      </c>
      <c r="FC189" s="57"/>
      <c r="FD189" s="56">
        <f>FD187/FD188*100</f>
        <v>26.408585665005752</v>
      </c>
      <c r="FE189" s="57"/>
      <c r="FF189" s="56">
        <f>FF187/FF188*100</f>
        <v>14.084133299108137</v>
      </c>
      <c r="FG189" s="57"/>
      <c r="FH189" s="59">
        <f>FH187/FH188*100</f>
        <v>12.152600998304667</v>
      </c>
      <c r="FI189" s="57"/>
    </row>
    <row r="190" spans="1:165" x14ac:dyDescent="0.35">
      <c r="A190" s="54">
        <v>184</v>
      </c>
      <c r="C190" s="72" t="s">
        <v>268</v>
      </c>
      <c r="D190" s="72">
        <f>RANK(D189,$D189:$FD189)</f>
        <v>29</v>
      </c>
      <c r="E190" s="72" t="e">
        <f t="shared" ref="E190:BP190" si="1296">RANK(E189,$D189:$FD189)</f>
        <v>#N/A</v>
      </c>
      <c r="F190" s="72">
        <f t="shared" si="1296"/>
        <v>11</v>
      </c>
      <c r="G190" s="72" t="e">
        <f t="shared" si="1296"/>
        <v>#N/A</v>
      </c>
      <c r="H190" s="72">
        <f t="shared" si="1296"/>
        <v>42</v>
      </c>
      <c r="I190" s="72" t="e">
        <f t="shared" si="1296"/>
        <v>#N/A</v>
      </c>
      <c r="J190" s="72">
        <f t="shared" si="1296"/>
        <v>59</v>
      </c>
      <c r="K190" s="72" t="e">
        <f t="shared" si="1296"/>
        <v>#N/A</v>
      </c>
      <c r="L190" s="72">
        <f t="shared" si="1296"/>
        <v>25</v>
      </c>
      <c r="M190" s="72" t="e">
        <f t="shared" si="1296"/>
        <v>#N/A</v>
      </c>
      <c r="N190" s="72">
        <f t="shared" si="1296"/>
        <v>43</v>
      </c>
      <c r="O190" s="72" t="e">
        <f t="shared" si="1296"/>
        <v>#N/A</v>
      </c>
      <c r="P190" s="72">
        <f t="shared" si="1296"/>
        <v>75</v>
      </c>
      <c r="Q190" s="72" t="e">
        <f t="shared" si="1296"/>
        <v>#N/A</v>
      </c>
      <c r="R190" s="72">
        <f t="shared" si="1296"/>
        <v>18</v>
      </c>
      <c r="S190" s="72" t="e">
        <f t="shared" si="1296"/>
        <v>#N/A</v>
      </c>
      <c r="T190" s="72">
        <f t="shared" si="1296"/>
        <v>78</v>
      </c>
      <c r="U190" s="72" t="e">
        <f t="shared" si="1296"/>
        <v>#N/A</v>
      </c>
      <c r="V190" s="72">
        <f t="shared" si="1296"/>
        <v>37</v>
      </c>
      <c r="W190" s="72" t="e">
        <f t="shared" si="1296"/>
        <v>#N/A</v>
      </c>
      <c r="X190" s="72">
        <f t="shared" si="1296"/>
        <v>3</v>
      </c>
      <c r="Y190" s="72" t="e">
        <f t="shared" si="1296"/>
        <v>#N/A</v>
      </c>
      <c r="Z190" s="72">
        <f t="shared" si="1296"/>
        <v>20</v>
      </c>
      <c r="AA190" s="72" t="e">
        <f t="shared" si="1296"/>
        <v>#N/A</v>
      </c>
      <c r="AB190" s="72">
        <f t="shared" si="1296"/>
        <v>62</v>
      </c>
      <c r="AC190" s="72" t="e">
        <f t="shared" si="1296"/>
        <v>#N/A</v>
      </c>
      <c r="AD190" s="72">
        <f t="shared" si="1296"/>
        <v>72</v>
      </c>
      <c r="AE190" s="72" t="e">
        <f t="shared" si="1296"/>
        <v>#N/A</v>
      </c>
      <c r="AF190" s="72">
        <f t="shared" si="1296"/>
        <v>1</v>
      </c>
      <c r="AG190" s="72" t="e">
        <f t="shared" si="1296"/>
        <v>#N/A</v>
      </c>
      <c r="AH190" s="72">
        <f t="shared" si="1296"/>
        <v>14</v>
      </c>
      <c r="AI190" s="72" t="e">
        <f t="shared" si="1296"/>
        <v>#N/A</v>
      </c>
      <c r="AJ190" s="72">
        <f t="shared" si="1296"/>
        <v>13</v>
      </c>
      <c r="AK190" s="72" t="e">
        <f t="shared" si="1296"/>
        <v>#N/A</v>
      </c>
      <c r="AL190" s="72">
        <f t="shared" si="1296"/>
        <v>40</v>
      </c>
      <c r="AM190" s="72" t="e">
        <f t="shared" si="1296"/>
        <v>#N/A</v>
      </c>
      <c r="AN190" s="72">
        <f t="shared" si="1296"/>
        <v>23</v>
      </c>
      <c r="AO190" s="72" t="e">
        <f t="shared" si="1296"/>
        <v>#N/A</v>
      </c>
      <c r="AP190" s="72">
        <f t="shared" si="1296"/>
        <v>55</v>
      </c>
      <c r="AQ190" s="72" t="e">
        <f t="shared" si="1296"/>
        <v>#N/A</v>
      </c>
      <c r="AR190" s="72">
        <f t="shared" si="1296"/>
        <v>4</v>
      </c>
      <c r="AS190" s="72" t="e">
        <f t="shared" si="1296"/>
        <v>#N/A</v>
      </c>
      <c r="AT190" s="72">
        <f t="shared" si="1296"/>
        <v>67</v>
      </c>
      <c r="AU190" s="72" t="e">
        <f t="shared" si="1296"/>
        <v>#N/A</v>
      </c>
      <c r="AV190" s="72">
        <f t="shared" si="1296"/>
        <v>16</v>
      </c>
      <c r="AW190" s="72" t="e">
        <f t="shared" si="1296"/>
        <v>#N/A</v>
      </c>
      <c r="AX190" s="72">
        <f t="shared" si="1296"/>
        <v>58</v>
      </c>
      <c r="AY190" s="72" t="e">
        <f t="shared" si="1296"/>
        <v>#N/A</v>
      </c>
      <c r="AZ190" s="72">
        <f t="shared" si="1296"/>
        <v>38</v>
      </c>
      <c r="BA190" s="72" t="e">
        <f t="shared" si="1296"/>
        <v>#N/A</v>
      </c>
      <c r="BB190" s="72">
        <f t="shared" si="1296"/>
        <v>39</v>
      </c>
      <c r="BC190" s="72" t="e">
        <f t="shared" si="1296"/>
        <v>#N/A</v>
      </c>
      <c r="BD190" s="72">
        <f t="shared" si="1296"/>
        <v>44</v>
      </c>
      <c r="BE190" s="72" t="e">
        <f t="shared" si="1296"/>
        <v>#N/A</v>
      </c>
      <c r="BF190" s="72">
        <f t="shared" si="1296"/>
        <v>28</v>
      </c>
      <c r="BG190" s="72" t="e">
        <f t="shared" si="1296"/>
        <v>#N/A</v>
      </c>
      <c r="BH190" s="72">
        <f t="shared" si="1296"/>
        <v>31</v>
      </c>
      <c r="BI190" s="72" t="e">
        <f t="shared" si="1296"/>
        <v>#N/A</v>
      </c>
      <c r="BJ190" s="72">
        <f t="shared" si="1296"/>
        <v>6</v>
      </c>
      <c r="BK190" s="72" t="e">
        <f t="shared" si="1296"/>
        <v>#N/A</v>
      </c>
      <c r="BL190" s="72">
        <f t="shared" si="1296"/>
        <v>46</v>
      </c>
      <c r="BM190" s="72" t="e">
        <f t="shared" si="1296"/>
        <v>#N/A</v>
      </c>
      <c r="BN190" s="72">
        <f t="shared" si="1296"/>
        <v>22</v>
      </c>
      <c r="BO190" s="72" t="e">
        <f t="shared" si="1296"/>
        <v>#N/A</v>
      </c>
      <c r="BP190" s="72">
        <f t="shared" si="1296"/>
        <v>57</v>
      </c>
      <c r="BQ190" s="72" t="e">
        <f t="shared" ref="BQ190:EB190" si="1297">RANK(BQ189,$D189:$FD189)</f>
        <v>#N/A</v>
      </c>
      <c r="BR190" s="72">
        <f t="shared" si="1297"/>
        <v>41</v>
      </c>
      <c r="BS190" s="72" t="e">
        <f t="shared" si="1297"/>
        <v>#N/A</v>
      </c>
      <c r="BT190" s="72">
        <f t="shared" si="1297"/>
        <v>56</v>
      </c>
      <c r="BU190" s="72" t="e">
        <f t="shared" si="1297"/>
        <v>#N/A</v>
      </c>
      <c r="BV190" s="72">
        <f t="shared" si="1297"/>
        <v>71</v>
      </c>
      <c r="BW190" s="72" t="e">
        <f t="shared" si="1297"/>
        <v>#N/A</v>
      </c>
      <c r="BX190" s="72">
        <f t="shared" si="1297"/>
        <v>26</v>
      </c>
      <c r="BY190" s="72" t="e">
        <f t="shared" si="1297"/>
        <v>#N/A</v>
      </c>
      <c r="BZ190" s="72">
        <f t="shared" si="1297"/>
        <v>2</v>
      </c>
      <c r="CA190" s="72" t="e">
        <f t="shared" si="1297"/>
        <v>#N/A</v>
      </c>
      <c r="CB190" s="72">
        <f t="shared" si="1297"/>
        <v>63</v>
      </c>
      <c r="CC190" s="72" t="e">
        <f t="shared" si="1297"/>
        <v>#N/A</v>
      </c>
      <c r="CD190" s="72">
        <f t="shared" si="1297"/>
        <v>66</v>
      </c>
      <c r="CE190" s="72" t="e">
        <f t="shared" si="1297"/>
        <v>#N/A</v>
      </c>
      <c r="CF190" s="72">
        <f t="shared" si="1297"/>
        <v>34</v>
      </c>
      <c r="CG190" s="72" t="e">
        <f t="shared" si="1297"/>
        <v>#N/A</v>
      </c>
      <c r="CH190" s="72">
        <f t="shared" si="1297"/>
        <v>53</v>
      </c>
      <c r="CI190" s="72" t="e">
        <f t="shared" si="1297"/>
        <v>#N/A</v>
      </c>
      <c r="CJ190" s="72">
        <f t="shared" si="1297"/>
        <v>69</v>
      </c>
      <c r="CK190" s="72" t="e">
        <f t="shared" si="1297"/>
        <v>#N/A</v>
      </c>
      <c r="CL190" s="72">
        <f t="shared" si="1297"/>
        <v>77</v>
      </c>
      <c r="CM190" s="72" t="e">
        <f t="shared" si="1297"/>
        <v>#N/A</v>
      </c>
      <c r="CN190" s="72">
        <f t="shared" si="1297"/>
        <v>64</v>
      </c>
      <c r="CO190" s="72" t="e">
        <f t="shared" si="1297"/>
        <v>#N/A</v>
      </c>
      <c r="CP190" s="72">
        <f t="shared" si="1297"/>
        <v>17</v>
      </c>
      <c r="CQ190" s="72" t="e">
        <f t="shared" si="1297"/>
        <v>#N/A</v>
      </c>
      <c r="CR190" s="72">
        <f t="shared" si="1297"/>
        <v>48</v>
      </c>
      <c r="CS190" s="72" t="e">
        <f t="shared" si="1297"/>
        <v>#N/A</v>
      </c>
      <c r="CT190" s="72">
        <f t="shared" si="1297"/>
        <v>12</v>
      </c>
      <c r="CU190" s="72" t="e">
        <f t="shared" si="1297"/>
        <v>#N/A</v>
      </c>
      <c r="CV190" s="72">
        <f t="shared" si="1297"/>
        <v>61</v>
      </c>
      <c r="CW190" s="72" t="e">
        <f t="shared" si="1297"/>
        <v>#N/A</v>
      </c>
      <c r="CX190" s="72">
        <f t="shared" si="1297"/>
        <v>50</v>
      </c>
      <c r="CY190" s="72" t="e">
        <f t="shared" si="1297"/>
        <v>#N/A</v>
      </c>
      <c r="CZ190" s="72">
        <f t="shared" si="1297"/>
        <v>49</v>
      </c>
      <c r="DA190" s="72" t="e">
        <f t="shared" si="1297"/>
        <v>#N/A</v>
      </c>
      <c r="DB190" s="72">
        <f t="shared" si="1297"/>
        <v>47</v>
      </c>
      <c r="DC190" s="72" t="e">
        <f t="shared" si="1297"/>
        <v>#N/A</v>
      </c>
      <c r="DD190" s="72">
        <f t="shared" si="1297"/>
        <v>52</v>
      </c>
      <c r="DE190" s="72" t="e">
        <f t="shared" si="1297"/>
        <v>#N/A</v>
      </c>
      <c r="DF190" s="72">
        <f t="shared" si="1297"/>
        <v>36</v>
      </c>
      <c r="DG190" s="72" t="e">
        <f t="shared" si="1297"/>
        <v>#N/A</v>
      </c>
      <c r="DH190" s="72">
        <f t="shared" si="1297"/>
        <v>30</v>
      </c>
      <c r="DI190" s="72" t="e">
        <f t="shared" si="1297"/>
        <v>#N/A</v>
      </c>
      <c r="DJ190" s="72">
        <f t="shared" si="1297"/>
        <v>35</v>
      </c>
      <c r="DK190" s="72" t="e">
        <f t="shared" si="1297"/>
        <v>#N/A</v>
      </c>
      <c r="DL190" s="72">
        <f t="shared" si="1297"/>
        <v>79</v>
      </c>
      <c r="DM190" s="72" t="e">
        <f t="shared" si="1297"/>
        <v>#N/A</v>
      </c>
      <c r="DN190" s="72">
        <f t="shared" si="1297"/>
        <v>10</v>
      </c>
      <c r="DO190" s="72" t="e">
        <f t="shared" si="1297"/>
        <v>#N/A</v>
      </c>
      <c r="DP190" s="72">
        <f t="shared" si="1297"/>
        <v>70</v>
      </c>
      <c r="DQ190" s="72" t="e">
        <f t="shared" si="1297"/>
        <v>#N/A</v>
      </c>
      <c r="DR190" s="72">
        <f t="shared" si="1297"/>
        <v>5</v>
      </c>
      <c r="DS190" s="72" t="e">
        <f t="shared" si="1297"/>
        <v>#N/A</v>
      </c>
      <c r="DT190" s="72">
        <f t="shared" si="1297"/>
        <v>51</v>
      </c>
      <c r="DU190" s="72" t="e">
        <f t="shared" si="1297"/>
        <v>#N/A</v>
      </c>
      <c r="DV190" s="72">
        <f t="shared" si="1297"/>
        <v>33</v>
      </c>
      <c r="DW190" s="72" t="e">
        <f t="shared" si="1297"/>
        <v>#N/A</v>
      </c>
      <c r="DX190" s="72">
        <f t="shared" si="1297"/>
        <v>21</v>
      </c>
      <c r="DY190" s="72" t="e">
        <f t="shared" si="1297"/>
        <v>#N/A</v>
      </c>
      <c r="DZ190" s="72">
        <f t="shared" si="1297"/>
        <v>76</v>
      </c>
      <c r="EA190" s="72" t="e">
        <f t="shared" si="1297"/>
        <v>#N/A</v>
      </c>
      <c r="EB190" s="72">
        <f t="shared" si="1297"/>
        <v>15</v>
      </c>
      <c r="EC190" s="72" t="e">
        <f t="shared" ref="EC190:FE190" si="1298">RANK(EC189,$D189:$FD189)</f>
        <v>#N/A</v>
      </c>
      <c r="ED190" s="72">
        <f t="shared" si="1298"/>
        <v>68</v>
      </c>
      <c r="EE190" s="72" t="e">
        <f t="shared" si="1298"/>
        <v>#N/A</v>
      </c>
      <c r="EF190" s="72">
        <f t="shared" si="1298"/>
        <v>9</v>
      </c>
      <c r="EG190" s="72" t="e">
        <f t="shared" si="1298"/>
        <v>#N/A</v>
      </c>
      <c r="EH190" s="72">
        <f t="shared" si="1298"/>
        <v>19</v>
      </c>
      <c r="EI190" s="72" t="e">
        <f t="shared" si="1298"/>
        <v>#N/A</v>
      </c>
      <c r="EJ190" s="72">
        <f t="shared" si="1298"/>
        <v>24</v>
      </c>
      <c r="EK190" s="72" t="e">
        <f t="shared" si="1298"/>
        <v>#N/A</v>
      </c>
      <c r="EL190" s="72">
        <f t="shared" si="1298"/>
        <v>32</v>
      </c>
      <c r="EM190" s="72" t="e">
        <f t="shared" si="1298"/>
        <v>#N/A</v>
      </c>
      <c r="EN190" s="72">
        <f t="shared" si="1298"/>
        <v>27</v>
      </c>
      <c r="EO190" s="72" t="e">
        <f t="shared" si="1298"/>
        <v>#N/A</v>
      </c>
      <c r="EP190" s="72">
        <f t="shared" si="1298"/>
        <v>7</v>
      </c>
      <c r="EQ190" s="72" t="e">
        <f t="shared" si="1298"/>
        <v>#N/A</v>
      </c>
      <c r="ER190" s="72">
        <f t="shared" si="1298"/>
        <v>60</v>
      </c>
      <c r="ES190" s="72" t="e">
        <f t="shared" si="1298"/>
        <v>#N/A</v>
      </c>
      <c r="ET190" s="72">
        <f t="shared" si="1298"/>
        <v>54</v>
      </c>
      <c r="EU190" s="72" t="e">
        <f t="shared" si="1298"/>
        <v>#N/A</v>
      </c>
      <c r="EV190" s="72">
        <f t="shared" si="1298"/>
        <v>45</v>
      </c>
      <c r="EW190" s="72" t="e">
        <f t="shared" si="1298"/>
        <v>#N/A</v>
      </c>
      <c r="EX190" s="72">
        <f t="shared" si="1298"/>
        <v>74</v>
      </c>
      <c r="EY190" s="72" t="e">
        <f t="shared" si="1298"/>
        <v>#N/A</v>
      </c>
      <c r="EZ190" s="72">
        <f t="shared" si="1298"/>
        <v>73</v>
      </c>
      <c r="FA190" s="72" t="e">
        <f t="shared" si="1298"/>
        <v>#N/A</v>
      </c>
      <c r="FB190" s="72">
        <f t="shared" si="1298"/>
        <v>65</v>
      </c>
      <c r="FC190" s="72" t="e">
        <f t="shared" si="1298"/>
        <v>#N/A</v>
      </c>
      <c r="FD190" s="72">
        <f t="shared" si="1298"/>
        <v>8</v>
      </c>
      <c r="FE190" s="72" t="e">
        <f t="shared" si="1298"/>
        <v>#N/A</v>
      </c>
      <c r="FF190" s="77" t="s">
        <v>273</v>
      </c>
      <c r="FG190" s="61"/>
      <c r="FH190" s="77" t="s">
        <v>273</v>
      </c>
      <c r="FI190" s="61"/>
    </row>
    <row r="191" spans="1:165" s="50" customFormat="1" ht="10.5" x14ac:dyDescent="0.35">
      <c r="A191" s="54">
        <v>185</v>
      </c>
      <c r="B191" s="51" t="s">
        <v>332</v>
      </c>
      <c r="C191" s="55" t="s">
        <v>330</v>
      </c>
      <c r="D191" s="56">
        <v>216</v>
      </c>
      <c r="E191" s="57"/>
      <c r="F191" s="56">
        <v>257</v>
      </c>
      <c r="G191" s="57"/>
      <c r="H191" s="56">
        <v>3411</v>
      </c>
      <c r="I191" s="57"/>
      <c r="J191" s="56">
        <v>3430</v>
      </c>
      <c r="K191" s="57"/>
      <c r="L191" s="56">
        <v>856</v>
      </c>
      <c r="M191" s="57"/>
      <c r="N191" s="56">
        <v>1238</v>
      </c>
      <c r="O191" s="57"/>
      <c r="P191" s="56">
        <v>2216</v>
      </c>
      <c r="Q191" s="57"/>
      <c r="R191" s="56">
        <v>320</v>
      </c>
      <c r="S191" s="57"/>
      <c r="T191" s="56">
        <v>4838</v>
      </c>
      <c r="U191" s="57"/>
      <c r="V191" s="56">
        <v>9261</v>
      </c>
      <c r="W191" s="57"/>
      <c r="X191" s="56">
        <v>109</v>
      </c>
      <c r="Y191" s="57"/>
      <c r="Z191" s="56">
        <v>821</v>
      </c>
      <c r="AA191" s="57"/>
      <c r="AB191" s="56">
        <v>2595</v>
      </c>
      <c r="AC191" s="57"/>
      <c r="AD191" s="56">
        <v>10663</v>
      </c>
      <c r="AE191" s="57"/>
      <c r="AF191" s="56">
        <v>421</v>
      </c>
      <c r="AG191" s="57"/>
      <c r="AH191" s="56">
        <v>398</v>
      </c>
      <c r="AI191" s="57"/>
      <c r="AJ191" s="56">
        <v>292</v>
      </c>
      <c r="AK191" s="57"/>
      <c r="AL191" s="56">
        <v>5438</v>
      </c>
      <c r="AM191" s="57"/>
      <c r="AN191" s="56">
        <v>1154</v>
      </c>
      <c r="AO191" s="57"/>
      <c r="AP191" s="56">
        <v>4363</v>
      </c>
      <c r="AQ191" s="57"/>
      <c r="AR191" s="56">
        <v>215</v>
      </c>
      <c r="AS191" s="57"/>
      <c r="AT191" s="56">
        <v>4279</v>
      </c>
      <c r="AU191" s="57"/>
      <c r="AV191" s="56">
        <v>527</v>
      </c>
      <c r="AW191" s="57"/>
      <c r="AX191" s="56">
        <v>505</v>
      </c>
      <c r="AY191" s="57"/>
      <c r="AZ191" s="56">
        <v>3328</v>
      </c>
      <c r="BA191" s="57"/>
      <c r="BB191" s="56">
        <v>6893</v>
      </c>
      <c r="BC191" s="57"/>
      <c r="BD191" s="56">
        <v>7055</v>
      </c>
      <c r="BE191" s="57"/>
      <c r="BF191" s="56">
        <v>1854</v>
      </c>
      <c r="BG191" s="57"/>
      <c r="BH191" s="56">
        <v>346</v>
      </c>
      <c r="BI191" s="57"/>
      <c r="BJ191" s="56">
        <v>126</v>
      </c>
      <c r="BK191" s="57"/>
      <c r="BL191" s="56">
        <v>2935</v>
      </c>
      <c r="BM191" s="57"/>
      <c r="BN191" s="56">
        <v>471</v>
      </c>
      <c r="BO191" s="57"/>
      <c r="BP191" s="56">
        <v>7756</v>
      </c>
      <c r="BQ191" s="57"/>
      <c r="BR191" s="56">
        <v>331</v>
      </c>
      <c r="BS191" s="57"/>
      <c r="BT191" s="56">
        <v>4247</v>
      </c>
      <c r="BU191" s="57"/>
      <c r="BV191" s="56">
        <v>4581</v>
      </c>
      <c r="BW191" s="57"/>
      <c r="BX191" s="56">
        <v>3158</v>
      </c>
      <c r="BY191" s="57"/>
      <c r="BZ191" s="56">
        <v>157</v>
      </c>
      <c r="CA191" s="57"/>
      <c r="CB191" s="56">
        <v>1001</v>
      </c>
      <c r="CC191" s="57"/>
      <c r="CD191" s="56">
        <v>3453</v>
      </c>
      <c r="CE191" s="57"/>
      <c r="CF191" s="56">
        <v>133</v>
      </c>
      <c r="CG191" s="57"/>
      <c r="CH191" s="56">
        <v>3761</v>
      </c>
      <c r="CI191" s="57"/>
      <c r="CJ191" s="56">
        <v>3029</v>
      </c>
      <c r="CK191" s="57"/>
      <c r="CL191" s="56">
        <v>8003</v>
      </c>
      <c r="CM191" s="57"/>
      <c r="CN191" s="56">
        <v>4942</v>
      </c>
      <c r="CO191" s="57"/>
      <c r="CP191" s="56">
        <v>1777</v>
      </c>
      <c r="CQ191" s="57"/>
      <c r="CR191" s="56">
        <v>1107</v>
      </c>
      <c r="CS191" s="57"/>
      <c r="CT191" s="56">
        <v>625</v>
      </c>
      <c r="CU191" s="57"/>
      <c r="CV191" s="56">
        <v>6953</v>
      </c>
      <c r="CW191" s="57"/>
      <c r="CX191" s="56">
        <v>3459</v>
      </c>
      <c r="CY191" s="57"/>
      <c r="CZ191" s="56">
        <v>899</v>
      </c>
      <c r="DA191" s="57"/>
      <c r="DB191" s="56">
        <v>5917</v>
      </c>
      <c r="DC191" s="57"/>
      <c r="DD191" s="56">
        <v>3488</v>
      </c>
      <c r="DE191" s="57"/>
      <c r="DF191" s="56">
        <v>431</v>
      </c>
      <c r="DG191" s="57"/>
      <c r="DH191" s="56">
        <v>297</v>
      </c>
      <c r="DI191" s="57"/>
      <c r="DJ191" s="56">
        <v>316</v>
      </c>
      <c r="DK191" s="57"/>
      <c r="DL191" s="56">
        <v>1459</v>
      </c>
      <c r="DM191" s="57"/>
      <c r="DN191" s="56">
        <v>261</v>
      </c>
      <c r="DO191" s="57"/>
      <c r="DP191" s="56">
        <v>3079</v>
      </c>
      <c r="DQ191" s="57"/>
      <c r="DR191" s="56">
        <v>181</v>
      </c>
      <c r="DS191" s="57"/>
      <c r="DT191" s="56">
        <v>39</v>
      </c>
      <c r="DU191" s="57"/>
      <c r="DV191" s="56">
        <v>624</v>
      </c>
      <c r="DW191" s="57"/>
      <c r="DX191" s="56">
        <v>335</v>
      </c>
      <c r="DY191" s="57"/>
      <c r="DZ191" s="56">
        <v>3112</v>
      </c>
      <c r="EA191" s="57"/>
      <c r="EB191" s="56">
        <v>207</v>
      </c>
      <c r="EC191" s="57"/>
      <c r="ED191" s="56">
        <v>556</v>
      </c>
      <c r="EE191" s="57"/>
      <c r="EF191" s="56">
        <v>458</v>
      </c>
      <c r="EG191" s="57"/>
      <c r="EH191" s="56">
        <v>132</v>
      </c>
      <c r="EI191" s="57"/>
      <c r="EJ191" s="56">
        <v>617</v>
      </c>
      <c r="EK191" s="57"/>
      <c r="EL191" s="56">
        <v>857</v>
      </c>
      <c r="EM191" s="57"/>
      <c r="EN191" s="56">
        <v>1194</v>
      </c>
      <c r="EO191" s="57"/>
      <c r="EP191" s="56">
        <v>69</v>
      </c>
      <c r="EQ191" s="57"/>
      <c r="ER191" s="56">
        <v>5604</v>
      </c>
      <c r="ES191" s="57"/>
      <c r="ET191" s="56">
        <v>6867</v>
      </c>
      <c r="EU191" s="57"/>
      <c r="EV191" s="56">
        <v>1165</v>
      </c>
      <c r="EW191" s="57"/>
      <c r="EX191" s="56">
        <v>8826</v>
      </c>
      <c r="EY191" s="57"/>
      <c r="EZ191" s="56">
        <v>2814</v>
      </c>
      <c r="FA191" s="57"/>
      <c r="FB191" s="56">
        <v>3574</v>
      </c>
      <c r="FC191" s="57"/>
      <c r="FD191" s="56">
        <v>139</v>
      </c>
      <c r="FE191" s="57"/>
      <c r="FF191" s="56">
        <v>193467</v>
      </c>
      <c r="FG191" s="57"/>
      <c r="FH191" s="59">
        <f t="shared" ref="FH191" si="1299">SUM(J191,P191,T191:V191,AB191:AD191,AL191,AP191,AT191,BB191,BL191,BP191,BT191:BV191,CD191,CH191:CN191,CV191:CX191,DB191:DD191,DL191,DP191,DZ191,ER191:ET191,EX191:FB191)</f>
        <v>151835</v>
      </c>
      <c r="FI191" s="57"/>
    </row>
    <row r="192" spans="1:165" s="65" customFormat="1" ht="10.5" x14ac:dyDescent="0.35">
      <c r="A192" s="99">
        <v>186</v>
      </c>
      <c r="B192" s="100"/>
      <c r="C192" s="101" t="s">
        <v>331</v>
      </c>
      <c r="D192" s="102">
        <v>3.7848256527072013</v>
      </c>
      <c r="E192" s="57"/>
      <c r="F192" s="102">
        <v>5.1731078904991952</v>
      </c>
      <c r="G192" s="57"/>
      <c r="H192" s="102">
        <v>7.087350398936171</v>
      </c>
      <c r="I192" s="57"/>
      <c r="J192" s="102">
        <v>5.5015558335739261</v>
      </c>
      <c r="K192" s="57"/>
      <c r="L192" s="102">
        <v>6.3890132855650092</v>
      </c>
      <c r="M192" s="57"/>
      <c r="N192" s="102">
        <v>5.5027113521201887</v>
      </c>
      <c r="O192" s="57"/>
      <c r="P192" s="102">
        <v>4.596556730968679</v>
      </c>
      <c r="Q192" s="57"/>
      <c r="R192" s="102">
        <v>5.352065562803145</v>
      </c>
      <c r="S192" s="57"/>
      <c r="T192" s="102">
        <v>5.5544074762921634</v>
      </c>
      <c r="U192" s="57"/>
      <c r="V192" s="102">
        <v>10.371822152536678</v>
      </c>
      <c r="W192" s="57"/>
      <c r="X192" s="102">
        <v>4.2052469135802468</v>
      </c>
      <c r="Y192" s="57"/>
      <c r="Z192" s="102">
        <v>4.8959389349394717</v>
      </c>
      <c r="AA192" s="57"/>
      <c r="AB192" s="102">
        <v>5.4579871700494271</v>
      </c>
      <c r="AC192" s="57"/>
      <c r="AD192" s="102">
        <v>7.1767501026403817</v>
      </c>
      <c r="AE192" s="57"/>
      <c r="AF192" s="102">
        <v>8.8204483553320756</v>
      </c>
      <c r="AG192" s="57"/>
      <c r="AH192" s="102">
        <v>4.0032186682760003</v>
      </c>
      <c r="AI192" s="57"/>
      <c r="AJ192" s="102">
        <v>3.9163090128755367</v>
      </c>
      <c r="AK192" s="57"/>
      <c r="AL192" s="102">
        <v>7.1793517723942175</v>
      </c>
      <c r="AM192" s="57"/>
      <c r="AN192" s="102">
        <v>6.3560255562899322</v>
      </c>
      <c r="AO192" s="57"/>
      <c r="AP192" s="102">
        <v>6.4377619075724493</v>
      </c>
      <c r="AQ192" s="57"/>
      <c r="AR192" s="102">
        <v>4.6536796536796539</v>
      </c>
      <c r="AS192" s="57"/>
      <c r="AT192" s="102">
        <v>5.7892386995521763</v>
      </c>
      <c r="AU192" s="57"/>
      <c r="AV192" s="102">
        <v>5.9649122807017543</v>
      </c>
      <c r="AW192" s="57"/>
      <c r="AX192" s="102">
        <v>4.7196261682242984</v>
      </c>
      <c r="AY192" s="57"/>
      <c r="AZ192" s="102">
        <v>6.3998769254437411</v>
      </c>
      <c r="BA192" s="57"/>
      <c r="BB192" s="102">
        <v>10.258051074468719</v>
      </c>
      <c r="BC192" s="57"/>
      <c r="BD192" s="102">
        <v>6.3768823327367716</v>
      </c>
      <c r="BE192" s="57"/>
      <c r="BF192" s="102">
        <v>6.4310243157931257</v>
      </c>
      <c r="BG192" s="57"/>
      <c r="BH192" s="102">
        <v>5.169580158374421</v>
      </c>
      <c r="BI192" s="57"/>
      <c r="BJ192" s="102">
        <v>5.1915945611866503</v>
      </c>
      <c r="BK192" s="57"/>
      <c r="BL192" s="102">
        <v>6.535147291309479</v>
      </c>
      <c r="BM192" s="57"/>
      <c r="BN192" s="102">
        <v>4.9164926931106478</v>
      </c>
      <c r="BO192" s="57"/>
      <c r="BP192" s="102">
        <v>8.7359066487953783</v>
      </c>
      <c r="BQ192" s="57"/>
      <c r="BR192" s="102">
        <v>4.2332779127765701</v>
      </c>
      <c r="BS192" s="57"/>
      <c r="BT192" s="102">
        <v>5.4206180040587633</v>
      </c>
      <c r="BU192" s="57"/>
      <c r="BV192" s="102">
        <v>5.5913584767484439</v>
      </c>
      <c r="BW192" s="57"/>
      <c r="BX192" s="102">
        <v>9.6722817764165381</v>
      </c>
      <c r="BY192" s="57"/>
      <c r="BZ192" s="102">
        <v>5.2455730036752417</v>
      </c>
      <c r="CA192" s="57"/>
      <c r="CB192" s="102">
        <v>4.4027093596059119</v>
      </c>
      <c r="CC192" s="57"/>
      <c r="CD192" s="102">
        <v>6.1363757530521941</v>
      </c>
      <c r="CE192" s="57"/>
      <c r="CF192" s="102">
        <v>3.397190293742018</v>
      </c>
      <c r="CG192" s="57"/>
      <c r="CH192" s="102">
        <v>8.2835935951368853</v>
      </c>
      <c r="CI192" s="57"/>
      <c r="CJ192" s="102">
        <v>5.225477003760826</v>
      </c>
      <c r="CK192" s="57"/>
      <c r="CL192" s="102">
        <v>10.939336777932693</v>
      </c>
      <c r="CM192" s="57"/>
      <c r="CN192" s="102">
        <v>7.6064705791814804</v>
      </c>
      <c r="CO192" s="57"/>
      <c r="CP192" s="102">
        <v>7.318479469544088</v>
      </c>
      <c r="CQ192" s="57"/>
      <c r="CR192" s="102">
        <v>5.6722689075630255</v>
      </c>
      <c r="CS192" s="57"/>
      <c r="CT192" s="102">
        <v>5.0261359067149174</v>
      </c>
      <c r="CU192" s="57"/>
      <c r="CV192" s="102">
        <v>7.9617542654299784</v>
      </c>
      <c r="CW192" s="57"/>
      <c r="CX192" s="102">
        <v>5.6499297638103947</v>
      </c>
      <c r="CY192" s="57"/>
      <c r="CZ192" s="102">
        <v>5.7895414734672848</v>
      </c>
      <c r="DA192" s="57"/>
      <c r="DB192" s="102">
        <v>6.8588584411369222</v>
      </c>
      <c r="DC192" s="57"/>
      <c r="DD192" s="102">
        <v>4.9136449440734795</v>
      </c>
      <c r="DE192" s="57"/>
      <c r="DF192" s="102">
        <v>5.3955933900851276</v>
      </c>
      <c r="DG192" s="57"/>
      <c r="DH192" s="102">
        <v>3.6977091633466137</v>
      </c>
      <c r="DI192" s="57"/>
      <c r="DJ192" s="102">
        <v>5.0398724082934612</v>
      </c>
      <c r="DK192" s="57"/>
      <c r="DL192" s="102">
        <v>4.2866376777529673</v>
      </c>
      <c r="DM192" s="57"/>
      <c r="DN192" s="102">
        <v>5.0986520804844702</v>
      </c>
      <c r="DO192" s="57"/>
      <c r="DP192" s="102">
        <v>5.0657277767723468</v>
      </c>
      <c r="DQ192" s="57"/>
      <c r="DR192" s="102">
        <v>6.3553370786516847</v>
      </c>
      <c r="DS192" s="57"/>
      <c r="DT192" s="102">
        <v>3.6011080332409975</v>
      </c>
      <c r="DU192" s="57"/>
      <c r="DV192" s="102">
        <v>4.8711943793911008</v>
      </c>
      <c r="DW192" s="57"/>
      <c r="DX192" s="102">
        <v>4.4195250659630609</v>
      </c>
      <c r="DY192" s="57"/>
      <c r="DZ192" s="102">
        <v>5.217537094475647</v>
      </c>
      <c r="EA192" s="57"/>
      <c r="EB192" s="102">
        <v>4.5206376938196113</v>
      </c>
      <c r="EC192" s="57"/>
      <c r="ED192" s="102">
        <v>3.7983331056155216</v>
      </c>
      <c r="EE192" s="57"/>
      <c r="EF192" s="102">
        <v>5.0759171007425472</v>
      </c>
      <c r="EG192" s="57"/>
      <c r="EH192" s="102">
        <v>4.7109207708779444</v>
      </c>
      <c r="EI192" s="57"/>
      <c r="EJ192" s="102">
        <v>4.6608248980208487</v>
      </c>
      <c r="EK192" s="57"/>
      <c r="EL192" s="102">
        <v>5.2059288057344189</v>
      </c>
      <c r="EM192" s="57"/>
      <c r="EN192" s="102">
        <v>6.238244514106583</v>
      </c>
      <c r="EO192" s="57"/>
      <c r="EP192" s="102">
        <v>3.5714285714285712</v>
      </c>
      <c r="EQ192" s="57"/>
      <c r="ER192" s="102">
        <v>6.9779604034366827</v>
      </c>
      <c r="ES192" s="57"/>
      <c r="ET192" s="102">
        <v>7.1965290659288836</v>
      </c>
      <c r="EU192" s="57"/>
      <c r="EV192" s="102">
        <v>6.0169403987191412</v>
      </c>
      <c r="EW192" s="57"/>
      <c r="EX192" s="102">
        <v>8.230598504205755</v>
      </c>
      <c r="EY192" s="57"/>
      <c r="EZ192" s="102">
        <v>5.2501959028321954</v>
      </c>
      <c r="FA192" s="57"/>
      <c r="FB192" s="102">
        <v>4.5826975599122948</v>
      </c>
      <c r="FC192" s="57"/>
      <c r="FD192" s="102">
        <v>5.023491145645103</v>
      </c>
      <c r="FE192" s="57"/>
      <c r="FF192" s="102">
        <v>6.6038843607680793</v>
      </c>
      <c r="FG192" s="57"/>
      <c r="FH192" s="65">
        <f>AVERAGE(J192,P192,T192:V192,AB192:AD192,AL192,AP192,AT192,BB192,BL192,BP192,BT192:BV192,CD192,CH192:CN192,CV192:CX192,DB192:DD192,DL192,DP192,DZ192,ER192:ET192,EX192:FB192)</f>
        <v>6.6125754338642748</v>
      </c>
      <c r="FI192" s="57"/>
    </row>
    <row r="193" spans="1:165" x14ac:dyDescent="0.35">
      <c r="A193" s="54">
        <v>187</v>
      </c>
      <c r="C193" s="72" t="s">
        <v>268</v>
      </c>
      <c r="D193" s="72">
        <f>RANK(D192,$D192:$FD192)</f>
        <v>75</v>
      </c>
      <c r="E193" s="72" t="e">
        <f t="shared" ref="E193:BP193" si="1300">RANK(E192,$D192:$FD192)</f>
        <v>#N/A</v>
      </c>
      <c r="F193" s="72">
        <f t="shared" si="1300"/>
        <v>48</v>
      </c>
      <c r="G193" s="72" t="e">
        <f t="shared" si="1300"/>
        <v>#N/A</v>
      </c>
      <c r="H193" s="72">
        <f t="shared" si="1300"/>
        <v>15</v>
      </c>
      <c r="I193" s="72" t="e">
        <f t="shared" si="1300"/>
        <v>#N/A</v>
      </c>
      <c r="J193" s="72">
        <f t="shared" si="1300"/>
        <v>37</v>
      </c>
      <c r="K193" s="72" t="e">
        <f t="shared" si="1300"/>
        <v>#N/A</v>
      </c>
      <c r="L193" s="72">
        <f t="shared" si="1300"/>
        <v>22</v>
      </c>
      <c r="M193" s="72" t="e">
        <f t="shared" si="1300"/>
        <v>#N/A</v>
      </c>
      <c r="N193" s="72">
        <f t="shared" si="1300"/>
        <v>36</v>
      </c>
      <c r="O193" s="72" t="e">
        <f t="shared" si="1300"/>
        <v>#N/A</v>
      </c>
      <c r="P193" s="72">
        <f t="shared" si="1300"/>
        <v>64</v>
      </c>
      <c r="Q193" s="72" t="e">
        <f t="shared" si="1300"/>
        <v>#N/A</v>
      </c>
      <c r="R193" s="72">
        <f t="shared" si="1300"/>
        <v>41</v>
      </c>
      <c r="S193" s="72" t="e">
        <f t="shared" si="1300"/>
        <v>#N/A</v>
      </c>
      <c r="T193" s="72">
        <f t="shared" si="1300"/>
        <v>35</v>
      </c>
      <c r="U193" s="72" t="e">
        <f t="shared" si="1300"/>
        <v>#N/A</v>
      </c>
      <c r="V193" s="72">
        <f t="shared" si="1300"/>
        <v>2</v>
      </c>
      <c r="W193" s="72" t="e">
        <f t="shared" si="1300"/>
        <v>#N/A</v>
      </c>
      <c r="X193" s="72">
        <f t="shared" si="1300"/>
        <v>71</v>
      </c>
      <c r="Y193" s="72" t="e">
        <f t="shared" si="1300"/>
        <v>#N/A</v>
      </c>
      <c r="Z193" s="72">
        <f t="shared" si="1300"/>
        <v>58</v>
      </c>
      <c r="AA193" s="72" t="e">
        <f t="shared" si="1300"/>
        <v>#N/A</v>
      </c>
      <c r="AB193" s="72">
        <f t="shared" si="1300"/>
        <v>38</v>
      </c>
      <c r="AC193" s="72" t="e">
        <f t="shared" si="1300"/>
        <v>#N/A</v>
      </c>
      <c r="AD193" s="72">
        <f t="shared" si="1300"/>
        <v>14</v>
      </c>
      <c r="AE193" s="72" t="e">
        <f t="shared" si="1300"/>
        <v>#N/A</v>
      </c>
      <c r="AF193" s="72">
        <f t="shared" si="1300"/>
        <v>5</v>
      </c>
      <c r="AG193" s="72" t="e">
        <f t="shared" si="1300"/>
        <v>#N/A</v>
      </c>
      <c r="AH193" s="72">
        <f t="shared" si="1300"/>
        <v>72</v>
      </c>
      <c r="AI193" s="72" t="e">
        <f t="shared" si="1300"/>
        <v>#N/A</v>
      </c>
      <c r="AJ193" s="72">
        <f t="shared" si="1300"/>
        <v>73</v>
      </c>
      <c r="AK193" s="72" t="e">
        <f t="shared" si="1300"/>
        <v>#N/A</v>
      </c>
      <c r="AL193" s="72">
        <f t="shared" si="1300"/>
        <v>13</v>
      </c>
      <c r="AM193" s="72" t="e">
        <f t="shared" si="1300"/>
        <v>#N/A</v>
      </c>
      <c r="AN193" s="72">
        <f t="shared" si="1300"/>
        <v>24</v>
      </c>
      <c r="AO193" s="72" t="e">
        <f t="shared" si="1300"/>
        <v>#N/A</v>
      </c>
      <c r="AP193" s="72">
        <f t="shared" si="1300"/>
        <v>19</v>
      </c>
      <c r="AQ193" s="72" t="e">
        <f t="shared" si="1300"/>
        <v>#N/A</v>
      </c>
      <c r="AR193" s="72">
        <f t="shared" si="1300"/>
        <v>63</v>
      </c>
      <c r="AS193" s="72" t="e">
        <f t="shared" si="1300"/>
        <v>#N/A</v>
      </c>
      <c r="AT193" s="72">
        <f t="shared" si="1300"/>
        <v>31</v>
      </c>
      <c r="AU193" s="72" t="e">
        <f t="shared" si="1300"/>
        <v>#N/A</v>
      </c>
      <c r="AV193" s="72">
        <f t="shared" si="1300"/>
        <v>29</v>
      </c>
      <c r="AW193" s="72" t="e">
        <f t="shared" si="1300"/>
        <v>#N/A</v>
      </c>
      <c r="AX193" s="72">
        <f t="shared" si="1300"/>
        <v>60</v>
      </c>
      <c r="AY193" s="72" t="e">
        <f t="shared" si="1300"/>
        <v>#N/A</v>
      </c>
      <c r="AZ193" s="72">
        <f t="shared" si="1300"/>
        <v>21</v>
      </c>
      <c r="BA193" s="72" t="e">
        <f t="shared" si="1300"/>
        <v>#N/A</v>
      </c>
      <c r="BB193" s="72">
        <f t="shared" si="1300"/>
        <v>3</v>
      </c>
      <c r="BC193" s="72" t="e">
        <f t="shared" si="1300"/>
        <v>#N/A</v>
      </c>
      <c r="BD193" s="72">
        <f t="shared" si="1300"/>
        <v>23</v>
      </c>
      <c r="BE193" s="72" t="e">
        <f t="shared" si="1300"/>
        <v>#N/A</v>
      </c>
      <c r="BF193" s="72">
        <f t="shared" si="1300"/>
        <v>20</v>
      </c>
      <c r="BG193" s="72" t="e">
        <f t="shared" si="1300"/>
        <v>#N/A</v>
      </c>
      <c r="BH193" s="72">
        <f t="shared" si="1300"/>
        <v>49</v>
      </c>
      <c r="BI193" s="72" t="e">
        <f t="shared" si="1300"/>
        <v>#N/A</v>
      </c>
      <c r="BJ193" s="72">
        <f t="shared" si="1300"/>
        <v>47</v>
      </c>
      <c r="BK193" s="72" t="e">
        <f t="shared" si="1300"/>
        <v>#N/A</v>
      </c>
      <c r="BL193" s="72">
        <f t="shared" si="1300"/>
        <v>18</v>
      </c>
      <c r="BM193" s="72" t="e">
        <f t="shared" si="1300"/>
        <v>#N/A</v>
      </c>
      <c r="BN193" s="72">
        <f t="shared" si="1300"/>
        <v>56</v>
      </c>
      <c r="BO193" s="72" t="e">
        <f t="shared" si="1300"/>
        <v>#N/A</v>
      </c>
      <c r="BP193" s="72">
        <f t="shared" si="1300"/>
        <v>6</v>
      </c>
      <c r="BQ193" s="72" t="e">
        <f t="shared" ref="BQ193:EB193" si="1301">RANK(BQ192,$D192:$FD192)</f>
        <v>#N/A</v>
      </c>
      <c r="BR193" s="72">
        <f t="shared" si="1301"/>
        <v>70</v>
      </c>
      <c r="BS193" s="72" t="e">
        <f t="shared" si="1301"/>
        <v>#N/A</v>
      </c>
      <c r="BT193" s="72">
        <f t="shared" si="1301"/>
        <v>39</v>
      </c>
      <c r="BU193" s="72" t="e">
        <f t="shared" si="1301"/>
        <v>#N/A</v>
      </c>
      <c r="BV193" s="72">
        <f t="shared" si="1301"/>
        <v>34</v>
      </c>
      <c r="BW193" s="72" t="e">
        <f t="shared" si="1301"/>
        <v>#N/A</v>
      </c>
      <c r="BX193" s="72">
        <f t="shared" si="1301"/>
        <v>4</v>
      </c>
      <c r="BY193" s="72" t="e">
        <f t="shared" si="1301"/>
        <v>#N/A</v>
      </c>
      <c r="BZ193" s="72">
        <f t="shared" si="1301"/>
        <v>43</v>
      </c>
      <c r="CA193" s="72" t="e">
        <f t="shared" si="1301"/>
        <v>#N/A</v>
      </c>
      <c r="CB193" s="72">
        <f t="shared" si="1301"/>
        <v>68</v>
      </c>
      <c r="CC193" s="72" t="e">
        <f t="shared" si="1301"/>
        <v>#N/A</v>
      </c>
      <c r="CD193" s="72">
        <f t="shared" si="1301"/>
        <v>27</v>
      </c>
      <c r="CE193" s="72" t="e">
        <f t="shared" si="1301"/>
        <v>#N/A</v>
      </c>
      <c r="CF193" s="72">
        <f t="shared" si="1301"/>
        <v>79</v>
      </c>
      <c r="CG193" s="72" t="e">
        <f t="shared" si="1301"/>
        <v>#N/A</v>
      </c>
      <c r="CH193" s="72">
        <f t="shared" si="1301"/>
        <v>7</v>
      </c>
      <c r="CI193" s="72" t="e">
        <f t="shared" si="1301"/>
        <v>#N/A</v>
      </c>
      <c r="CJ193" s="72">
        <f t="shared" si="1301"/>
        <v>44</v>
      </c>
      <c r="CK193" s="72" t="e">
        <f t="shared" si="1301"/>
        <v>#N/A</v>
      </c>
      <c r="CL193" s="72">
        <f t="shared" si="1301"/>
        <v>1</v>
      </c>
      <c r="CM193" s="72" t="e">
        <f t="shared" si="1301"/>
        <v>#N/A</v>
      </c>
      <c r="CN193" s="72">
        <f t="shared" si="1301"/>
        <v>10</v>
      </c>
      <c r="CO193" s="72" t="e">
        <f t="shared" si="1301"/>
        <v>#N/A</v>
      </c>
      <c r="CP193" s="72">
        <f t="shared" si="1301"/>
        <v>11</v>
      </c>
      <c r="CQ193" s="72" t="e">
        <f t="shared" si="1301"/>
        <v>#N/A</v>
      </c>
      <c r="CR193" s="72">
        <f t="shared" si="1301"/>
        <v>32</v>
      </c>
      <c r="CS193" s="72" t="e">
        <f t="shared" si="1301"/>
        <v>#N/A</v>
      </c>
      <c r="CT193" s="72">
        <f t="shared" si="1301"/>
        <v>54</v>
      </c>
      <c r="CU193" s="72" t="e">
        <f t="shared" si="1301"/>
        <v>#N/A</v>
      </c>
      <c r="CV193" s="72">
        <f t="shared" si="1301"/>
        <v>9</v>
      </c>
      <c r="CW193" s="72" t="e">
        <f t="shared" si="1301"/>
        <v>#N/A</v>
      </c>
      <c r="CX193" s="72">
        <f t="shared" si="1301"/>
        <v>33</v>
      </c>
      <c r="CY193" s="72" t="e">
        <f t="shared" si="1301"/>
        <v>#N/A</v>
      </c>
      <c r="CZ193" s="72">
        <f t="shared" si="1301"/>
        <v>30</v>
      </c>
      <c r="DA193" s="72" t="e">
        <f t="shared" si="1301"/>
        <v>#N/A</v>
      </c>
      <c r="DB193" s="72">
        <f t="shared" si="1301"/>
        <v>17</v>
      </c>
      <c r="DC193" s="72" t="e">
        <f t="shared" si="1301"/>
        <v>#N/A</v>
      </c>
      <c r="DD193" s="72">
        <f t="shared" si="1301"/>
        <v>57</v>
      </c>
      <c r="DE193" s="72" t="e">
        <f t="shared" si="1301"/>
        <v>#N/A</v>
      </c>
      <c r="DF193" s="72">
        <f t="shared" si="1301"/>
        <v>40</v>
      </c>
      <c r="DG193" s="72" t="e">
        <f t="shared" si="1301"/>
        <v>#N/A</v>
      </c>
      <c r="DH193" s="72">
        <f t="shared" si="1301"/>
        <v>76</v>
      </c>
      <c r="DI193" s="72" t="e">
        <f t="shared" si="1301"/>
        <v>#N/A</v>
      </c>
      <c r="DJ193" s="72">
        <f t="shared" si="1301"/>
        <v>53</v>
      </c>
      <c r="DK193" s="72" t="e">
        <f t="shared" si="1301"/>
        <v>#N/A</v>
      </c>
      <c r="DL193" s="72">
        <f t="shared" si="1301"/>
        <v>69</v>
      </c>
      <c r="DM193" s="72" t="e">
        <f t="shared" si="1301"/>
        <v>#N/A</v>
      </c>
      <c r="DN193" s="72">
        <f t="shared" si="1301"/>
        <v>50</v>
      </c>
      <c r="DO193" s="72" t="e">
        <f t="shared" si="1301"/>
        <v>#N/A</v>
      </c>
      <c r="DP193" s="72">
        <f t="shared" si="1301"/>
        <v>52</v>
      </c>
      <c r="DQ193" s="72" t="e">
        <f t="shared" si="1301"/>
        <v>#N/A</v>
      </c>
      <c r="DR193" s="72">
        <f t="shared" si="1301"/>
        <v>25</v>
      </c>
      <c r="DS193" s="72" t="e">
        <f t="shared" si="1301"/>
        <v>#N/A</v>
      </c>
      <c r="DT193" s="72">
        <f t="shared" si="1301"/>
        <v>77</v>
      </c>
      <c r="DU193" s="72" t="e">
        <f t="shared" si="1301"/>
        <v>#N/A</v>
      </c>
      <c r="DV193" s="72">
        <f t="shared" si="1301"/>
        <v>59</v>
      </c>
      <c r="DW193" s="72" t="e">
        <f t="shared" si="1301"/>
        <v>#N/A</v>
      </c>
      <c r="DX193" s="72">
        <f t="shared" si="1301"/>
        <v>67</v>
      </c>
      <c r="DY193" s="72" t="e">
        <f t="shared" si="1301"/>
        <v>#N/A</v>
      </c>
      <c r="DZ193" s="72">
        <f t="shared" si="1301"/>
        <v>45</v>
      </c>
      <c r="EA193" s="72" t="e">
        <f t="shared" si="1301"/>
        <v>#N/A</v>
      </c>
      <c r="EB193" s="72">
        <f t="shared" si="1301"/>
        <v>66</v>
      </c>
      <c r="EC193" s="72" t="e">
        <f t="shared" ref="EC193:FE193" si="1302">RANK(EC192,$D192:$FD192)</f>
        <v>#N/A</v>
      </c>
      <c r="ED193" s="72">
        <f t="shared" si="1302"/>
        <v>74</v>
      </c>
      <c r="EE193" s="72" t="e">
        <f t="shared" si="1302"/>
        <v>#N/A</v>
      </c>
      <c r="EF193" s="72">
        <f t="shared" si="1302"/>
        <v>51</v>
      </c>
      <c r="EG193" s="72" t="e">
        <f t="shared" si="1302"/>
        <v>#N/A</v>
      </c>
      <c r="EH193" s="72">
        <f t="shared" si="1302"/>
        <v>61</v>
      </c>
      <c r="EI193" s="72" t="e">
        <f t="shared" si="1302"/>
        <v>#N/A</v>
      </c>
      <c r="EJ193" s="72">
        <f t="shared" si="1302"/>
        <v>62</v>
      </c>
      <c r="EK193" s="72" t="e">
        <f t="shared" si="1302"/>
        <v>#N/A</v>
      </c>
      <c r="EL193" s="72">
        <f t="shared" si="1302"/>
        <v>46</v>
      </c>
      <c r="EM193" s="72" t="e">
        <f t="shared" si="1302"/>
        <v>#N/A</v>
      </c>
      <c r="EN193" s="72">
        <f t="shared" si="1302"/>
        <v>26</v>
      </c>
      <c r="EO193" s="72" t="e">
        <f t="shared" si="1302"/>
        <v>#N/A</v>
      </c>
      <c r="EP193" s="72">
        <f t="shared" si="1302"/>
        <v>78</v>
      </c>
      <c r="EQ193" s="72" t="e">
        <f t="shared" si="1302"/>
        <v>#N/A</v>
      </c>
      <c r="ER193" s="72">
        <f t="shared" si="1302"/>
        <v>16</v>
      </c>
      <c r="ES193" s="72" t="e">
        <f t="shared" si="1302"/>
        <v>#N/A</v>
      </c>
      <c r="ET193" s="72">
        <f t="shared" si="1302"/>
        <v>12</v>
      </c>
      <c r="EU193" s="72" t="e">
        <f t="shared" si="1302"/>
        <v>#N/A</v>
      </c>
      <c r="EV193" s="72">
        <f t="shared" si="1302"/>
        <v>28</v>
      </c>
      <c r="EW193" s="72" t="e">
        <f t="shared" si="1302"/>
        <v>#N/A</v>
      </c>
      <c r="EX193" s="72">
        <f t="shared" si="1302"/>
        <v>8</v>
      </c>
      <c r="EY193" s="72" t="e">
        <f t="shared" si="1302"/>
        <v>#N/A</v>
      </c>
      <c r="EZ193" s="72">
        <f t="shared" si="1302"/>
        <v>42</v>
      </c>
      <c r="FA193" s="72" t="e">
        <f t="shared" si="1302"/>
        <v>#N/A</v>
      </c>
      <c r="FB193" s="72">
        <f t="shared" si="1302"/>
        <v>65</v>
      </c>
      <c r="FC193" s="72" t="e">
        <f t="shared" si="1302"/>
        <v>#N/A</v>
      </c>
      <c r="FD193" s="72">
        <f t="shared" si="1302"/>
        <v>55</v>
      </c>
      <c r="FE193" s="72" t="e">
        <f t="shared" si="1302"/>
        <v>#N/A</v>
      </c>
      <c r="FF193" s="77" t="s">
        <v>273</v>
      </c>
      <c r="FG193" s="61"/>
      <c r="FH193" s="77" t="s">
        <v>273</v>
      </c>
      <c r="FI193" s="61"/>
    </row>
    <row r="194" spans="1:165" s="50" customFormat="1" ht="10.5" x14ac:dyDescent="0.35">
      <c r="A194" s="54">
        <v>188</v>
      </c>
      <c r="B194" s="51" t="s">
        <v>341</v>
      </c>
      <c r="C194" s="55" t="s">
        <v>333</v>
      </c>
      <c r="D194" s="56">
        <v>983</v>
      </c>
      <c r="E194" s="57"/>
      <c r="F194" s="56">
        <v>863</v>
      </c>
      <c r="G194" s="57"/>
      <c r="H194" s="56">
        <v>4848</v>
      </c>
      <c r="I194" s="57"/>
      <c r="J194" s="56">
        <v>8013</v>
      </c>
      <c r="K194" s="57"/>
      <c r="L194" s="56">
        <v>1814</v>
      </c>
      <c r="M194" s="57"/>
      <c r="N194" s="56">
        <v>3226</v>
      </c>
      <c r="O194" s="57"/>
      <c r="P194" s="56">
        <v>10293</v>
      </c>
      <c r="Q194" s="57"/>
      <c r="R194" s="56">
        <v>902</v>
      </c>
      <c r="S194" s="57"/>
      <c r="T194" s="56">
        <v>15442</v>
      </c>
      <c r="U194" s="57"/>
      <c r="V194" s="56">
        <v>6665</v>
      </c>
      <c r="W194" s="57"/>
      <c r="X194" s="56">
        <v>743</v>
      </c>
      <c r="Y194" s="57"/>
      <c r="Z194" s="56">
        <v>2835</v>
      </c>
      <c r="AA194" s="57"/>
      <c r="AB194" s="56">
        <v>5301</v>
      </c>
      <c r="AC194" s="57"/>
      <c r="AD194" s="56">
        <v>14131</v>
      </c>
      <c r="AE194" s="57"/>
      <c r="AF194" s="56">
        <v>536</v>
      </c>
      <c r="AG194" s="57"/>
      <c r="AH194" s="56">
        <v>1632</v>
      </c>
      <c r="AI194" s="57"/>
      <c r="AJ194" s="56">
        <v>2020</v>
      </c>
      <c r="AK194" s="57"/>
      <c r="AL194" s="56">
        <v>8776</v>
      </c>
      <c r="AM194" s="57"/>
      <c r="AN194" s="56">
        <v>2565</v>
      </c>
      <c r="AO194" s="57"/>
      <c r="AP194" s="56">
        <v>6944</v>
      </c>
      <c r="AQ194" s="57"/>
      <c r="AR194" s="56">
        <v>1091</v>
      </c>
      <c r="AS194" s="57"/>
      <c r="AT194" s="56">
        <v>11477</v>
      </c>
      <c r="AU194" s="57"/>
      <c r="AV194" s="56">
        <v>1304</v>
      </c>
      <c r="AW194" s="57"/>
      <c r="AX194" s="56">
        <v>1421</v>
      </c>
      <c r="AY194" s="57"/>
      <c r="AZ194" s="56">
        <v>5345</v>
      </c>
      <c r="BA194" s="57"/>
      <c r="BB194" s="56">
        <v>4644</v>
      </c>
      <c r="BC194" s="57"/>
      <c r="BD194" s="56">
        <v>11087</v>
      </c>
      <c r="BE194" s="57"/>
      <c r="BF194" s="56">
        <v>3912</v>
      </c>
      <c r="BG194" s="57"/>
      <c r="BH194" s="56">
        <v>1079</v>
      </c>
      <c r="BI194" s="57"/>
      <c r="BJ194" s="56">
        <v>582</v>
      </c>
      <c r="BK194" s="57"/>
      <c r="BL194" s="56">
        <v>6023</v>
      </c>
      <c r="BM194" s="57"/>
      <c r="BN194" s="56">
        <v>1473</v>
      </c>
      <c r="BO194" s="57"/>
      <c r="BP194" s="56">
        <v>7665</v>
      </c>
      <c r="BQ194" s="57"/>
      <c r="BR194" s="56">
        <v>1238</v>
      </c>
      <c r="BS194" s="57"/>
      <c r="BT194" s="56">
        <v>10367</v>
      </c>
      <c r="BU194" s="57"/>
      <c r="BV194" s="56">
        <v>9282</v>
      </c>
      <c r="BW194" s="57"/>
      <c r="BX194" s="56">
        <v>2778</v>
      </c>
      <c r="BY194" s="57"/>
      <c r="BZ194" s="56">
        <v>991</v>
      </c>
      <c r="CA194" s="57"/>
      <c r="CB194" s="56">
        <v>3185</v>
      </c>
      <c r="CC194" s="57"/>
      <c r="CD194" s="56">
        <v>8859</v>
      </c>
      <c r="CE194" s="57"/>
      <c r="CF194" s="56">
        <v>681</v>
      </c>
      <c r="CG194" s="57"/>
      <c r="CH194" s="56">
        <v>5585</v>
      </c>
      <c r="CI194" s="57"/>
      <c r="CJ194" s="56">
        <v>6851</v>
      </c>
      <c r="CK194" s="57"/>
      <c r="CL194" s="56">
        <v>9409</v>
      </c>
      <c r="CM194" s="57"/>
      <c r="CN194" s="56">
        <v>6158</v>
      </c>
      <c r="CO194" s="57"/>
      <c r="CP194" s="56">
        <v>3286</v>
      </c>
      <c r="CQ194" s="57"/>
      <c r="CR194" s="56">
        <v>2159</v>
      </c>
      <c r="CS194" s="57"/>
      <c r="CT194" s="56">
        <v>2210</v>
      </c>
      <c r="CU194" s="57"/>
      <c r="CV194" s="56">
        <v>11027</v>
      </c>
      <c r="CW194" s="57"/>
      <c r="CX194" s="56">
        <v>8641</v>
      </c>
      <c r="CY194" s="57"/>
      <c r="CZ194" s="56">
        <v>1856</v>
      </c>
      <c r="DA194" s="57"/>
      <c r="DB194" s="56">
        <v>9805</v>
      </c>
      <c r="DC194" s="57"/>
      <c r="DD194" s="56">
        <v>9551</v>
      </c>
      <c r="DE194" s="57"/>
      <c r="DF194" s="56">
        <v>1078</v>
      </c>
      <c r="DG194" s="57"/>
      <c r="DH194" s="56">
        <v>2131</v>
      </c>
      <c r="DI194" s="57"/>
      <c r="DJ194" s="56">
        <v>999</v>
      </c>
      <c r="DK194" s="57"/>
      <c r="DL194" s="56">
        <v>5054</v>
      </c>
      <c r="DM194" s="57"/>
      <c r="DN194" s="56">
        <v>923</v>
      </c>
      <c r="DO194" s="57"/>
      <c r="DP194" s="56">
        <v>11225</v>
      </c>
      <c r="DQ194" s="57"/>
      <c r="DR194" s="56">
        <v>618</v>
      </c>
      <c r="DS194" s="57"/>
      <c r="DT194" s="56">
        <v>171</v>
      </c>
      <c r="DU194" s="57"/>
      <c r="DV194" s="56">
        <v>2546</v>
      </c>
      <c r="DW194" s="57"/>
      <c r="DX194" s="56">
        <v>1611</v>
      </c>
      <c r="DY194" s="57"/>
      <c r="DZ194" s="56">
        <v>10658</v>
      </c>
      <c r="EA194" s="57"/>
      <c r="EB194" s="56">
        <v>967</v>
      </c>
      <c r="EC194" s="57"/>
      <c r="ED194" s="56">
        <v>2329</v>
      </c>
      <c r="EE194" s="57"/>
      <c r="EF194" s="56">
        <v>1595</v>
      </c>
      <c r="EG194" s="57"/>
      <c r="EH194" s="56">
        <v>714</v>
      </c>
      <c r="EI194" s="57"/>
      <c r="EJ194" s="56">
        <v>1908</v>
      </c>
      <c r="EK194" s="57"/>
      <c r="EL194" s="56">
        <v>1602</v>
      </c>
      <c r="EM194" s="57"/>
      <c r="EN194" s="56">
        <v>2974</v>
      </c>
      <c r="EO194" s="57"/>
      <c r="EP194" s="56">
        <v>712</v>
      </c>
      <c r="EQ194" s="57"/>
      <c r="ER194" s="56">
        <v>10397</v>
      </c>
      <c r="ES194" s="57"/>
      <c r="ET194" s="56">
        <v>8629</v>
      </c>
      <c r="EU194" s="57"/>
      <c r="EV194" s="56">
        <v>1917</v>
      </c>
      <c r="EW194" s="57"/>
      <c r="EX194" s="56">
        <v>10543</v>
      </c>
      <c r="EY194" s="57"/>
      <c r="EZ194" s="56">
        <v>8519</v>
      </c>
      <c r="FA194" s="57"/>
      <c r="FB194" s="56">
        <v>9520</v>
      </c>
      <c r="FC194" s="57"/>
      <c r="FD194" s="56">
        <v>753</v>
      </c>
      <c r="FE194" s="57"/>
      <c r="FF194" s="56">
        <v>369922</v>
      </c>
      <c r="FG194" s="57"/>
      <c r="FH194" s="59">
        <f t="shared" ref="FH194:FH239" si="1303">SUM(J194,P194,T194:V194,AB194:AD194,AL194,AP194,AT194,BB194,BL194,BP194,BT194:BV194,CD194,CH194:CN194,CV194:CX194,DB194:DD194,DL194,DP194,DZ194,ER194:ET194,EX194:FB194)</f>
        <v>275454</v>
      </c>
      <c r="FI194" s="57"/>
    </row>
    <row r="195" spans="1:165" s="50" customFormat="1" ht="10.5" x14ac:dyDescent="0.35">
      <c r="A195" s="54">
        <v>189</v>
      </c>
      <c r="B195" s="51"/>
      <c r="C195" s="55" t="s">
        <v>334</v>
      </c>
      <c r="D195" s="56">
        <v>803</v>
      </c>
      <c r="E195" s="57"/>
      <c r="F195" s="56">
        <v>620</v>
      </c>
      <c r="G195" s="57"/>
      <c r="H195" s="56">
        <v>9735</v>
      </c>
      <c r="I195" s="57"/>
      <c r="J195" s="56">
        <v>17777</v>
      </c>
      <c r="K195" s="57"/>
      <c r="L195" s="56">
        <v>1909</v>
      </c>
      <c r="M195" s="57"/>
      <c r="N195" s="56">
        <v>3531</v>
      </c>
      <c r="O195" s="57"/>
      <c r="P195" s="56">
        <v>15506</v>
      </c>
      <c r="Q195" s="57"/>
      <c r="R195" s="56">
        <v>861</v>
      </c>
      <c r="S195" s="57"/>
      <c r="T195" s="56">
        <v>32376</v>
      </c>
      <c r="U195" s="57"/>
      <c r="V195" s="56">
        <v>11587</v>
      </c>
      <c r="W195" s="57"/>
      <c r="X195" s="56">
        <v>348</v>
      </c>
      <c r="Y195" s="57"/>
      <c r="Z195" s="56">
        <v>2106</v>
      </c>
      <c r="AA195" s="57"/>
      <c r="AB195" s="56">
        <v>6539</v>
      </c>
      <c r="AC195" s="57"/>
      <c r="AD195" s="56">
        <v>20726</v>
      </c>
      <c r="AE195" s="57"/>
      <c r="AF195" s="56">
        <v>490</v>
      </c>
      <c r="AG195" s="57"/>
      <c r="AH195" s="56">
        <v>1172</v>
      </c>
      <c r="AI195" s="57"/>
      <c r="AJ195" s="56">
        <v>818</v>
      </c>
      <c r="AK195" s="57"/>
      <c r="AL195" s="56">
        <v>21580</v>
      </c>
      <c r="AM195" s="57"/>
      <c r="AN195" s="56">
        <v>2503</v>
      </c>
      <c r="AO195" s="57"/>
      <c r="AP195" s="56">
        <v>10390</v>
      </c>
      <c r="AQ195" s="57"/>
      <c r="AR195" s="56">
        <v>496</v>
      </c>
      <c r="AS195" s="57"/>
      <c r="AT195" s="56">
        <v>24063</v>
      </c>
      <c r="AU195" s="57"/>
      <c r="AV195" s="56">
        <v>1112</v>
      </c>
      <c r="AW195" s="57"/>
      <c r="AX195" s="56">
        <v>1566</v>
      </c>
      <c r="AY195" s="57"/>
      <c r="AZ195" s="56">
        <v>9789</v>
      </c>
      <c r="BA195" s="57"/>
      <c r="BB195" s="56">
        <v>8151</v>
      </c>
      <c r="BC195" s="57"/>
      <c r="BD195" s="56">
        <v>21531</v>
      </c>
      <c r="BE195" s="57"/>
      <c r="BF195" s="56">
        <v>4615</v>
      </c>
      <c r="BG195" s="57"/>
      <c r="BH195" s="56">
        <v>1212</v>
      </c>
      <c r="BI195" s="57"/>
      <c r="BJ195" s="56">
        <v>305</v>
      </c>
      <c r="BK195" s="57"/>
      <c r="BL195" s="56">
        <v>10360</v>
      </c>
      <c r="BM195" s="57"/>
      <c r="BN195" s="56">
        <v>1565</v>
      </c>
      <c r="BO195" s="57"/>
      <c r="BP195" s="56">
        <v>11441</v>
      </c>
      <c r="BQ195" s="57"/>
      <c r="BR195" s="56">
        <v>1432</v>
      </c>
      <c r="BS195" s="57"/>
      <c r="BT195" s="56">
        <v>18037</v>
      </c>
      <c r="BU195" s="57"/>
      <c r="BV195" s="56">
        <v>16187</v>
      </c>
      <c r="BW195" s="57"/>
      <c r="BX195" s="56">
        <v>4492</v>
      </c>
      <c r="BY195" s="57"/>
      <c r="BZ195" s="56">
        <v>299</v>
      </c>
      <c r="CA195" s="57"/>
      <c r="CB195" s="56">
        <v>4827</v>
      </c>
      <c r="CC195" s="57"/>
      <c r="CD195" s="56">
        <v>15029</v>
      </c>
      <c r="CE195" s="57"/>
      <c r="CF195" s="56">
        <v>575</v>
      </c>
      <c r="CG195" s="57"/>
      <c r="CH195" s="56">
        <v>11970</v>
      </c>
      <c r="CI195" s="57"/>
      <c r="CJ195" s="56">
        <v>12997</v>
      </c>
      <c r="CK195" s="57"/>
      <c r="CL195" s="56">
        <v>25654</v>
      </c>
      <c r="CM195" s="57"/>
      <c r="CN195" s="56">
        <v>8871</v>
      </c>
      <c r="CO195" s="57"/>
      <c r="CP195" s="56">
        <v>3564</v>
      </c>
      <c r="CQ195" s="57"/>
      <c r="CR195" s="56">
        <v>2311</v>
      </c>
      <c r="CS195" s="57"/>
      <c r="CT195" s="56">
        <v>1402</v>
      </c>
      <c r="CU195" s="57"/>
      <c r="CV195" s="56">
        <v>24444</v>
      </c>
      <c r="CW195" s="57"/>
      <c r="CX195" s="56">
        <v>16924</v>
      </c>
      <c r="CY195" s="57"/>
      <c r="CZ195" s="56">
        <v>2326</v>
      </c>
      <c r="DA195" s="57"/>
      <c r="DB195" s="56">
        <v>25028</v>
      </c>
      <c r="DC195" s="57"/>
      <c r="DD195" s="56">
        <v>12710</v>
      </c>
      <c r="DE195" s="57"/>
      <c r="DF195" s="56">
        <v>1793</v>
      </c>
      <c r="DG195" s="57"/>
      <c r="DH195" s="56">
        <v>1078</v>
      </c>
      <c r="DI195" s="57"/>
      <c r="DJ195" s="56">
        <v>818</v>
      </c>
      <c r="DK195" s="57"/>
      <c r="DL195" s="56">
        <v>8457</v>
      </c>
      <c r="DM195" s="57"/>
      <c r="DN195" s="56">
        <v>581</v>
      </c>
      <c r="DO195" s="57"/>
      <c r="DP195" s="56">
        <v>21833</v>
      </c>
      <c r="DQ195" s="57"/>
      <c r="DR195" s="56">
        <v>297</v>
      </c>
      <c r="DS195" s="57"/>
      <c r="DT195" s="56">
        <v>334</v>
      </c>
      <c r="DU195" s="57"/>
      <c r="DV195" s="56">
        <v>1633</v>
      </c>
      <c r="DW195" s="57"/>
      <c r="DX195" s="56">
        <v>1133</v>
      </c>
      <c r="DY195" s="57"/>
      <c r="DZ195" s="56">
        <v>22518</v>
      </c>
      <c r="EA195" s="57"/>
      <c r="EB195" s="56">
        <v>623</v>
      </c>
      <c r="EC195" s="57"/>
      <c r="ED195" s="56">
        <v>3535</v>
      </c>
      <c r="EE195" s="57"/>
      <c r="EF195" s="56">
        <v>1203</v>
      </c>
      <c r="EG195" s="57"/>
      <c r="EH195" s="56">
        <v>382</v>
      </c>
      <c r="EI195" s="57"/>
      <c r="EJ195" s="56">
        <v>2250</v>
      </c>
      <c r="EK195" s="57"/>
      <c r="EL195" s="56">
        <v>2942</v>
      </c>
      <c r="EM195" s="57"/>
      <c r="EN195" s="56">
        <v>2802</v>
      </c>
      <c r="EO195" s="57"/>
      <c r="EP195" s="56">
        <v>224</v>
      </c>
      <c r="EQ195" s="57"/>
      <c r="ER195" s="56">
        <v>23728</v>
      </c>
      <c r="ES195" s="57"/>
      <c r="ET195" s="56">
        <v>14357</v>
      </c>
      <c r="EU195" s="57"/>
      <c r="EV195" s="56">
        <v>2965</v>
      </c>
      <c r="EW195" s="57"/>
      <c r="EX195" s="56">
        <v>18253</v>
      </c>
      <c r="EY195" s="57"/>
      <c r="EZ195" s="56">
        <v>21760</v>
      </c>
      <c r="FA195" s="57"/>
      <c r="FB195" s="56">
        <v>13242</v>
      </c>
      <c r="FC195" s="57"/>
      <c r="FD195" s="56">
        <v>338</v>
      </c>
      <c r="FE195" s="57"/>
      <c r="FF195" s="56">
        <v>636220</v>
      </c>
      <c r="FG195" s="57"/>
      <c r="FH195" s="59">
        <f t="shared" si="1303"/>
        <v>522495</v>
      </c>
      <c r="FI195" s="57"/>
    </row>
    <row r="196" spans="1:165" s="50" customFormat="1" ht="10.5" x14ac:dyDescent="0.35">
      <c r="A196" s="54">
        <v>190</v>
      </c>
      <c r="B196" s="51"/>
      <c r="C196" s="55" t="s">
        <v>335</v>
      </c>
      <c r="D196" s="56">
        <v>861</v>
      </c>
      <c r="E196" s="57"/>
      <c r="F196" s="56">
        <v>558</v>
      </c>
      <c r="G196" s="57"/>
      <c r="H196" s="56">
        <v>6439</v>
      </c>
      <c r="I196" s="57"/>
      <c r="J196" s="56">
        <v>7163</v>
      </c>
      <c r="K196" s="57"/>
      <c r="L196" s="56">
        <v>2147</v>
      </c>
      <c r="M196" s="57"/>
      <c r="N196" s="56">
        <v>3501</v>
      </c>
      <c r="O196" s="57"/>
      <c r="P196" s="56">
        <v>3189</v>
      </c>
      <c r="Q196" s="57"/>
      <c r="R196" s="56">
        <v>884</v>
      </c>
      <c r="S196" s="57"/>
      <c r="T196" s="56">
        <v>4813</v>
      </c>
      <c r="U196" s="57"/>
      <c r="V196" s="56">
        <v>11083</v>
      </c>
      <c r="W196" s="57"/>
      <c r="X196" s="56">
        <v>262</v>
      </c>
      <c r="Y196" s="57"/>
      <c r="Z196" s="56">
        <v>2323</v>
      </c>
      <c r="AA196" s="57"/>
      <c r="AB196" s="56">
        <v>8196</v>
      </c>
      <c r="AC196" s="57"/>
      <c r="AD196" s="56">
        <v>22513</v>
      </c>
      <c r="AE196" s="57"/>
      <c r="AF196" s="56">
        <v>721</v>
      </c>
      <c r="AG196" s="57"/>
      <c r="AH196" s="56">
        <v>1309</v>
      </c>
      <c r="AI196" s="57"/>
      <c r="AJ196" s="56">
        <v>843</v>
      </c>
      <c r="AK196" s="57"/>
      <c r="AL196" s="56">
        <v>7756</v>
      </c>
      <c r="AM196" s="57"/>
      <c r="AN196" s="56">
        <v>2501</v>
      </c>
      <c r="AO196" s="57"/>
      <c r="AP196" s="56">
        <v>10910</v>
      </c>
      <c r="AQ196" s="57"/>
      <c r="AR196" s="56">
        <v>564</v>
      </c>
      <c r="AS196" s="57"/>
      <c r="AT196" s="56">
        <v>6147</v>
      </c>
      <c r="AU196" s="57"/>
      <c r="AV196" s="56">
        <v>1199</v>
      </c>
      <c r="AW196" s="57"/>
      <c r="AX196" s="56">
        <v>1864</v>
      </c>
      <c r="AY196" s="57"/>
      <c r="AZ196" s="56">
        <v>7063</v>
      </c>
      <c r="BA196" s="57"/>
      <c r="BB196" s="56">
        <v>9361</v>
      </c>
      <c r="BC196" s="57"/>
      <c r="BD196" s="56">
        <v>15528</v>
      </c>
      <c r="BE196" s="57"/>
      <c r="BF196" s="56">
        <v>3684</v>
      </c>
      <c r="BG196" s="57"/>
      <c r="BH196" s="56">
        <v>1003</v>
      </c>
      <c r="BI196" s="57"/>
      <c r="BJ196" s="56">
        <v>254</v>
      </c>
      <c r="BK196" s="57"/>
      <c r="BL196" s="56">
        <v>5182</v>
      </c>
      <c r="BM196" s="57"/>
      <c r="BN196" s="56">
        <v>1304</v>
      </c>
      <c r="BO196" s="57"/>
      <c r="BP196" s="56">
        <v>12484</v>
      </c>
      <c r="BQ196" s="57"/>
      <c r="BR196" s="56">
        <v>1068</v>
      </c>
      <c r="BS196" s="57"/>
      <c r="BT196" s="56">
        <v>9921</v>
      </c>
      <c r="BU196" s="57"/>
      <c r="BV196" s="56">
        <v>11766</v>
      </c>
      <c r="BW196" s="57"/>
      <c r="BX196" s="56">
        <v>5242</v>
      </c>
      <c r="BY196" s="57"/>
      <c r="BZ196" s="56">
        <v>254</v>
      </c>
      <c r="CA196" s="57"/>
      <c r="CB196" s="56">
        <v>3486</v>
      </c>
      <c r="CC196" s="57"/>
      <c r="CD196" s="56">
        <v>5527</v>
      </c>
      <c r="CE196" s="57"/>
      <c r="CF196" s="56">
        <v>638</v>
      </c>
      <c r="CG196" s="57"/>
      <c r="CH196" s="56">
        <v>4168</v>
      </c>
      <c r="CI196" s="57"/>
      <c r="CJ196" s="56">
        <v>8164</v>
      </c>
      <c r="CK196" s="57"/>
      <c r="CL196" s="56">
        <v>4721</v>
      </c>
      <c r="CM196" s="57"/>
      <c r="CN196" s="56">
        <v>8882</v>
      </c>
      <c r="CO196" s="57"/>
      <c r="CP196" s="56">
        <v>3033</v>
      </c>
      <c r="CQ196" s="57"/>
      <c r="CR196" s="56">
        <v>3217</v>
      </c>
      <c r="CS196" s="57"/>
      <c r="CT196" s="56">
        <v>1646</v>
      </c>
      <c r="CU196" s="57"/>
      <c r="CV196" s="56">
        <v>8364</v>
      </c>
      <c r="CW196" s="57"/>
      <c r="CX196" s="56">
        <v>5873</v>
      </c>
      <c r="CY196" s="57"/>
      <c r="CZ196" s="56">
        <v>2419</v>
      </c>
      <c r="DA196" s="57"/>
      <c r="DB196" s="56">
        <v>9260</v>
      </c>
      <c r="DC196" s="57"/>
      <c r="DD196" s="56">
        <v>11943</v>
      </c>
      <c r="DE196" s="57"/>
      <c r="DF196" s="56">
        <v>1044</v>
      </c>
      <c r="DG196" s="57"/>
      <c r="DH196" s="56">
        <v>939</v>
      </c>
      <c r="DI196" s="57"/>
      <c r="DJ196" s="56">
        <v>1090</v>
      </c>
      <c r="DK196" s="57"/>
      <c r="DL196" s="56">
        <v>4684</v>
      </c>
      <c r="DM196" s="57"/>
      <c r="DN196" s="56">
        <v>568</v>
      </c>
      <c r="DO196" s="57"/>
      <c r="DP196" s="56">
        <v>4435</v>
      </c>
      <c r="DQ196" s="57"/>
      <c r="DR196" s="56">
        <v>359</v>
      </c>
      <c r="DS196" s="57"/>
      <c r="DT196" s="56">
        <v>115</v>
      </c>
      <c r="DU196" s="57"/>
      <c r="DV196" s="56">
        <v>1839</v>
      </c>
      <c r="DW196" s="57"/>
      <c r="DX196" s="56">
        <v>1005</v>
      </c>
      <c r="DY196" s="57"/>
      <c r="DZ196" s="56">
        <v>3433</v>
      </c>
      <c r="EA196" s="57"/>
      <c r="EB196" s="56">
        <v>615</v>
      </c>
      <c r="EC196" s="57"/>
      <c r="ED196" s="56">
        <v>2089</v>
      </c>
      <c r="EE196" s="57"/>
      <c r="EF196" s="56">
        <v>1128</v>
      </c>
      <c r="EG196" s="57"/>
      <c r="EH196" s="56">
        <v>369</v>
      </c>
      <c r="EI196" s="57"/>
      <c r="EJ196" s="56">
        <v>1770</v>
      </c>
      <c r="EK196" s="57"/>
      <c r="EL196" s="56">
        <v>2220</v>
      </c>
      <c r="EM196" s="57"/>
      <c r="EN196" s="56">
        <v>2911</v>
      </c>
      <c r="EO196" s="57"/>
      <c r="EP196" s="56">
        <v>161</v>
      </c>
      <c r="EQ196" s="57"/>
      <c r="ER196" s="56">
        <v>7587</v>
      </c>
      <c r="ES196" s="57"/>
      <c r="ET196" s="56">
        <v>13628</v>
      </c>
      <c r="EU196" s="57"/>
      <c r="EV196" s="56">
        <v>3024</v>
      </c>
      <c r="EW196" s="57"/>
      <c r="EX196" s="56">
        <v>12534</v>
      </c>
      <c r="EY196" s="57"/>
      <c r="EZ196" s="56">
        <v>3518</v>
      </c>
      <c r="FA196" s="57"/>
      <c r="FB196" s="56">
        <v>13844</v>
      </c>
      <c r="FC196" s="57"/>
      <c r="FD196" s="56">
        <v>278</v>
      </c>
      <c r="FE196" s="57"/>
      <c r="FF196" s="56">
        <v>358746</v>
      </c>
      <c r="FG196" s="57"/>
      <c r="FH196" s="59">
        <f t="shared" si="1303"/>
        <v>261049</v>
      </c>
      <c r="FI196" s="57"/>
    </row>
    <row r="197" spans="1:165" s="50" customFormat="1" ht="21" x14ac:dyDescent="0.35">
      <c r="A197" s="54">
        <v>191</v>
      </c>
      <c r="B197" s="51"/>
      <c r="C197" s="55" t="s">
        <v>336</v>
      </c>
      <c r="D197" s="56">
        <v>638</v>
      </c>
      <c r="E197" s="57"/>
      <c r="F197" s="56">
        <v>744</v>
      </c>
      <c r="G197" s="57"/>
      <c r="H197" s="56">
        <v>5614</v>
      </c>
      <c r="I197" s="57"/>
      <c r="J197" s="56">
        <v>5934</v>
      </c>
      <c r="K197" s="57"/>
      <c r="L197" s="56">
        <v>1549</v>
      </c>
      <c r="M197" s="57"/>
      <c r="N197" s="56">
        <v>2293</v>
      </c>
      <c r="O197" s="57"/>
      <c r="P197" s="56">
        <v>3942</v>
      </c>
      <c r="Q197" s="57"/>
      <c r="R197" s="56">
        <v>652</v>
      </c>
      <c r="S197" s="57"/>
      <c r="T197" s="56">
        <v>6689</v>
      </c>
      <c r="U197" s="57"/>
      <c r="V197" s="56">
        <v>8471</v>
      </c>
      <c r="W197" s="57"/>
      <c r="X197" s="56">
        <v>216</v>
      </c>
      <c r="Y197" s="57"/>
      <c r="Z197" s="56">
        <v>1758</v>
      </c>
      <c r="AA197" s="57"/>
      <c r="AB197" s="56">
        <v>4763</v>
      </c>
      <c r="AC197" s="57"/>
      <c r="AD197" s="56">
        <v>14971</v>
      </c>
      <c r="AE197" s="57"/>
      <c r="AF197" s="56">
        <v>561</v>
      </c>
      <c r="AG197" s="57"/>
      <c r="AH197" s="56">
        <v>1128</v>
      </c>
      <c r="AI197" s="57"/>
      <c r="AJ197" s="56">
        <v>626</v>
      </c>
      <c r="AK197" s="57"/>
      <c r="AL197" s="56">
        <v>7344</v>
      </c>
      <c r="AM197" s="57"/>
      <c r="AN197" s="56">
        <v>2191</v>
      </c>
      <c r="AO197" s="57"/>
      <c r="AP197" s="56">
        <v>7482</v>
      </c>
      <c r="AQ197" s="57"/>
      <c r="AR197" s="56">
        <v>409</v>
      </c>
      <c r="AS197" s="57"/>
      <c r="AT197" s="56">
        <v>6273</v>
      </c>
      <c r="AU197" s="57"/>
      <c r="AV197" s="56">
        <v>885</v>
      </c>
      <c r="AW197" s="57"/>
      <c r="AX197" s="56">
        <v>1096</v>
      </c>
      <c r="AY197" s="57"/>
      <c r="AZ197" s="56">
        <v>5904</v>
      </c>
      <c r="BA197" s="57"/>
      <c r="BB197" s="56">
        <v>6427</v>
      </c>
      <c r="BC197" s="57"/>
      <c r="BD197" s="56">
        <v>13398</v>
      </c>
      <c r="BE197" s="57"/>
      <c r="BF197" s="56">
        <v>2821</v>
      </c>
      <c r="BG197" s="57"/>
      <c r="BH197" s="56">
        <v>774</v>
      </c>
      <c r="BI197" s="57"/>
      <c r="BJ197" s="56">
        <v>227</v>
      </c>
      <c r="BK197" s="57"/>
      <c r="BL197" s="56">
        <v>3947</v>
      </c>
      <c r="BM197" s="57"/>
      <c r="BN197" s="56">
        <v>1034</v>
      </c>
      <c r="BO197" s="57"/>
      <c r="BP197" s="56">
        <v>9749</v>
      </c>
      <c r="BQ197" s="57"/>
      <c r="BR197" s="56">
        <v>824</v>
      </c>
      <c r="BS197" s="57"/>
      <c r="BT197" s="56">
        <v>7189</v>
      </c>
      <c r="BU197" s="57"/>
      <c r="BV197" s="56">
        <v>7810</v>
      </c>
      <c r="BW197" s="57"/>
      <c r="BX197" s="56">
        <v>3505</v>
      </c>
      <c r="BY197" s="57"/>
      <c r="BZ197" s="56">
        <v>222</v>
      </c>
      <c r="CA197" s="57"/>
      <c r="CB197" s="56">
        <v>2454</v>
      </c>
      <c r="CC197" s="57"/>
      <c r="CD197" s="56">
        <v>4710</v>
      </c>
      <c r="CE197" s="57"/>
      <c r="CF197" s="56">
        <v>411</v>
      </c>
      <c r="CG197" s="57"/>
      <c r="CH197" s="56">
        <v>4338</v>
      </c>
      <c r="CI197" s="57"/>
      <c r="CJ197" s="56">
        <v>5836</v>
      </c>
      <c r="CK197" s="57"/>
      <c r="CL197" s="56">
        <v>7296</v>
      </c>
      <c r="CM197" s="57"/>
      <c r="CN197" s="56">
        <v>6619</v>
      </c>
      <c r="CO197" s="57"/>
      <c r="CP197" s="56">
        <v>2568</v>
      </c>
      <c r="CQ197" s="57"/>
      <c r="CR197" s="56">
        <v>2264</v>
      </c>
      <c r="CS197" s="57"/>
      <c r="CT197" s="56">
        <v>1223</v>
      </c>
      <c r="CU197" s="57"/>
      <c r="CV197" s="56">
        <v>7202</v>
      </c>
      <c r="CW197" s="57"/>
      <c r="CX197" s="56">
        <v>5508</v>
      </c>
      <c r="CY197" s="57"/>
      <c r="CZ197" s="56">
        <v>1616</v>
      </c>
      <c r="DA197" s="57"/>
      <c r="DB197" s="56">
        <v>8206</v>
      </c>
      <c r="DC197" s="57"/>
      <c r="DD197" s="56">
        <v>7991</v>
      </c>
      <c r="DE197" s="57"/>
      <c r="DF197" s="56">
        <v>871</v>
      </c>
      <c r="DG197" s="57"/>
      <c r="DH197" s="56">
        <v>698</v>
      </c>
      <c r="DI197" s="57"/>
      <c r="DJ197" s="56">
        <v>732</v>
      </c>
      <c r="DK197" s="57"/>
      <c r="DL197" s="56">
        <v>3379</v>
      </c>
      <c r="DM197" s="57"/>
      <c r="DN197" s="56">
        <v>688</v>
      </c>
      <c r="DO197" s="57"/>
      <c r="DP197" s="56">
        <v>4877</v>
      </c>
      <c r="DQ197" s="57"/>
      <c r="DR197" s="56">
        <v>289</v>
      </c>
      <c r="DS197" s="57"/>
      <c r="DT197" s="56">
        <v>96</v>
      </c>
      <c r="DU197" s="57"/>
      <c r="DV197" s="56">
        <v>1195</v>
      </c>
      <c r="DW197" s="57"/>
      <c r="DX197" s="56">
        <v>753</v>
      </c>
      <c r="DY197" s="57"/>
      <c r="DZ197" s="56">
        <v>4552</v>
      </c>
      <c r="EA197" s="57"/>
      <c r="EB197" s="56">
        <v>439</v>
      </c>
      <c r="EC197" s="57"/>
      <c r="ED197" s="56">
        <v>1530</v>
      </c>
      <c r="EE197" s="57"/>
      <c r="EF197" s="56">
        <v>877</v>
      </c>
      <c r="EG197" s="57"/>
      <c r="EH197" s="56">
        <v>234</v>
      </c>
      <c r="EI197" s="57"/>
      <c r="EJ197" s="56">
        <v>1509</v>
      </c>
      <c r="EK197" s="57"/>
      <c r="EL197" s="56">
        <v>1801</v>
      </c>
      <c r="EM197" s="57"/>
      <c r="EN197" s="56">
        <v>2045</v>
      </c>
      <c r="EO197" s="57"/>
      <c r="EP197" s="56">
        <v>151</v>
      </c>
      <c r="EQ197" s="57"/>
      <c r="ER197" s="56">
        <v>7244</v>
      </c>
      <c r="ES197" s="57"/>
      <c r="ET197" s="56">
        <v>10077</v>
      </c>
      <c r="EU197" s="57"/>
      <c r="EV197" s="56">
        <v>2395</v>
      </c>
      <c r="EW197" s="57"/>
      <c r="EX197" s="56">
        <v>10984</v>
      </c>
      <c r="EY197" s="57"/>
      <c r="EZ197" s="56">
        <v>4478</v>
      </c>
      <c r="FA197" s="57"/>
      <c r="FB197" s="56">
        <v>8472</v>
      </c>
      <c r="FC197" s="57"/>
      <c r="FD197" s="56">
        <v>328</v>
      </c>
      <c r="FE197" s="57"/>
      <c r="FF197" s="56">
        <v>289342</v>
      </c>
      <c r="FG197" s="57"/>
      <c r="FH197" s="59">
        <f t="shared" si="1303"/>
        <v>212760</v>
      </c>
      <c r="FI197" s="57"/>
    </row>
    <row r="198" spans="1:165" s="50" customFormat="1" ht="10.5" x14ac:dyDescent="0.35">
      <c r="A198" s="54">
        <v>192</v>
      </c>
      <c r="B198" s="51"/>
      <c r="C198" s="55" t="s">
        <v>337</v>
      </c>
      <c r="D198" s="56">
        <v>509</v>
      </c>
      <c r="E198" s="57"/>
      <c r="F198" s="56">
        <v>390</v>
      </c>
      <c r="G198" s="57"/>
      <c r="H198" s="56">
        <v>5620</v>
      </c>
      <c r="I198" s="57"/>
      <c r="J198" s="56">
        <v>8738</v>
      </c>
      <c r="K198" s="57"/>
      <c r="L198" s="56">
        <v>1266</v>
      </c>
      <c r="M198" s="57"/>
      <c r="N198" s="56">
        <v>2389</v>
      </c>
      <c r="O198" s="57"/>
      <c r="P198" s="56">
        <v>5866</v>
      </c>
      <c r="Q198" s="57"/>
      <c r="R198" s="56">
        <v>615</v>
      </c>
      <c r="S198" s="57"/>
      <c r="T198" s="56">
        <v>10398</v>
      </c>
      <c r="U198" s="57"/>
      <c r="V198" s="56">
        <v>10989</v>
      </c>
      <c r="W198" s="57"/>
      <c r="X198" s="56">
        <v>215</v>
      </c>
      <c r="Y198" s="57"/>
      <c r="Z198" s="56">
        <v>1548</v>
      </c>
      <c r="AA198" s="57"/>
      <c r="AB198" s="56">
        <v>6314</v>
      </c>
      <c r="AC198" s="57"/>
      <c r="AD198" s="56">
        <v>20137</v>
      </c>
      <c r="AE198" s="57"/>
      <c r="AF198" s="56">
        <v>400</v>
      </c>
      <c r="AG198" s="57"/>
      <c r="AH198" s="56">
        <v>870</v>
      </c>
      <c r="AI198" s="57"/>
      <c r="AJ198" s="56">
        <v>525</v>
      </c>
      <c r="AK198" s="57"/>
      <c r="AL198" s="56">
        <v>9132</v>
      </c>
      <c r="AM198" s="57"/>
      <c r="AN198" s="56">
        <v>1856</v>
      </c>
      <c r="AO198" s="57"/>
      <c r="AP198" s="56">
        <v>8890</v>
      </c>
      <c r="AQ198" s="57"/>
      <c r="AR198" s="56">
        <v>432</v>
      </c>
      <c r="AS198" s="57"/>
      <c r="AT198" s="56">
        <v>9379</v>
      </c>
      <c r="AU198" s="57"/>
      <c r="AV198" s="56">
        <v>799</v>
      </c>
      <c r="AW198" s="57"/>
      <c r="AX198" s="56">
        <v>1215</v>
      </c>
      <c r="AY198" s="57"/>
      <c r="AZ198" s="56">
        <v>6033</v>
      </c>
      <c r="BA198" s="57"/>
      <c r="BB198" s="56">
        <v>6900</v>
      </c>
      <c r="BC198" s="57"/>
      <c r="BD198" s="56">
        <v>12651</v>
      </c>
      <c r="BE198" s="57"/>
      <c r="BF198" s="56">
        <v>3173</v>
      </c>
      <c r="BG198" s="57"/>
      <c r="BH198" s="56">
        <v>680</v>
      </c>
      <c r="BI198" s="57"/>
      <c r="BJ198" s="56">
        <v>209</v>
      </c>
      <c r="BK198" s="57"/>
      <c r="BL198" s="56">
        <v>6064</v>
      </c>
      <c r="BM198" s="57"/>
      <c r="BN198" s="56">
        <v>1063</v>
      </c>
      <c r="BO198" s="57"/>
      <c r="BP198" s="56">
        <v>11953</v>
      </c>
      <c r="BQ198" s="57"/>
      <c r="BR198" s="56">
        <v>800</v>
      </c>
      <c r="BS198" s="57"/>
      <c r="BT198" s="56">
        <v>11293</v>
      </c>
      <c r="BU198" s="57"/>
      <c r="BV198" s="56">
        <v>12175</v>
      </c>
      <c r="BW198" s="57"/>
      <c r="BX198" s="56">
        <v>4000</v>
      </c>
      <c r="BY198" s="57"/>
      <c r="BZ198" s="56">
        <v>237</v>
      </c>
      <c r="CA198" s="57"/>
      <c r="CB198" s="56">
        <v>2828</v>
      </c>
      <c r="CC198" s="57"/>
      <c r="CD198" s="56">
        <v>7579</v>
      </c>
      <c r="CE198" s="57"/>
      <c r="CF198" s="56">
        <v>371</v>
      </c>
      <c r="CG198" s="57"/>
      <c r="CH198" s="56">
        <v>5309</v>
      </c>
      <c r="CI198" s="57"/>
      <c r="CJ198" s="56">
        <v>8287</v>
      </c>
      <c r="CK198" s="57"/>
      <c r="CL198" s="56">
        <v>7323</v>
      </c>
      <c r="CM198" s="57"/>
      <c r="CN198" s="56">
        <v>9503</v>
      </c>
      <c r="CO198" s="57"/>
      <c r="CP198" s="56">
        <v>2521</v>
      </c>
      <c r="CQ198" s="57"/>
      <c r="CR198" s="56">
        <v>2496</v>
      </c>
      <c r="CS198" s="57"/>
      <c r="CT198" s="56">
        <v>1118</v>
      </c>
      <c r="CU198" s="57"/>
      <c r="CV198" s="56">
        <v>11441</v>
      </c>
      <c r="CW198" s="57"/>
      <c r="CX198" s="56">
        <v>8887</v>
      </c>
      <c r="CY198" s="57"/>
      <c r="CZ198" s="56">
        <v>2066</v>
      </c>
      <c r="DA198" s="57"/>
      <c r="DB198" s="56">
        <v>10824</v>
      </c>
      <c r="DC198" s="57"/>
      <c r="DD198" s="56">
        <v>8114</v>
      </c>
      <c r="DE198" s="57"/>
      <c r="DF198" s="56">
        <v>731</v>
      </c>
      <c r="DG198" s="57"/>
      <c r="DH198" s="56">
        <v>656</v>
      </c>
      <c r="DI198" s="57"/>
      <c r="DJ198" s="56">
        <v>663</v>
      </c>
      <c r="DK198" s="57"/>
      <c r="DL198" s="56">
        <v>4835</v>
      </c>
      <c r="DM198" s="57"/>
      <c r="DN198" s="56">
        <v>430</v>
      </c>
      <c r="DO198" s="57"/>
      <c r="DP198" s="56">
        <v>7087</v>
      </c>
      <c r="DQ198" s="57"/>
      <c r="DR198" s="56">
        <v>272</v>
      </c>
      <c r="DS198" s="57"/>
      <c r="DT198" s="56">
        <v>119</v>
      </c>
      <c r="DU198" s="57"/>
      <c r="DV198" s="56">
        <v>1247</v>
      </c>
      <c r="DW198" s="57"/>
      <c r="DX198" s="56">
        <v>757</v>
      </c>
      <c r="DY198" s="57"/>
      <c r="DZ198" s="56">
        <v>6969</v>
      </c>
      <c r="EA198" s="57"/>
      <c r="EB198" s="56">
        <v>399</v>
      </c>
      <c r="EC198" s="57"/>
      <c r="ED198" s="56">
        <v>1558</v>
      </c>
      <c r="EE198" s="57"/>
      <c r="EF198" s="56">
        <v>917</v>
      </c>
      <c r="EG198" s="57"/>
      <c r="EH198" s="56">
        <v>254</v>
      </c>
      <c r="EI198" s="57"/>
      <c r="EJ198" s="56">
        <v>1415</v>
      </c>
      <c r="EK198" s="57"/>
      <c r="EL198" s="56">
        <v>1791</v>
      </c>
      <c r="EM198" s="57"/>
      <c r="EN198" s="56">
        <v>1833</v>
      </c>
      <c r="EO198" s="57"/>
      <c r="EP198" s="56">
        <v>126</v>
      </c>
      <c r="EQ198" s="57"/>
      <c r="ER198" s="56">
        <v>10370</v>
      </c>
      <c r="ES198" s="57"/>
      <c r="ET198" s="56">
        <v>13106</v>
      </c>
      <c r="EU198" s="57"/>
      <c r="EV198" s="56">
        <v>2296</v>
      </c>
      <c r="EW198" s="57"/>
      <c r="EX198" s="56">
        <v>15016</v>
      </c>
      <c r="EY198" s="57"/>
      <c r="EZ198" s="56">
        <v>5543</v>
      </c>
      <c r="FA198" s="57"/>
      <c r="FB198" s="56">
        <v>10012</v>
      </c>
      <c r="FC198" s="57"/>
      <c r="FD198" s="56">
        <v>221</v>
      </c>
      <c r="FE198" s="57"/>
      <c r="FF198" s="56">
        <v>363215</v>
      </c>
      <c r="FG198" s="57"/>
      <c r="FH198" s="59">
        <f t="shared" si="1303"/>
        <v>288433</v>
      </c>
      <c r="FI198" s="57"/>
    </row>
    <row r="199" spans="1:165" s="50" customFormat="1" ht="10.5" x14ac:dyDescent="0.35">
      <c r="A199" s="54">
        <v>193</v>
      </c>
      <c r="B199" s="51"/>
      <c r="C199" s="55" t="s">
        <v>338</v>
      </c>
      <c r="D199" s="56">
        <v>505</v>
      </c>
      <c r="E199" s="57"/>
      <c r="F199" s="56">
        <v>388</v>
      </c>
      <c r="G199" s="57"/>
      <c r="H199" s="56">
        <v>4792</v>
      </c>
      <c r="I199" s="57"/>
      <c r="J199" s="56">
        <v>5149</v>
      </c>
      <c r="K199" s="57"/>
      <c r="L199" s="56">
        <v>1440</v>
      </c>
      <c r="M199" s="57"/>
      <c r="N199" s="56">
        <v>1755</v>
      </c>
      <c r="O199" s="57"/>
      <c r="P199" s="56">
        <v>4431</v>
      </c>
      <c r="Q199" s="57"/>
      <c r="R199" s="56">
        <v>491</v>
      </c>
      <c r="S199" s="57"/>
      <c r="T199" s="56">
        <v>7497</v>
      </c>
      <c r="U199" s="57"/>
      <c r="V199" s="56">
        <v>8015</v>
      </c>
      <c r="W199" s="57"/>
      <c r="X199" s="56">
        <v>178</v>
      </c>
      <c r="Y199" s="57"/>
      <c r="Z199" s="56">
        <v>1588</v>
      </c>
      <c r="AA199" s="57"/>
      <c r="AB199" s="56">
        <v>4605</v>
      </c>
      <c r="AC199" s="57"/>
      <c r="AD199" s="56">
        <v>14245</v>
      </c>
      <c r="AE199" s="57"/>
      <c r="AF199" s="56">
        <v>492</v>
      </c>
      <c r="AG199" s="57"/>
      <c r="AH199" s="56">
        <v>820</v>
      </c>
      <c r="AI199" s="57"/>
      <c r="AJ199" s="56">
        <v>528</v>
      </c>
      <c r="AK199" s="57"/>
      <c r="AL199" s="56">
        <v>6325</v>
      </c>
      <c r="AM199" s="57"/>
      <c r="AN199" s="56">
        <v>1691</v>
      </c>
      <c r="AO199" s="57"/>
      <c r="AP199" s="56">
        <v>7081</v>
      </c>
      <c r="AQ199" s="57"/>
      <c r="AR199" s="56">
        <v>377</v>
      </c>
      <c r="AS199" s="57"/>
      <c r="AT199" s="56">
        <v>6395</v>
      </c>
      <c r="AU199" s="57"/>
      <c r="AV199" s="56">
        <v>679</v>
      </c>
      <c r="AW199" s="57"/>
      <c r="AX199" s="56">
        <v>887</v>
      </c>
      <c r="AY199" s="57"/>
      <c r="AZ199" s="56">
        <v>5098</v>
      </c>
      <c r="BA199" s="57"/>
      <c r="BB199" s="56">
        <v>5716</v>
      </c>
      <c r="BC199" s="57"/>
      <c r="BD199" s="56">
        <v>10836</v>
      </c>
      <c r="BE199" s="57"/>
      <c r="BF199" s="56">
        <v>2773</v>
      </c>
      <c r="BG199" s="57"/>
      <c r="BH199" s="56">
        <v>452</v>
      </c>
      <c r="BI199" s="57"/>
      <c r="BJ199" s="56">
        <v>139</v>
      </c>
      <c r="BK199" s="57"/>
      <c r="BL199" s="56">
        <v>3623</v>
      </c>
      <c r="BM199" s="57"/>
      <c r="BN199" s="56">
        <v>1024</v>
      </c>
      <c r="BO199" s="57"/>
      <c r="BP199" s="56">
        <v>8514</v>
      </c>
      <c r="BQ199" s="57"/>
      <c r="BR199" s="56">
        <v>569</v>
      </c>
      <c r="BS199" s="57"/>
      <c r="BT199" s="56">
        <v>7766</v>
      </c>
      <c r="BU199" s="57"/>
      <c r="BV199" s="56">
        <v>8408</v>
      </c>
      <c r="BW199" s="57"/>
      <c r="BX199" s="56">
        <v>3101</v>
      </c>
      <c r="BY199" s="57"/>
      <c r="BZ199" s="56">
        <v>158</v>
      </c>
      <c r="CA199" s="57"/>
      <c r="CB199" s="56">
        <v>1728</v>
      </c>
      <c r="CC199" s="57"/>
      <c r="CD199" s="56">
        <v>5880</v>
      </c>
      <c r="CE199" s="57"/>
      <c r="CF199" s="56">
        <v>375</v>
      </c>
      <c r="CG199" s="57"/>
      <c r="CH199" s="56">
        <v>3714</v>
      </c>
      <c r="CI199" s="57"/>
      <c r="CJ199" s="56">
        <v>5664</v>
      </c>
      <c r="CK199" s="57"/>
      <c r="CL199" s="56">
        <v>5215</v>
      </c>
      <c r="CM199" s="57"/>
      <c r="CN199" s="56">
        <v>6366</v>
      </c>
      <c r="CO199" s="57"/>
      <c r="CP199" s="56">
        <v>2533</v>
      </c>
      <c r="CQ199" s="57"/>
      <c r="CR199" s="56">
        <v>1707</v>
      </c>
      <c r="CS199" s="57"/>
      <c r="CT199" s="56">
        <v>1031</v>
      </c>
      <c r="CU199" s="57"/>
      <c r="CV199" s="56">
        <v>8117</v>
      </c>
      <c r="CW199" s="57"/>
      <c r="CX199" s="56">
        <v>5531</v>
      </c>
      <c r="CY199" s="57"/>
      <c r="CZ199" s="56">
        <v>1261</v>
      </c>
      <c r="DA199" s="57"/>
      <c r="DB199" s="56">
        <v>6810</v>
      </c>
      <c r="DC199" s="57"/>
      <c r="DD199" s="56">
        <v>7277</v>
      </c>
      <c r="DE199" s="57"/>
      <c r="DF199" s="56">
        <v>584</v>
      </c>
      <c r="DG199" s="57"/>
      <c r="DH199" s="56">
        <v>520</v>
      </c>
      <c r="DI199" s="57"/>
      <c r="DJ199" s="56">
        <v>415</v>
      </c>
      <c r="DK199" s="57"/>
      <c r="DL199" s="56">
        <v>3018</v>
      </c>
      <c r="DM199" s="57"/>
      <c r="DN199" s="56">
        <v>404</v>
      </c>
      <c r="DO199" s="57"/>
      <c r="DP199" s="56">
        <v>4567</v>
      </c>
      <c r="DQ199" s="57"/>
      <c r="DR199" s="56">
        <v>178</v>
      </c>
      <c r="DS199" s="57"/>
      <c r="DT199" s="56">
        <v>80</v>
      </c>
      <c r="DU199" s="57"/>
      <c r="DV199" s="56">
        <v>1051</v>
      </c>
      <c r="DW199" s="57"/>
      <c r="DX199" s="56">
        <v>662</v>
      </c>
      <c r="DY199" s="57"/>
      <c r="DZ199" s="56">
        <v>5099</v>
      </c>
      <c r="EA199" s="57"/>
      <c r="EB199" s="56">
        <v>302</v>
      </c>
      <c r="EC199" s="57"/>
      <c r="ED199" s="56">
        <v>1275</v>
      </c>
      <c r="EE199" s="57"/>
      <c r="EF199" s="56">
        <v>843</v>
      </c>
      <c r="EG199" s="57"/>
      <c r="EH199" s="56">
        <v>170</v>
      </c>
      <c r="EI199" s="57"/>
      <c r="EJ199" s="56">
        <v>1236</v>
      </c>
      <c r="EK199" s="57"/>
      <c r="EL199" s="56">
        <v>1919</v>
      </c>
      <c r="EM199" s="57"/>
      <c r="EN199" s="56">
        <v>1526</v>
      </c>
      <c r="EO199" s="57"/>
      <c r="EP199" s="56">
        <v>82</v>
      </c>
      <c r="EQ199" s="57"/>
      <c r="ER199" s="56">
        <v>7324</v>
      </c>
      <c r="ES199" s="57"/>
      <c r="ET199" s="56">
        <v>9793</v>
      </c>
      <c r="EU199" s="57"/>
      <c r="EV199" s="56">
        <v>1887</v>
      </c>
      <c r="EW199" s="57"/>
      <c r="EX199" s="56">
        <v>9589</v>
      </c>
      <c r="EY199" s="57"/>
      <c r="EZ199" s="56">
        <v>3673</v>
      </c>
      <c r="FA199" s="57"/>
      <c r="FB199" s="56">
        <v>6878</v>
      </c>
      <c r="FC199" s="57"/>
      <c r="FD199" s="56">
        <v>161</v>
      </c>
      <c r="FE199" s="57"/>
      <c r="FF199" s="56">
        <v>265142</v>
      </c>
      <c r="FG199" s="57"/>
      <c r="FH199" s="59">
        <f t="shared" si="1303"/>
        <v>202285</v>
      </c>
      <c r="FI199" s="57"/>
    </row>
    <row r="200" spans="1:165" s="50" customFormat="1" ht="10.5" x14ac:dyDescent="0.35">
      <c r="A200" s="54">
        <v>194</v>
      </c>
      <c r="B200" s="51"/>
      <c r="C200" s="55" t="s">
        <v>339</v>
      </c>
      <c r="D200" s="56">
        <v>383</v>
      </c>
      <c r="E200" s="57"/>
      <c r="F200" s="56">
        <v>263</v>
      </c>
      <c r="G200" s="57"/>
      <c r="H200" s="56">
        <v>2342</v>
      </c>
      <c r="I200" s="57"/>
      <c r="J200" s="56">
        <v>1840</v>
      </c>
      <c r="K200" s="57"/>
      <c r="L200" s="56">
        <v>643</v>
      </c>
      <c r="M200" s="57"/>
      <c r="N200" s="56">
        <v>1469</v>
      </c>
      <c r="O200" s="57"/>
      <c r="P200" s="56">
        <v>636</v>
      </c>
      <c r="Q200" s="57"/>
      <c r="R200" s="56">
        <v>407</v>
      </c>
      <c r="S200" s="57"/>
      <c r="T200" s="56">
        <v>998</v>
      </c>
      <c r="U200" s="57"/>
      <c r="V200" s="56">
        <v>9411</v>
      </c>
      <c r="W200" s="57"/>
      <c r="X200" s="56">
        <v>161</v>
      </c>
      <c r="Y200" s="57"/>
      <c r="Z200" s="56">
        <v>1167</v>
      </c>
      <c r="AA200" s="57"/>
      <c r="AB200" s="56">
        <v>3712</v>
      </c>
      <c r="AC200" s="57"/>
      <c r="AD200" s="56">
        <v>13113</v>
      </c>
      <c r="AE200" s="57"/>
      <c r="AF200" s="56">
        <v>302</v>
      </c>
      <c r="AG200" s="57"/>
      <c r="AH200" s="56">
        <v>695</v>
      </c>
      <c r="AI200" s="57"/>
      <c r="AJ200" s="56">
        <v>520</v>
      </c>
      <c r="AK200" s="57"/>
      <c r="AL200" s="56">
        <v>2848</v>
      </c>
      <c r="AM200" s="57"/>
      <c r="AN200" s="56">
        <v>1043</v>
      </c>
      <c r="AO200" s="57"/>
      <c r="AP200" s="56">
        <v>4378</v>
      </c>
      <c r="AQ200" s="57"/>
      <c r="AR200" s="56">
        <v>326</v>
      </c>
      <c r="AS200" s="57"/>
      <c r="AT200" s="56">
        <v>1527</v>
      </c>
      <c r="AU200" s="57"/>
      <c r="AV200" s="56">
        <v>1024</v>
      </c>
      <c r="AW200" s="57"/>
      <c r="AX200" s="56">
        <v>826</v>
      </c>
      <c r="AY200" s="57"/>
      <c r="AZ200" s="56">
        <v>2951</v>
      </c>
      <c r="BA200" s="57"/>
      <c r="BB200" s="56">
        <v>7285</v>
      </c>
      <c r="BC200" s="57"/>
      <c r="BD200" s="56">
        <v>6203</v>
      </c>
      <c r="BE200" s="57"/>
      <c r="BF200" s="56">
        <v>1810</v>
      </c>
      <c r="BG200" s="57"/>
      <c r="BH200" s="56">
        <v>302</v>
      </c>
      <c r="BI200" s="57"/>
      <c r="BJ200" s="56">
        <v>170</v>
      </c>
      <c r="BK200" s="57"/>
      <c r="BL200" s="56">
        <v>2757</v>
      </c>
      <c r="BM200" s="57"/>
      <c r="BN200" s="56">
        <v>532</v>
      </c>
      <c r="BO200" s="57"/>
      <c r="BP200" s="56">
        <v>8599</v>
      </c>
      <c r="BQ200" s="57"/>
      <c r="BR200" s="56">
        <v>501</v>
      </c>
      <c r="BS200" s="57"/>
      <c r="BT200" s="56">
        <v>3243</v>
      </c>
      <c r="BU200" s="57"/>
      <c r="BV200" s="56">
        <v>4237</v>
      </c>
      <c r="BW200" s="57"/>
      <c r="BX200" s="56">
        <v>2306</v>
      </c>
      <c r="BY200" s="57"/>
      <c r="BZ200" s="56">
        <v>201</v>
      </c>
      <c r="CA200" s="57"/>
      <c r="CB200" s="56">
        <v>1072</v>
      </c>
      <c r="CC200" s="57"/>
      <c r="CD200" s="56">
        <v>1351</v>
      </c>
      <c r="CE200" s="57"/>
      <c r="CF200" s="56">
        <v>197</v>
      </c>
      <c r="CG200" s="57"/>
      <c r="CH200" s="56">
        <v>2105</v>
      </c>
      <c r="CI200" s="57"/>
      <c r="CJ200" s="56">
        <v>2246</v>
      </c>
      <c r="CK200" s="57"/>
      <c r="CL200" s="56">
        <v>892</v>
      </c>
      <c r="CM200" s="57"/>
      <c r="CN200" s="56">
        <v>6415</v>
      </c>
      <c r="CO200" s="57"/>
      <c r="CP200" s="56">
        <v>1570</v>
      </c>
      <c r="CQ200" s="57"/>
      <c r="CR200" s="56">
        <v>1746</v>
      </c>
      <c r="CS200" s="57"/>
      <c r="CT200" s="56">
        <v>888</v>
      </c>
      <c r="CU200" s="57"/>
      <c r="CV200" s="56">
        <v>2898</v>
      </c>
      <c r="CW200" s="57"/>
      <c r="CX200" s="56">
        <v>2073</v>
      </c>
      <c r="CY200" s="57"/>
      <c r="CZ200" s="56">
        <v>1393</v>
      </c>
      <c r="DA200" s="57"/>
      <c r="DB200" s="56">
        <v>3387</v>
      </c>
      <c r="DC200" s="57"/>
      <c r="DD200" s="56">
        <v>2743</v>
      </c>
      <c r="DE200" s="57"/>
      <c r="DF200" s="56">
        <v>341</v>
      </c>
      <c r="DG200" s="57"/>
      <c r="DH200" s="56">
        <v>511</v>
      </c>
      <c r="DI200" s="57"/>
      <c r="DJ200" s="56">
        <v>396</v>
      </c>
      <c r="DK200" s="57"/>
      <c r="DL200" s="56">
        <v>928</v>
      </c>
      <c r="DM200" s="57"/>
      <c r="DN200" s="56">
        <v>328</v>
      </c>
      <c r="DO200" s="57"/>
      <c r="DP200" s="56">
        <v>796</v>
      </c>
      <c r="DQ200" s="57"/>
      <c r="DR200" s="56">
        <v>228</v>
      </c>
      <c r="DS200" s="57"/>
      <c r="DT200" s="56">
        <v>27</v>
      </c>
      <c r="DU200" s="57"/>
      <c r="DV200" s="56">
        <v>891</v>
      </c>
      <c r="DW200" s="57"/>
      <c r="DX200" s="56">
        <v>397</v>
      </c>
      <c r="DY200" s="57"/>
      <c r="DZ200" s="56">
        <v>605</v>
      </c>
      <c r="EA200" s="57"/>
      <c r="EB200" s="56">
        <v>268</v>
      </c>
      <c r="EC200" s="57"/>
      <c r="ED200" s="56">
        <v>457</v>
      </c>
      <c r="EE200" s="57"/>
      <c r="EF200" s="56">
        <v>559</v>
      </c>
      <c r="EG200" s="57"/>
      <c r="EH200" s="56">
        <v>184</v>
      </c>
      <c r="EI200" s="57"/>
      <c r="EJ200" s="56">
        <v>867</v>
      </c>
      <c r="EK200" s="57"/>
      <c r="EL200" s="56">
        <v>895</v>
      </c>
      <c r="EM200" s="57"/>
      <c r="EN200" s="56">
        <v>1262</v>
      </c>
      <c r="EO200" s="57"/>
      <c r="EP200" s="56">
        <v>103</v>
      </c>
      <c r="EQ200" s="57"/>
      <c r="ER200" s="56">
        <v>2116</v>
      </c>
      <c r="ES200" s="57"/>
      <c r="ET200" s="56">
        <v>7844</v>
      </c>
      <c r="EU200" s="57"/>
      <c r="EV200" s="56">
        <v>1378</v>
      </c>
      <c r="EW200" s="57"/>
      <c r="EX200" s="56">
        <v>10435</v>
      </c>
      <c r="EY200" s="57"/>
      <c r="EZ200" s="56">
        <v>747</v>
      </c>
      <c r="FA200" s="57"/>
      <c r="FB200" s="56">
        <v>4095</v>
      </c>
      <c r="FC200" s="57"/>
      <c r="FD200" s="56">
        <v>176</v>
      </c>
      <c r="FE200" s="57"/>
      <c r="FF200" s="56">
        <v>159191</v>
      </c>
      <c r="FG200" s="57"/>
      <c r="FH200" s="59">
        <f t="shared" si="1303"/>
        <v>116260</v>
      </c>
      <c r="FI200" s="57"/>
    </row>
    <row r="201" spans="1:165" s="50" customFormat="1" ht="10.5" x14ac:dyDescent="0.35">
      <c r="A201" s="54">
        <v>195</v>
      </c>
      <c r="B201" s="51"/>
      <c r="C201" s="55" t="s">
        <v>340</v>
      </c>
      <c r="D201" s="56">
        <v>718</v>
      </c>
      <c r="E201" s="57"/>
      <c r="F201" s="56">
        <v>798</v>
      </c>
      <c r="G201" s="57"/>
      <c r="H201" s="56">
        <v>4623</v>
      </c>
      <c r="I201" s="57"/>
      <c r="J201" s="56">
        <v>3418</v>
      </c>
      <c r="K201" s="57"/>
      <c r="L201" s="56">
        <v>1555</v>
      </c>
      <c r="M201" s="57"/>
      <c r="N201" s="56">
        <v>2745</v>
      </c>
      <c r="O201" s="57"/>
      <c r="P201" s="56">
        <v>1441</v>
      </c>
      <c r="Q201" s="57"/>
      <c r="R201" s="56">
        <v>743</v>
      </c>
      <c r="S201" s="57"/>
      <c r="T201" s="56">
        <v>2727</v>
      </c>
      <c r="U201" s="57"/>
      <c r="V201" s="56">
        <v>11825</v>
      </c>
      <c r="W201" s="57"/>
      <c r="X201" s="56">
        <v>325</v>
      </c>
      <c r="Y201" s="57"/>
      <c r="Z201" s="56">
        <v>2377</v>
      </c>
      <c r="AA201" s="57"/>
      <c r="AB201" s="56">
        <v>4817</v>
      </c>
      <c r="AC201" s="57"/>
      <c r="AD201" s="56">
        <v>15650</v>
      </c>
      <c r="AE201" s="57"/>
      <c r="AF201" s="56">
        <v>773</v>
      </c>
      <c r="AG201" s="57"/>
      <c r="AH201" s="56">
        <v>1749</v>
      </c>
      <c r="AI201" s="57"/>
      <c r="AJ201" s="56">
        <v>1145</v>
      </c>
      <c r="AK201" s="57"/>
      <c r="AL201" s="56">
        <v>5403</v>
      </c>
      <c r="AM201" s="57"/>
      <c r="AN201" s="56">
        <v>2353</v>
      </c>
      <c r="AO201" s="57"/>
      <c r="AP201" s="56">
        <v>6278</v>
      </c>
      <c r="AQ201" s="57"/>
      <c r="AR201" s="56">
        <v>646</v>
      </c>
      <c r="AS201" s="57"/>
      <c r="AT201" s="56">
        <v>3248</v>
      </c>
      <c r="AU201" s="57"/>
      <c r="AV201" s="56">
        <v>1152</v>
      </c>
      <c r="AW201" s="57"/>
      <c r="AX201" s="56">
        <v>1129</v>
      </c>
      <c r="AY201" s="57"/>
      <c r="AZ201" s="56">
        <v>5754</v>
      </c>
      <c r="BA201" s="57"/>
      <c r="BB201" s="56">
        <v>10351</v>
      </c>
      <c r="BC201" s="57"/>
      <c r="BD201" s="56">
        <v>10665</v>
      </c>
      <c r="BE201" s="57"/>
      <c r="BF201" s="56">
        <v>3755</v>
      </c>
      <c r="BG201" s="57"/>
      <c r="BH201" s="56">
        <v>748</v>
      </c>
      <c r="BI201" s="57"/>
      <c r="BJ201" s="56">
        <v>373</v>
      </c>
      <c r="BK201" s="57"/>
      <c r="BL201" s="56">
        <v>3245</v>
      </c>
      <c r="BM201" s="57"/>
      <c r="BN201" s="56">
        <v>994</v>
      </c>
      <c r="BO201" s="57"/>
      <c r="BP201" s="56">
        <v>8973</v>
      </c>
      <c r="BQ201" s="57"/>
      <c r="BR201" s="56">
        <v>937</v>
      </c>
      <c r="BS201" s="57"/>
      <c r="BT201" s="56">
        <v>5124</v>
      </c>
      <c r="BU201" s="57"/>
      <c r="BV201" s="56">
        <v>6267</v>
      </c>
      <c r="BW201" s="57"/>
      <c r="BX201" s="56">
        <v>3502</v>
      </c>
      <c r="BY201" s="57"/>
      <c r="BZ201" s="56">
        <v>418</v>
      </c>
      <c r="CA201" s="57"/>
      <c r="CB201" s="56">
        <v>1840</v>
      </c>
      <c r="CC201" s="57"/>
      <c r="CD201" s="56">
        <v>2981</v>
      </c>
      <c r="CE201" s="57"/>
      <c r="CF201" s="56">
        <v>471</v>
      </c>
      <c r="CG201" s="57"/>
      <c r="CH201" s="56">
        <v>3693</v>
      </c>
      <c r="CI201" s="57"/>
      <c r="CJ201" s="56">
        <v>4109</v>
      </c>
      <c r="CK201" s="57"/>
      <c r="CL201" s="56">
        <v>3520</v>
      </c>
      <c r="CM201" s="57"/>
      <c r="CN201" s="56">
        <v>6032</v>
      </c>
      <c r="CO201" s="57"/>
      <c r="CP201" s="56">
        <v>3026</v>
      </c>
      <c r="CQ201" s="57"/>
      <c r="CR201" s="56">
        <v>2183</v>
      </c>
      <c r="CS201" s="57"/>
      <c r="CT201" s="56">
        <v>2063</v>
      </c>
      <c r="CU201" s="57"/>
      <c r="CV201" s="56">
        <v>5523</v>
      </c>
      <c r="CW201" s="57"/>
      <c r="CX201" s="56">
        <v>3318</v>
      </c>
      <c r="CY201" s="57"/>
      <c r="CZ201" s="56">
        <v>1428</v>
      </c>
      <c r="DA201" s="57"/>
      <c r="DB201" s="56">
        <v>5711</v>
      </c>
      <c r="DC201" s="57"/>
      <c r="DD201" s="56">
        <v>6112</v>
      </c>
      <c r="DE201" s="57"/>
      <c r="DF201" s="56">
        <v>995</v>
      </c>
      <c r="DG201" s="57"/>
      <c r="DH201" s="56">
        <v>1055</v>
      </c>
      <c r="DI201" s="57"/>
      <c r="DJ201" s="56">
        <v>728</v>
      </c>
      <c r="DK201" s="57"/>
      <c r="DL201" s="56">
        <v>1810</v>
      </c>
      <c r="DM201" s="57"/>
      <c r="DN201" s="56">
        <v>850</v>
      </c>
      <c r="DO201" s="57"/>
      <c r="DP201" s="56">
        <v>1936</v>
      </c>
      <c r="DQ201" s="57"/>
      <c r="DR201" s="56">
        <v>374</v>
      </c>
      <c r="DS201" s="57"/>
      <c r="DT201" s="56">
        <v>68</v>
      </c>
      <c r="DU201" s="57"/>
      <c r="DV201" s="56">
        <v>1592</v>
      </c>
      <c r="DW201" s="57"/>
      <c r="DX201" s="56">
        <v>834</v>
      </c>
      <c r="DY201" s="57"/>
      <c r="DZ201" s="56">
        <v>1721</v>
      </c>
      <c r="EA201" s="57"/>
      <c r="EB201" s="56">
        <v>685</v>
      </c>
      <c r="EC201" s="57"/>
      <c r="ED201" s="56">
        <v>1079</v>
      </c>
      <c r="EE201" s="57"/>
      <c r="EF201" s="56">
        <v>1257</v>
      </c>
      <c r="EG201" s="57"/>
      <c r="EH201" s="56">
        <v>320</v>
      </c>
      <c r="EI201" s="57"/>
      <c r="EJ201" s="56">
        <v>1478</v>
      </c>
      <c r="EK201" s="57"/>
      <c r="EL201" s="56">
        <v>2222</v>
      </c>
      <c r="EM201" s="57"/>
      <c r="EN201" s="56">
        <v>2283</v>
      </c>
      <c r="EO201" s="57"/>
      <c r="EP201" s="56">
        <v>277</v>
      </c>
      <c r="EQ201" s="57"/>
      <c r="ER201" s="56">
        <v>4796</v>
      </c>
      <c r="ES201" s="57"/>
      <c r="ET201" s="56">
        <v>9507</v>
      </c>
      <c r="EU201" s="57"/>
      <c r="EV201" s="56">
        <v>2041</v>
      </c>
      <c r="EW201" s="57"/>
      <c r="EX201" s="56">
        <v>9229</v>
      </c>
      <c r="EY201" s="57"/>
      <c r="EZ201" s="56">
        <v>1700</v>
      </c>
      <c r="FA201" s="57"/>
      <c r="FB201" s="56">
        <v>7158</v>
      </c>
      <c r="FC201" s="57"/>
      <c r="FD201" s="56">
        <v>324</v>
      </c>
      <c r="FE201" s="57"/>
      <c r="FF201" s="56">
        <v>247428</v>
      </c>
      <c r="FG201" s="57"/>
      <c r="FH201" s="59">
        <f t="shared" si="1303"/>
        <v>167623</v>
      </c>
      <c r="FI201" s="57"/>
    </row>
    <row r="202" spans="1:165" s="50" customFormat="1" ht="10.5" x14ac:dyDescent="0.35">
      <c r="A202" s="54">
        <v>196</v>
      </c>
      <c r="B202" s="51"/>
      <c r="C202" s="55" t="s">
        <v>79</v>
      </c>
      <c r="D202" s="56">
        <v>5400</v>
      </c>
      <c r="E202" s="57"/>
      <c r="F202" s="56">
        <v>4624</v>
      </c>
      <c r="G202" s="57"/>
      <c r="H202" s="56">
        <v>44013</v>
      </c>
      <c r="I202" s="57"/>
      <c r="J202" s="56">
        <v>58032</v>
      </c>
      <c r="K202" s="57"/>
      <c r="L202" s="56">
        <v>12323</v>
      </c>
      <c r="M202" s="57"/>
      <c r="N202" s="56">
        <v>20909</v>
      </c>
      <c r="O202" s="57"/>
      <c r="P202" s="56">
        <v>45304</v>
      </c>
      <c r="Q202" s="57"/>
      <c r="R202" s="56">
        <v>5555</v>
      </c>
      <c r="S202" s="57"/>
      <c r="T202" s="56">
        <v>80940</v>
      </c>
      <c r="U202" s="57"/>
      <c r="V202" s="56">
        <v>78046</v>
      </c>
      <c r="W202" s="57"/>
      <c r="X202" s="56">
        <v>2448</v>
      </c>
      <c r="Y202" s="57"/>
      <c r="Z202" s="56">
        <v>15702</v>
      </c>
      <c r="AA202" s="57"/>
      <c r="AB202" s="56">
        <v>44247</v>
      </c>
      <c r="AC202" s="57"/>
      <c r="AD202" s="56">
        <v>135486</v>
      </c>
      <c r="AE202" s="57"/>
      <c r="AF202" s="56">
        <v>4275</v>
      </c>
      <c r="AG202" s="57"/>
      <c r="AH202" s="56">
        <v>9375</v>
      </c>
      <c r="AI202" s="57"/>
      <c r="AJ202" s="56">
        <v>7025</v>
      </c>
      <c r="AK202" s="57"/>
      <c r="AL202" s="56">
        <v>69164</v>
      </c>
      <c r="AM202" s="57"/>
      <c r="AN202" s="56">
        <v>16703</v>
      </c>
      <c r="AO202" s="57"/>
      <c r="AP202" s="56">
        <v>62353</v>
      </c>
      <c r="AQ202" s="57"/>
      <c r="AR202" s="56">
        <v>4341</v>
      </c>
      <c r="AS202" s="57"/>
      <c r="AT202" s="56">
        <v>68509</v>
      </c>
      <c r="AU202" s="57"/>
      <c r="AV202" s="56">
        <v>8154</v>
      </c>
      <c r="AW202" s="57"/>
      <c r="AX202" s="56">
        <v>10004</v>
      </c>
      <c r="AY202" s="57"/>
      <c r="AZ202" s="56">
        <v>47937</v>
      </c>
      <c r="BA202" s="57"/>
      <c r="BB202" s="56">
        <v>58835</v>
      </c>
      <c r="BC202" s="57"/>
      <c r="BD202" s="56">
        <v>101899</v>
      </c>
      <c r="BE202" s="57"/>
      <c r="BF202" s="56">
        <v>26543</v>
      </c>
      <c r="BG202" s="57"/>
      <c r="BH202" s="56">
        <v>6250</v>
      </c>
      <c r="BI202" s="57"/>
      <c r="BJ202" s="56">
        <v>2259</v>
      </c>
      <c r="BK202" s="57"/>
      <c r="BL202" s="56">
        <v>41201</v>
      </c>
      <c r="BM202" s="57"/>
      <c r="BN202" s="56">
        <v>8989</v>
      </c>
      <c r="BO202" s="57"/>
      <c r="BP202" s="56">
        <v>79378</v>
      </c>
      <c r="BQ202" s="57"/>
      <c r="BR202" s="56">
        <v>7369</v>
      </c>
      <c r="BS202" s="57"/>
      <c r="BT202" s="56">
        <v>72940</v>
      </c>
      <c r="BU202" s="57"/>
      <c r="BV202" s="56">
        <v>76132</v>
      </c>
      <c r="BW202" s="57"/>
      <c r="BX202" s="56">
        <v>28926</v>
      </c>
      <c r="BY202" s="57"/>
      <c r="BZ202" s="56">
        <v>2780</v>
      </c>
      <c r="CA202" s="57"/>
      <c r="CB202" s="56">
        <v>21420</v>
      </c>
      <c r="CC202" s="57"/>
      <c r="CD202" s="56">
        <v>51916</v>
      </c>
      <c r="CE202" s="57"/>
      <c r="CF202" s="56">
        <v>3719</v>
      </c>
      <c r="CG202" s="57"/>
      <c r="CH202" s="56">
        <v>40882</v>
      </c>
      <c r="CI202" s="57"/>
      <c r="CJ202" s="56">
        <v>54154</v>
      </c>
      <c r="CK202" s="57"/>
      <c r="CL202" s="56">
        <v>64030</v>
      </c>
      <c r="CM202" s="57"/>
      <c r="CN202" s="56">
        <v>58846</v>
      </c>
      <c r="CO202" s="57"/>
      <c r="CP202" s="56">
        <v>22101</v>
      </c>
      <c r="CQ202" s="57"/>
      <c r="CR202" s="56">
        <v>18083</v>
      </c>
      <c r="CS202" s="57"/>
      <c r="CT202" s="56">
        <v>11581</v>
      </c>
      <c r="CU202" s="57"/>
      <c r="CV202" s="56">
        <v>79016</v>
      </c>
      <c r="CW202" s="57"/>
      <c r="CX202" s="56">
        <v>56755</v>
      </c>
      <c r="CY202" s="57"/>
      <c r="CZ202" s="56">
        <v>14365</v>
      </c>
      <c r="DA202" s="57"/>
      <c r="DB202" s="56">
        <v>79031</v>
      </c>
      <c r="DC202" s="57"/>
      <c r="DD202" s="56">
        <v>66441</v>
      </c>
      <c r="DE202" s="57"/>
      <c r="DF202" s="56">
        <v>7437</v>
      </c>
      <c r="DG202" s="57"/>
      <c r="DH202" s="56">
        <v>7588</v>
      </c>
      <c r="DI202" s="57"/>
      <c r="DJ202" s="56">
        <v>5841</v>
      </c>
      <c r="DK202" s="57"/>
      <c r="DL202" s="56">
        <v>32165</v>
      </c>
      <c r="DM202" s="57"/>
      <c r="DN202" s="56">
        <v>4772</v>
      </c>
      <c r="DO202" s="57"/>
      <c r="DP202" s="56">
        <v>56756</v>
      </c>
      <c r="DQ202" s="57"/>
      <c r="DR202" s="56">
        <v>2615</v>
      </c>
      <c r="DS202" s="57"/>
      <c r="DT202" s="56">
        <v>1010</v>
      </c>
      <c r="DU202" s="57"/>
      <c r="DV202" s="56">
        <v>11994</v>
      </c>
      <c r="DW202" s="57"/>
      <c r="DX202" s="56">
        <v>7152</v>
      </c>
      <c r="DY202" s="57"/>
      <c r="DZ202" s="56">
        <v>55555</v>
      </c>
      <c r="EA202" s="57"/>
      <c r="EB202" s="56">
        <v>4298</v>
      </c>
      <c r="EC202" s="57"/>
      <c r="ED202" s="56">
        <v>13852</v>
      </c>
      <c r="EE202" s="57"/>
      <c r="EF202" s="56">
        <v>8379</v>
      </c>
      <c r="EG202" s="57"/>
      <c r="EH202" s="56">
        <v>2627</v>
      </c>
      <c r="EI202" s="57"/>
      <c r="EJ202" s="56">
        <v>12433</v>
      </c>
      <c r="EK202" s="57"/>
      <c r="EL202" s="56">
        <v>15392</v>
      </c>
      <c r="EM202" s="57"/>
      <c r="EN202" s="56">
        <v>17636</v>
      </c>
      <c r="EO202" s="57"/>
      <c r="EP202" s="56">
        <v>1836</v>
      </c>
      <c r="EQ202" s="57"/>
      <c r="ER202" s="56">
        <v>73562</v>
      </c>
      <c r="ES202" s="57"/>
      <c r="ET202" s="56">
        <v>86941</v>
      </c>
      <c r="EU202" s="57"/>
      <c r="EV202" s="56">
        <v>17903</v>
      </c>
      <c r="EW202" s="57"/>
      <c r="EX202" s="56">
        <v>96583</v>
      </c>
      <c r="EY202" s="57"/>
      <c r="EZ202" s="56">
        <v>49938</v>
      </c>
      <c r="FA202" s="57"/>
      <c r="FB202" s="56">
        <v>73221</v>
      </c>
      <c r="FC202" s="57"/>
      <c r="FD202" s="56">
        <v>2579</v>
      </c>
      <c r="FE202" s="57"/>
      <c r="FF202" s="56">
        <v>2689206</v>
      </c>
      <c r="FG202" s="57"/>
      <c r="FH202" s="59">
        <f t="shared" si="1303"/>
        <v>2046359</v>
      </c>
      <c r="FI202" s="57"/>
    </row>
    <row r="203" spans="1:165" s="50" customFormat="1" ht="10.5" x14ac:dyDescent="0.35">
      <c r="A203" s="54">
        <v>197</v>
      </c>
      <c r="B203" s="51" t="s">
        <v>342</v>
      </c>
      <c r="C203" s="55" t="s">
        <v>343</v>
      </c>
      <c r="D203" s="56">
        <v>495</v>
      </c>
      <c r="E203" s="57"/>
      <c r="F203" s="56">
        <v>697</v>
      </c>
      <c r="G203" s="57"/>
      <c r="H203" s="56">
        <v>703</v>
      </c>
      <c r="I203" s="57"/>
      <c r="J203" s="56">
        <v>178</v>
      </c>
      <c r="K203" s="57"/>
      <c r="L203" s="56">
        <v>682</v>
      </c>
      <c r="M203" s="57"/>
      <c r="N203" s="56">
        <v>1981</v>
      </c>
      <c r="O203" s="57"/>
      <c r="P203" s="56">
        <v>151</v>
      </c>
      <c r="Q203" s="57"/>
      <c r="R203" s="56">
        <v>555</v>
      </c>
      <c r="S203" s="57"/>
      <c r="T203" s="56">
        <v>314</v>
      </c>
      <c r="U203" s="57"/>
      <c r="V203" s="56">
        <v>509</v>
      </c>
      <c r="W203" s="57"/>
      <c r="X203" s="56">
        <v>727</v>
      </c>
      <c r="Y203" s="57"/>
      <c r="Z203" s="56">
        <v>2113</v>
      </c>
      <c r="AA203" s="57"/>
      <c r="AB203" s="56">
        <v>1279</v>
      </c>
      <c r="AC203" s="57"/>
      <c r="AD203" s="56">
        <v>1187</v>
      </c>
      <c r="AE203" s="57"/>
      <c r="AF203" s="56">
        <v>300</v>
      </c>
      <c r="AG203" s="57"/>
      <c r="AH203" s="56">
        <v>1191</v>
      </c>
      <c r="AI203" s="57"/>
      <c r="AJ203" s="56">
        <v>2210</v>
      </c>
      <c r="AK203" s="57"/>
      <c r="AL203" s="56">
        <v>271</v>
      </c>
      <c r="AM203" s="57"/>
      <c r="AN203" s="56">
        <v>1498</v>
      </c>
      <c r="AO203" s="57"/>
      <c r="AP203" s="56">
        <v>353</v>
      </c>
      <c r="AQ203" s="57"/>
      <c r="AR203" s="56">
        <v>1057</v>
      </c>
      <c r="AS203" s="57"/>
      <c r="AT203" s="56">
        <v>160</v>
      </c>
      <c r="AU203" s="57"/>
      <c r="AV203" s="56">
        <v>1154</v>
      </c>
      <c r="AW203" s="57"/>
      <c r="AX203" s="56">
        <v>738</v>
      </c>
      <c r="AY203" s="57"/>
      <c r="AZ203" s="56">
        <v>1292</v>
      </c>
      <c r="BA203" s="57"/>
      <c r="BB203" s="56">
        <v>816</v>
      </c>
      <c r="BC203" s="57"/>
      <c r="BD203" s="56">
        <v>1150</v>
      </c>
      <c r="BE203" s="57"/>
      <c r="BF203" s="56">
        <v>2224</v>
      </c>
      <c r="BG203" s="57"/>
      <c r="BH203" s="56">
        <v>461</v>
      </c>
      <c r="BI203" s="57"/>
      <c r="BJ203" s="56">
        <v>601</v>
      </c>
      <c r="BK203" s="57"/>
      <c r="BL203" s="56">
        <v>130</v>
      </c>
      <c r="BM203" s="57"/>
      <c r="BN203" s="56">
        <v>836</v>
      </c>
      <c r="BO203" s="57"/>
      <c r="BP203" s="56">
        <v>346</v>
      </c>
      <c r="BQ203" s="57"/>
      <c r="BR203" s="56">
        <v>588</v>
      </c>
      <c r="BS203" s="57"/>
      <c r="BT203" s="56">
        <v>274</v>
      </c>
      <c r="BU203" s="57"/>
      <c r="BV203" s="56">
        <v>231</v>
      </c>
      <c r="BW203" s="57"/>
      <c r="BX203" s="56">
        <v>827</v>
      </c>
      <c r="BY203" s="57"/>
      <c r="BZ203" s="56">
        <v>1011</v>
      </c>
      <c r="CA203" s="57"/>
      <c r="CB203" s="56">
        <v>565</v>
      </c>
      <c r="CC203" s="57"/>
      <c r="CD203" s="56">
        <v>133</v>
      </c>
      <c r="CE203" s="57"/>
      <c r="CF203" s="56">
        <v>356</v>
      </c>
      <c r="CG203" s="57"/>
      <c r="CH203" s="56">
        <v>147</v>
      </c>
      <c r="CI203" s="57"/>
      <c r="CJ203" s="56">
        <v>205</v>
      </c>
      <c r="CK203" s="57"/>
      <c r="CL203" s="56">
        <v>187</v>
      </c>
      <c r="CM203" s="57"/>
      <c r="CN203" s="56">
        <v>260</v>
      </c>
      <c r="CO203" s="57"/>
      <c r="CP203" s="56">
        <v>2424</v>
      </c>
      <c r="CQ203" s="57"/>
      <c r="CR203" s="56">
        <v>467</v>
      </c>
      <c r="CS203" s="57"/>
      <c r="CT203" s="56">
        <v>1909</v>
      </c>
      <c r="CU203" s="57"/>
      <c r="CV203" s="56">
        <v>207</v>
      </c>
      <c r="CW203" s="57"/>
      <c r="CX203" s="56">
        <v>158</v>
      </c>
      <c r="CY203" s="57"/>
      <c r="CZ203" s="56">
        <v>624</v>
      </c>
      <c r="DA203" s="57"/>
      <c r="DB203" s="56">
        <v>198</v>
      </c>
      <c r="DC203" s="57"/>
      <c r="DD203" s="56">
        <v>1115</v>
      </c>
      <c r="DE203" s="57"/>
      <c r="DF203" s="56">
        <v>325</v>
      </c>
      <c r="DG203" s="57"/>
      <c r="DH203" s="56">
        <v>2026</v>
      </c>
      <c r="DI203" s="57"/>
      <c r="DJ203" s="56">
        <v>627</v>
      </c>
      <c r="DK203" s="57"/>
      <c r="DL203" s="56">
        <v>207</v>
      </c>
      <c r="DM203" s="57"/>
      <c r="DN203" s="56">
        <v>639</v>
      </c>
      <c r="DO203" s="57"/>
      <c r="DP203" s="56">
        <v>199</v>
      </c>
      <c r="DQ203" s="57"/>
      <c r="DR203" s="56">
        <v>547</v>
      </c>
      <c r="DS203" s="57"/>
      <c r="DT203" s="56">
        <v>27</v>
      </c>
      <c r="DU203" s="57"/>
      <c r="DV203" s="56">
        <v>2082</v>
      </c>
      <c r="DW203" s="57"/>
      <c r="DX203" s="56">
        <v>1460</v>
      </c>
      <c r="DY203" s="57"/>
      <c r="DZ203" s="56">
        <v>202</v>
      </c>
      <c r="EA203" s="57"/>
      <c r="EB203" s="56">
        <v>830</v>
      </c>
      <c r="EC203" s="57"/>
      <c r="ED203" s="56">
        <v>470</v>
      </c>
      <c r="EE203" s="57"/>
      <c r="EF203" s="56">
        <v>1503</v>
      </c>
      <c r="EG203" s="57"/>
      <c r="EH203" s="56">
        <v>641</v>
      </c>
      <c r="EI203" s="57"/>
      <c r="EJ203" s="56">
        <v>948</v>
      </c>
      <c r="EK203" s="57"/>
      <c r="EL203" s="56">
        <v>461</v>
      </c>
      <c r="EM203" s="57"/>
      <c r="EN203" s="56">
        <v>2329</v>
      </c>
      <c r="EO203" s="57"/>
      <c r="EP203" s="56">
        <v>816</v>
      </c>
      <c r="EQ203" s="57"/>
      <c r="ER203" s="56">
        <v>178</v>
      </c>
      <c r="ES203" s="57"/>
      <c r="ET203" s="56">
        <v>514</v>
      </c>
      <c r="EU203" s="57"/>
      <c r="EV203" s="56">
        <v>252</v>
      </c>
      <c r="EW203" s="57"/>
      <c r="EX203" s="56">
        <v>737</v>
      </c>
      <c r="EY203" s="57"/>
      <c r="EZ203" s="56">
        <v>163</v>
      </c>
      <c r="FA203" s="57"/>
      <c r="FB203" s="56">
        <v>1670</v>
      </c>
      <c r="FC203" s="57"/>
      <c r="FD203" s="56">
        <v>719</v>
      </c>
      <c r="FE203" s="57"/>
      <c r="FF203" s="56">
        <v>60913</v>
      </c>
      <c r="FG203" s="57"/>
      <c r="FH203" s="59">
        <f t="shared" si="1303"/>
        <v>12679</v>
      </c>
      <c r="FI203" s="57"/>
    </row>
    <row r="204" spans="1:165" s="50" customFormat="1" ht="10.5" x14ac:dyDescent="0.35">
      <c r="A204" s="54">
        <v>198</v>
      </c>
      <c r="B204" s="51"/>
      <c r="C204" s="55" t="s">
        <v>344</v>
      </c>
      <c r="D204" s="56">
        <v>30</v>
      </c>
      <c r="E204" s="57"/>
      <c r="F204" s="56">
        <v>42</v>
      </c>
      <c r="G204" s="57"/>
      <c r="H204" s="56">
        <v>337</v>
      </c>
      <c r="I204" s="57"/>
      <c r="J204" s="56">
        <v>131</v>
      </c>
      <c r="K204" s="57"/>
      <c r="L204" s="56">
        <v>64</v>
      </c>
      <c r="M204" s="57"/>
      <c r="N204" s="56">
        <v>158</v>
      </c>
      <c r="O204" s="57"/>
      <c r="P204" s="56">
        <v>168</v>
      </c>
      <c r="Q204" s="57"/>
      <c r="R204" s="56">
        <v>23</v>
      </c>
      <c r="S204" s="57"/>
      <c r="T204" s="56">
        <v>259</v>
      </c>
      <c r="U204" s="57"/>
      <c r="V204" s="56">
        <v>92</v>
      </c>
      <c r="W204" s="57"/>
      <c r="X204" s="56">
        <v>6</v>
      </c>
      <c r="Y204" s="57"/>
      <c r="Z204" s="56">
        <v>73</v>
      </c>
      <c r="AA204" s="57"/>
      <c r="AB204" s="56">
        <v>179</v>
      </c>
      <c r="AC204" s="57"/>
      <c r="AD204" s="56">
        <v>249</v>
      </c>
      <c r="AE204" s="57"/>
      <c r="AF204" s="56">
        <v>41</v>
      </c>
      <c r="AG204" s="57"/>
      <c r="AH204" s="56">
        <v>35</v>
      </c>
      <c r="AI204" s="57"/>
      <c r="AJ204" s="56">
        <v>44</v>
      </c>
      <c r="AK204" s="57"/>
      <c r="AL204" s="56">
        <v>115</v>
      </c>
      <c r="AM204" s="57"/>
      <c r="AN204" s="56">
        <v>133</v>
      </c>
      <c r="AO204" s="57"/>
      <c r="AP204" s="56">
        <v>139</v>
      </c>
      <c r="AQ204" s="57"/>
      <c r="AR204" s="56">
        <v>44</v>
      </c>
      <c r="AS204" s="57"/>
      <c r="AT204" s="56">
        <v>154</v>
      </c>
      <c r="AU204" s="57"/>
      <c r="AV204" s="56">
        <v>30</v>
      </c>
      <c r="AW204" s="57"/>
      <c r="AX204" s="56">
        <v>74</v>
      </c>
      <c r="AY204" s="57"/>
      <c r="AZ204" s="56">
        <v>800</v>
      </c>
      <c r="BA204" s="57"/>
      <c r="BB204" s="56">
        <v>66</v>
      </c>
      <c r="BC204" s="57"/>
      <c r="BD204" s="56">
        <v>308</v>
      </c>
      <c r="BE204" s="57"/>
      <c r="BF204" s="56">
        <v>54</v>
      </c>
      <c r="BG204" s="57"/>
      <c r="BH204" s="56">
        <v>27</v>
      </c>
      <c r="BI204" s="57"/>
      <c r="BJ204" s="56">
        <v>6</v>
      </c>
      <c r="BK204" s="57"/>
      <c r="BL204" s="56">
        <v>99</v>
      </c>
      <c r="BM204" s="57"/>
      <c r="BN204" s="56">
        <v>38</v>
      </c>
      <c r="BO204" s="57"/>
      <c r="BP204" s="56">
        <v>144</v>
      </c>
      <c r="BQ204" s="57"/>
      <c r="BR204" s="56">
        <v>30</v>
      </c>
      <c r="BS204" s="57"/>
      <c r="BT204" s="56">
        <v>113</v>
      </c>
      <c r="BU204" s="57"/>
      <c r="BV204" s="56">
        <v>108</v>
      </c>
      <c r="BW204" s="57"/>
      <c r="BX204" s="56">
        <v>505</v>
      </c>
      <c r="BY204" s="57"/>
      <c r="BZ204" s="56">
        <v>17</v>
      </c>
      <c r="CA204" s="57"/>
      <c r="CB204" s="56">
        <v>60</v>
      </c>
      <c r="CC204" s="57"/>
      <c r="CD204" s="56">
        <v>87</v>
      </c>
      <c r="CE204" s="57"/>
      <c r="CF204" s="56">
        <v>28</v>
      </c>
      <c r="CG204" s="57"/>
      <c r="CH204" s="56">
        <v>74</v>
      </c>
      <c r="CI204" s="57"/>
      <c r="CJ204" s="56">
        <v>90</v>
      </c>
      <c r="CK204" s="57"/>
      <c r="CL204" s="56">
        <v>179</v>
      </c>
      <c r="CM204" s="57"/>
      <c r="CN204" s="56">
        <v>159</v>
      </c>
      <c r="CO204" s="57"/>
      <c r="CP204" s="56">
        <v>203</v>
      </c>
      <c r="CQ204" s="57"/>
      <c r="CR204" s="56">
        <v>96</v>
      </c>
      <c r="CS204" s="57"/>
      <c r="CT204" s="56">
        <v>24</v>
      </c>
      <c r="CU204" s="57"/>
      <c r="CV204" s="56">
        <v>112</v>
      </c>
      <c r="CW204" s="57"/>
      <c r="CX204" s="56">
        <v>136</v>
      </c>
      <c r="CY204" s="57"/>
      <c r="CZ204" s="56">
        <v>134</v>
      </c>
      <c r="DA204" s="57"/>
      <c r="DB204" s="56">
        <v>122</v>
      </c>
      <c r="DC204" s="57"/>
      <c r="DD204" s="56">
        <v>230</v>
      </c>
      <c r="DE204" s="57"/>
      <c r="DF204" s="56">
        <v>63</v>
      </c>
      <c r="DG204" s="57"/>
      <c r="DH204" s="56">
        <v>43</v>
      </c>
      <c r="DI204" s="57"/>
      <c r="DJ204" s="56">
        <v>29</v>
      </c>
      <c r="DK204" s="57"/>
      <c r="DL204" s="56">
        <v>76</v>
      </c>
      <c r="DM204" s="57"/>
      <c r="DN204" s="56">
        <v>146</v>
      </c>
      <c r="DO204" s="57"/>
      <c r="DP204" s="56">
        <v>201</v>
      </c>
      <c r="DQ204" s="57"/>
      <c r="DR204" s="56">
        <v>25</v>
      </c>
      <c r="DS204" s="57"/>
      <c r="DT204" s="56">
        <v>0</v>
      </c>
      <c r="DU204" s="57"/>
      <c r="DV204" s="56">
        <v>99</v>
      </c>
      <c r="DW204" s="57"/>
      <c r="DX204" s="56">
        <v>104</v>
      </c>
      <c r="DY204" s="57"/>
      <c r="DZ204" s="56">
        <v>191</v>
      </c>
      <c r="EA204" s="57"/>
      <c r="EB204" s="56">
        <v>28</v>
      </c>
      <c r="EC204" s="57"/>
      <c r="ED204" s="56">
        <v>51</v>
      </c>
      <c r="EE204" s="57"/>
      <c r="EF204" s="56">
        <v>27</v>
      </c>
      <c r="EG204" s="57"/>
      <c r="EH204" s="56">
        <v>6</v>
      </c>
      <c r="EI204" s="57"/>
      <c r="EJ204" s="56">
        <v>43</v>
      </c>
      <c r="EK204" s="57"/>
      <c r="EL204" s="56">
        <v>62</v>
      </c>
      <c r="EM204" s="57"/>
      <c r="EN204" s="56">
        <v>512</v>
      </c>
      <c r="EO204" s="57"/>
      <c r="EP204" s="56">
        <v>3</v>
      </c>
      <c r="EQ204" s="57"/>
      <c r="ER204" s="56">
        <v>114</v>
      </c>
      <c r="ES204" s="57"/>
      <c r="ET204" s="56">
        <v>116</v>
      </c>
      <c r="EU204" s="57"/>
      <c r="EV204" s="56">
        <v>34</v>
      </c>
      <c r="EW204" s="57"/>
      <c r="EX204" s="56">
        <v>175</v>
      </c>
      <c r="EY204" s="57"/>
      <c r="EZ204" s="56">
        <v>131</v>
      </c>
      <c r="FA204" s="57"/>
      <c r="FB204" s="56">
        <v>168</v>
      </c>
      <c r="FC204" s="57"/>
      <c r="FD204" s="56">
        <v>6</v>
      </c>
      <c r="FE204" s="57"/>
      <c r="FF204" s="56">
        <v>9141</v>
      </c>
      <c r="FG204" s="57"/>
      <c r="FH204" s="59">
        <f t="shared" si="1303"/>
        <v>4377</v>
      </c>
      <c r="FI204" s="57"/>
    </row>
    <row r="205" spans="1:165" s="50" customFormat="1" ht="10.5" x14ac:dyDescent="0.35">
      <c r="A205" s="54">
        <v>199</v>
      </c>
      <c r="B205" s="51"/>
      <c r="C205" s="55" t="s">
        <v>345</v>
      </c>
      <c r="D205" s="56">
        <v>465</v>
      </c>
      <c r="E205" s="57"/>
      <c r="F205" s="56">
        <v>560</v>
      </c>
      <c r="G205" s="57"/>
      <c r="H205" s="56">
        <v>3515</v>
      </c>
      <c r="I205" s="57"/>
      <c r="J205" s="56">
        <v>3444</v>
      </c>
      <c r="K205" s="57"/>
      <c r="L205" s="56">
        <v>631</v>
      </c>
      <c r="M205" s="57"/>
      <c r="N205" s="56">
        <v>1547</v>
      </c>
      <c r="O205" s="57"/>
      <c r="P205" s="56">
        <v>2439</v>
      </c>
      <c r="Q205" s="57"/>
      <c r="R205" s="56">
        <v>499</v>
      </c>
      <c r="S205" s="57"/>
      <c r="T205" s="56">
        <v>3699</v>
      </c>
      <c r="U205" s="57"/>
      <c r="V205" s="56">
        <v>8686</v>
      </c>
      <c r="W205" s="57"/>
      <c r="X205" s="56">
        <v>79</v>
      </c>
      <c r="Y205" s="57"/>
      <c r="Z205" s="56">
        <v>1978</v>
      </c>
      <c r="AA205" s="57"/>
      <c r="AB205" s="56">
        <v>4601</v>
      </c>
      <c r="AC205" s="57"/>
      <c r="AD205" s="56">
        <v>17068</v>
      </c>
      <c r="AE205" s="57"/>
      <c r="AF205" s="56">
        <v>627</v>
      </c>
      <c r="AG205" s="57"/>
      <c r="AH205" s="56">
        <v>1291</v>
      </c>
      <c r="AI205" s="57"/>
      <c r="AJ205" s="56">
        <v>512</v>
      </c>
      <c r="AK205" s="57"/>
      <c r="AL205" s="56">
        <v>4018</v>
      </c>
      <c r="AM205" s="57"/>
      <c r="AN205" s="56">
        <v>1292</v>
      </c>
      <c r="AO205" s="57"/>
      <c r="AP205" s="56">
        <v>6276</v>
      </c>
      <c r="AQ205" s="57"/>
      <c r="AR205" s="56">
        <v>283</v>
      </c>
      <c r="AS205" s="57"/>
      <c r="AT205" s="56">
        <v>3477</v>
      </c>
      <c r="AU205" s="57"/>
      <c r="AV205" s="56">
        <v>1051</v>
      </c>
      <c r="AW205" s="57"/>
      <c r="AX205" s="56">
        <v>904</v>
      </c>
      <c r="AY205" s="57"/>
      <c r="AZ205" s="56">
        <v>4210</v>
      </c>
      <c r="BA205" s="57"/>
      <c r="BB205" s="56">
        <v>9517</v>
      </c>
      <c r="BC205" s="57"/>
      <c r="BD205" s="56">
        <v>7752</v>
      </c>
      <c r="BE205" s="57"/>
      <c r="BF205" s="56">
        <v>2696</v>
      </c>
      <c r="BG205" s="57"/>
      <c r="BH205" s="56">
        <v>437</v>
      </c>
      <c r="BI205" s="57"/>
      <c r="BJ205" s="56">
        <v>184</v>
      </c>
      <c r="BK205" s="57"/>
      <c r="BL205" s="56">
        <v>3236</v>
      </c>
      <c r="BM205" s="57"/>
      <c r="BN205" s="56">
        <v>321</v>
      </c>
      <c r="BO205" s="57"/>
      <c r="BP205" s="56">
        <v>7751</v>
      </c>
      <c r="BQ205" s="57"/>
      <c r="BR205" s="56">
        <v>948</v>
      </c>
      <c r="BS205" s="57"/>
      <c r="BT205" s="56">
        <v>6494</v>
      </c>
      <c r="BU205" s="57"/>
      <c r="BV205" s="56">
        <v>7620</v>
      </c>
      <c r="BW205" s="57"/>
      <c r="BX205" s="56">
        <v>2158</v>
      </c>
      <c r="BY205" s="57"/>
      <c r="BZ205" s="56">
        <v>214</v>
      </c>
      <c r="CA205" s="57"/>
      <c r="CB205" s="56">
        <v>1639</v>
      </c>
      <c r="CC205" s="57"/>
      <c r="CD205" s="56">
        <v>2952</v>
      </c>
      <c r="CE205" s="57"/>
      <c r="CF205" s="56">
        <v>142</v>
      </c>
      <c r="CG205" s="57"/>
      <c r="CH205" s="56">
        <v>2606</v>
      </c>
      <c r="CI205" s="57"/>
      <c r="CJ205" s="56">
        <v>4442</v>
      </c>
      <c r="CK205" s="57"/>
      <c r="CL205" s="56">
        <v>2002</v>
      </c>
      <c r="CM205" s="57"/>
      <c r="CN205" s="56">
        <v>5164</v>
      </c>
      <c r="CO205" s="57"/>
      <c r="CP205" s="56">
        <v>1369</v>
      </c>
      <c r="CQ205" s="57"/>
      <c r="CR205" s="56">
        <v>1717</v>
      </c>
      <c r="CS205" s="57"/>
      <c r="CT205" s="56">
        <v>1526</v>
      </c>
      <c r="CU205" s="57"/>
      <c r="CV205" s="56">
        <v>5746</v>
      </c>
      <c r="CW205" s="57"/>
      <c r="CX205" s="56">
        <v>3329</v>
      </c>
      <c r="CY205" s="57"/>
      <c r="CZ205" s="56">
        <v>1001</v>
      </c>
      <c r="DA205" s="57"/>
      <c r="DB205" s="56">
        <v>4227</v>
      </c>
      <c r="DC205" s="57"/>
      <c r="DD205" s="56">
        <v>4751</v>
      </c>
      <c r="DE205" s="57"/>
      <c r="DF205" s="56">
        <v>836</v>
      </c>
      <c r="DG205" s="57"/>
      <c r="DH205" s="56">
        <v>496</v>
      </c>
      <c r="DI205" s="57"/>
      <c r="DJ205" s="56">
        <v>390</v>
      </c>
      <c r="DK205" s="57"/>
      <c r="DL205" s="56">
        <v>2121</v>
      </c>
      <c r="DM205" s="57"/>
      <c r="DN205" s="56">
        <v>538</v>
      </c>
      <c r="DO205" s="57"/>
      <c r="DP205" s="56">
        <v>2469</v>
      </c>
      <c r="DQ205" s="57"/>
      <c r="DR205" s="56">
        <v>231</v>
      </c>
      <c r="DS205" s="57"/>
      <c r="DT205" s="56">
        <v>56</v>
      </c>
      <c r="DU205" s="57"/>
      <c r="DV205" s="56">
        <v>899</v>
      </c>
      <c r="DW205" s="57"/>
      <c r="DX205" s="56">
        <v>269</v>
      </c>
      <c r="DY205" s="57"/>
      <c r="DZ205" s="56">
        <v>2105</v>
      </c>
      <c r="EA205" s="57"/>
      <c r="EB205" s="56">
        <v>298</v>
      </c>
      <c r="EC205" s="57"/>
      <c r="ED205" s="56">
        <v>758</v>
      </c>
      <c r="EE205" s="57"/>
      <c r="EF205" s="56">
        <v>662</v>
      </c>
      <c r="EG205" s="57"/>
      <c r="EH205" s="56">
        <v>128</v>
      </c>
      <c r="EI205" s="57"/>
      <c r="EJ205" s="56">
        <v>1286</v>
      </c>
      <c r="EK205" s="57"/>
      <c r="EL205" s="56">
        <v>1473</v>
      </c>
      <c r="EM205" s="57"/>
      <c r="EN205" s="56">
        <v>1032</v>
      </c>
      <c r="EO205" s="57"/>
      <c r="EP205" s="56">
        <v>59</v>
      </c>
      <c r="EQ205" s="57"/>
      <c r="ER205" s="56">
        <v>4186</v>
      </c>
      <c r="ES205" s="57"/>
      <c r="ET205" s="56">
        <v>8409</v>
      </c>
      <c r="EU205" s="57"/>
      <c r="EV205" s="56">
        <v>1919</v>
      </c>
      <c r="EW205" s="57"/>
      <c r="EX205" s="56">
        <v>7920</v>
      </c>
      <c r="EY205" s="57"/>
      <c r="EZ205" s="56">
        <v>1926</v>
      </c>
      <c r="FA205" s="57"/>
      <c r="FB205" s="56">
        <v>6968</v>
      </c>
      <c r="FC205" s="57"/>
      <c r="FD205" s="56">
        <v>59</v>
      </c>
      <c r="FE205" s="57"/>
      <c r="FF205" s="56">
        <v>212722</v>
      </c>
      <c r="FG205" s="57"/>
      <c r="FH205" s="59">
        <f t="shared" si="1303"/>
        <v>159649</v>
      </c>
      <c r="FI205" s="57"/>
    </row>
    <row r="206" spans="1:165" s="50" customFormat="1" ht="21" x14ac:dyDescent="0.35">
      <c r="A206" s="54">
        <v>200</v>
      </c>
      <c r="B206" s="51"/>
      <c r="C206" s="55" t="s">
        <v>346</v>
      </c>
      <c r="D206" s="56">
        <v>87</v>
      </c>
      <c r="E206" s="57"/>
      <c r="F206" s="56">
        <v>37</v>
      </c>
      <c r="G206" s="57"/>
      <c r="H206" s="56">
        <v>416</v>
      </c>
      <c r="I206" s="57"/>
      <c r="J206" s="56">
        <v>555</v>
      </c>
      <c r="K206" s="57"/>
      <c r="L206" s="56">
        <v>235</v>
      </c>
      <c r="M206" s="57"/>
      <c r="N206" s="56">
        <v>426</v>
      </c>
      <c r="O206" s="57"/>
      <c r="P206" s="56">
        <v>391</v>
      </c>
      <c r="Q206" s="57"/>
      <c r="R206" s="56">
        <v>84</v>
      </c>
      <c r="S206" s="57"/>
      <c r="T206" s="56">
        <v>705</v>
      </c>
      <c r="U206" s="57"/>
      <c r="V206" s="56">
        <v>688</v>
      </c>
      <c r="W206" s="57"/>
      <c r="X206" s="56">
        <v>15</v>
      </c>
      <c r="Y206" s="57"/>
      <c r="Z206" s="56">
        <v>215</v>
      </c>
      <c r="AA206" s="57"/>
      <c r="AB206" s="56">
        <v>549</v>
      </c>
      <c r="AC206" s="57"/>
      <c r="AD206" s="56">
        <v>1503</v>
      </c>
      <c r="AE206" s="57"/>
      <c r="AF206" s="56">
        <v>33</v>
      </c>
      <c r="AG206" s="57"/>
      <c r="AH206" s="56">
        <v>89</v>
      </c>
      <c r="AI206" s="57"/>
      <c r="AJ206" s="56">
        <v>51</v>
      </c>
      <c r="AK206" s="57"/>
      <c r="AL206" s="56">
        <v>650</v>
      </c>
      <c r="AM206" s="57"/>
      <c r="AN206" s="56">
        <v>221</v>
      </c>
      <c r="AO206" s="57"/>
      <c r="AP206" s="56">
        <v>737</v>
      </c>
      <c r="AQ206" s="57"/>
      <c r="AR206" s="56">
        <v>88</v>
      </c>
      <c r="AS206" s="57"/>
      <c r="AT206" s="56">
        <v>676</v>
      </c>
      <c r="AU206" s="57"/>
      <c r="AV206" s="56">
        <v>86</v>
      </c>
      <c r="AW206" s="57"/>
      <c r="AX206" s="56">
        <v>119</v>
      </c>
      <c r="AY206" s="57"/>
      <c r="AZ206" s="56">
        <v>620</v>
      </c>
      <c r="BA206" s="57"/>
      <c r="BB206" s="56">
        <v>514</v>
      </c>
      <c r="BC206" s="57"/>
      <c r="BD206" s="56">
        <v>1308</v>
      </c>
      <c r="BE206" s="57"/>
      <c r="BF206" s="56">
        <v>697</v>
      </c>
      <c r="BG206" s="57"/>
      <c r="BH206" s="56">
        <v>52</v>
      </c>
      <c r="BI206" s="57"/>
      <c r="BJ206" s="56">
        <v>24</v>
      </c>
      <c r="BK206" s="57"/>
      <c r="BL206" s="56">
        <v>495</v>
      </c>
      <c r="BM206" s="57"/>
      <c r="BN206" s="56">
        <v>174</v>
      </c>
      <c r="BO206" s="57"/>
      <c r="BP206" s="56">
        <v>872</v>
      </c>
      <c r="BQ206" s="57"/>
      <c r="BR206" s="56">
        <v>45</v>
      </c>
      <c r="BS206" s="57"/>
      <c r="BT206" s="56">
        <v>749</v>
      </c>
      <c r="BU206" s="57"/>
      <c r="BV206" s="56">
        <v>793</v>
      </c>
      <c r="BW206" s="57"/>
      <c r="BX206" s="56">
        <v>1921</v>
      </c>
      <c r="BY206" s="57"/>
      <c r="BZ206" s="56">
        <v>25</v>
      </c>
      <c r="CA206" s="57"/>
      <c r="CB206" s="56">
        <v>219</v>
      </c>
      <c r="CC206" s="57"/>
      <c r="CD206" s="56">
        <v>418</v>
      </c>
      <c r="CE206" s="57"/>
      <c r="CF206" s="56">
        <v>33</v>
      </c>
      <c r="CG206" s="57"/>
      <c r="CH206" s="56">
        <v>445</v>
      </c>
      <c r="CI206" s="57"/>
      <c r="CJ206" s="56">
        <v>527</v>
      </c>
      <c r="CK206" s="57"/>
      <c r="CL206" s="56">
        <v>600</v>
      </c>
      <c r="CM206" s="57"/>
      <c r="CN206" s="56">
        <v>706</v>
      </c>
      <c r="CO206" s="57"/>
      <c r="CP206" s="56">
        <v>280</v>
      </c>
      <c r="CQ206" s="57"/>
      <c r="CR206" s="56">
        <v>233</v>
      </c>
      <c r="CS206" s="57"/>
      <c r="CT206" s="56">
        <v>123</v>
      </c>
      <c r="CU206" s="57"/>
      <c r="CV206" s="56">
        <v>760</v>
      </c>
      <c r="CW206" s="57"/>
      <c r="CX206" s="56">
        <v>548</v>
      </c>
      <c r="CY206" s="57"/>
      <c r="CZ206" s="56">
        <v>179</v>
      </c>
      <c r="DA206" s="57"/>
      <c r="DB206" s="56">
        <v>750</v>
      </c>
      <c r="DC206" s="57"/>
      <c r="DD206" s="56">
        <v>633</v>
      </c>
      <c r="DE206" s="57"/>
      <c r="DF206" s="56">
        <v>55</v>
      </c>
      <c r="DG206" s="57"/>
      <c r="DH206" s="56">
        <v>75</v>
      </c>
      <c r="DI206" s="57"/>
      <c r="DJ206" s="56">
        <v>71</v>
      </c>
      <c r="DK206" s="57"/>
      <c r="DL206" s="56">
        <v>338</v>
      </c>
      <c r="DM206" s="57"/>
      <c r="DN206" s="56">
        <v>41</v>
      </c>
      <c r="DO206" s="57"/>
      <c r="DP206" s="56">
        <v>557</v>
      </c>
      <c r="DQ206" s="57"/>
      <c r="DR206" s="56">
        <v>16</v>
      </c>
      <c r="DS206" s="57"/>
      <c r="DT206" s="56">
        <v>3</v>
      </c>
      <c r="DU206" s="57"/>
      <c r="DV206" s="56">
        <v>224</v>
      </c>
      <c r="DW206" s="57"/>
      <c r="DX206" s="56">
        <v>36</v>
      </c>
      <c r="DY206" s="57"/>
      <c r="DZ206" s="56">
        <v>468</v>
      </c>
      <c r="EA206" s="57"/>
      <c r="EB206" s="56">
        <v>46</v>
      </c>
      <c r="EC206" s="57"/>
      <c r="ED206" s="56">
        <v>127</v>
      </c>
      <c r="EE206" s="57"/>
      <c r="EF206" s="56">
        <v>77</v>
      </c>
      <c r="EG206" s="57"/>
      <c r="EH206" s="56">
        <v>53</v>
      </c>
      <c r="EI206" s="57"/>
      <c r="EJ206" s="56">
        <v>84</v>
      </c>
      <c r="EK206" s="57"/>
      <c r="EL206" s="56">
        <v>229</v>
      </c>
      <c r="EM206" s="57"/>
      <c r="EN206" s="56">
        <v>397</v>
      </c>
      <c r="EO206" s="57"/>
      <c r="EP206" s="56">
        <v>3</v>
      </c>
      <c r="EQ206" s="57"/>
      <c r="ER206" s="56">
        <v>702</v>
      </c>
      <c r="ES206" s="57"/>
      <c r="ET206" s="56">
        <v>1068</v>
      </c>
      <c r="EU206" s="57"/>
      <c r="EV206" s="56">
        <v>133</v>
      </c>
      <c r="EW206" s="57"/>
      <c r="EX206" s="56">
        <v>1313</v>
      </c>
      <c r="EY206" s="57"/>
      <c r="EZ206" s="56">
        <v>431</v>
      </c>
      <c r="FA206" s="57"/>
      <c r="FB206" s="56">
        <v>798</v>
      </c>
      <c r="FC206" s="57"/>
      <c r="FD206" s="56">
        <v>39</v>
      </c>
      <c r="FE206" s="57"/>
      <c r="FF206" s="56">
        <v>30808</v>
      </c>
      <c r="FG206" s="57"/>
      <c r="FH206" s="59">
        <f t="shared" si="1303"/>
        <v>20939</v>
      </c>
      <c r="FI206" s="57"/>
    </row>
    <row r="207" spans="1:165" s="50" customFormat="1" ht="10.5" x14ac:dyDescent="0.35">
      <c r="A207" s="54">
        <v>201</v>
      </c>
      <c r="B207" s="51"/>
      <c r="C207" s="55" t="s">
        <v>347</v>
      </c>
      <c r="D207" s="56">
        <v>433</v>
      </c>
      <c r="E207" s="57"/>
      <c r="F207" s="56">
        <v>265</v>
      </c>
      <c r="G207" s="57"/>
      <c r="H207" s="56">
        <v>3974</v>
      </c>
      <c r="I207" s="57"/>
      <c r="J207" s="56">
        <v>4914</v>
      </c>
      <c r="K207" s="57"/>
      <c r="L207" s="56">
        <v>1557</v>
      </c>
      <c r="M207" s="57"/>
      <c r="N207" s="56">
        <v>2436</v>
      </c>
      <c r="O207" s="57"/>
      <c r="P207" s="56">
        <v>2935</v>
      </c>
      <c r="Q207" s="57"/>
      <c r="R207" s="56">
        <v>476</v>
      </c>
      <c r="S207" s="57"/>
      <c r="T207" s="56">
        <v>3699</v>
      </c>
      <c r="U207" s="57"/>
      <c r="V207" s="56">
        <v>6175</v>
      </c>
      <c r="W207" s="57"/>
      <c r="X207" s="56">
        <v>132</v>
      </c>
      <c r="Y207" s="57"/>
      <c r="Z207" s="56">
        <v>1265</v>
      </c>
      <c r="AA207" s="57"/>
      <c r="AB207" s="56">
        <v>6078</v>
      </c>
      <c r="AC207" s="57"/>
      <c r="AD207" s="56">
        <v>14549</v>
      </c>
      <c r="AE207" s="57"/>
      <c r="AF207" s="56">
        <v>303</v>
      </c>
      <c r="AG207" s="57"/>
      <c r="AH207" s="56">
        <v>692</v>
      </c>
      <c r="AI207" s="57"/>
      <c r="AJ207" s="56">
        <v>412</v>
      </c>
      <c r="AK207" s="57"/>
      <c r="AL207" s="56">
        <v>4396</v>
      </c>
      <c r="AM207" s="57"/>
      <c r="AN207" s="56">
        <v>1472</v>
      </c>
      <c r="AO207" s="57"/>
      <c r="AP207" s="56">
        <v>7558</v>
      </c>
      <c r="AQ207" s="57"/>
      <c r="AR207" s="56">
        <v>324</v>
      </c>
      <c r="AS207" s="57"/>
      <c r="AT207" s="56">
        <v>3887</v>
      </c>
      <c r="AU207" s="57"/>
      <c r="AV207" s="56">
        <v>480</v>
      </c>
      <c r="AW207" s="57"/>
      <c r="AX207" s="56">
        <v>1180</v>
      </c>
      <c r="AY207" s="57"/>
      <c r="AZ207" s="56">
        <v>4402</v>
      </c>
      <c r="BA207" s="57"/>
      <c r="BB207" s="56">
        <v>4418</v>
      </c>
      <c r="BC207" s="57"/>
      <c r="BD207" s="56">
        <v>10179</v>
      </c>
      <c r="BE207" s="57"/>
      <c r="BF207" s="56">
        <v>2173</v>
      </c>
      <c r="BG207" s="57"/>
      <c r="BH207" s="56">
        <v>555</v>
      </c>
      <c r="BI207" s="57"/>
      <c r="BJ207" s="56">
        <v>106</v>
      </c>
      <c r="BK207" s="57"/>
      <c r="BL207" s="56">
        <v>3368</v>
      </c>
      <c r="BM207" s="57"/>
      <c r="BN207" s="56">
        <v>809</v>
      </c>
      <c r="BO207" s="57"/>
      <c r="BP207" s="56">
        <v>7925</v>
      </c>
      <c r="BQ207" s="57"/>
      <c r="BR207" s="56">
        <v>551</v>
      </c>
      <c r="BS207" s="57"/>
      <c r="BT207" s="56">
        <v>6574</v>
      </c>
      <c r="BU207" s="57"/>
      <c r="BV207" s="56">
        <v>7556</v>
      </c>
      <c r="BW207" s="57"/>
      <c r="BX207" s="56">
        <v>2675</v>
      </c>
      <c r="BY207" s="57"/>
      <c r="BZ207" s="56">
        <v>127</v>
      </c>
      <c r="CA207" s="57"/>
      <c r="CB207" s="56">
        <v>2419</v>
      </c>
      <c r="CC207" s="57"/>
      <c r="CD207" s="56">
        <v>4071</v>
      </c>
      <c r="CE207" s="57"/>
      <c r="CF207" s="56">
        <v>387</v>
      </c>
      <c r="CG207" s="57"/>
      <c r="CH207" s="56">
        <v>2096</v>
      </c>
      <c r="CI207" s="57"/>
      <c r="CJ207" s="56">
        <v>5532</v>
      </c>
      <c r="CK207" s="57"/>
      <c r="CL207" s="56">
        <v>1804</v>
      </c>
      <c r="CM207" s="57"/>
      <c r="CN207" s="56">
        <v>6075</v>
      </c>
      <c r="CO207" s="57"/>
      <c r="CP207" s="56">
        <v>1523</v>
      </c>
      <c r="CQ207" s="57"/>
      <c r="CR207" s="56">
        <v>2297</v>
      </c>
      <c r="CS207" s="57"/>
      <c r="CT207" s="56">
        <v>982</v>
      </c>
      <c r="CU207" s="57"/>
      <c r="CV207" s="56">
        <v>4652</v>
      </c>
      <c r="CW207" s="57"/>
      <c r="CX207" s="56">
        <v>4352</v>
      </c>
      <c r="CY207" s="57"/>
      <c r="CZ207" s="56">
        <v>1789</v>
      </c>
      <c r="DA207" s="57"/>
      <c r="DB207" s="56">
        <v>5293</v>
      </c>
      <c r="DC207" s="57"/>
      <c r="DD207" s="56">
        <v>9006</v>
      </c>
      <c r="DE207" s="57"/>
      <c r="DF207" s="56">
        <v>588</v>
      </c>
      <c r="DG207" s="57"/>
      <c r="DH207" s="56">
        <v>543</v>
      </c>
      <c r="DI207" s="57"/>
      <c r="DJ207" s="56">
        <v>691</v>
      </c>
      <c r="DK207" s="57"/>
      <c r="DL207" s="56">
        <v>4006</v>
      </c>
      <c r="DM207" s="57"/>
      <c r="DN207" s="56">
        <v>266</v>
      </c>
      <c r="DO207" s="57"/>
      <c r="DP207" s="56">
        <v>3157</v>
      </c>
      <c r="DQ207" s="57"/>
      <c r="DR207" s="56">
        <v>193</v>
      </c>
      <c r="DS207" s="57"/>
      <c r="DT207" s="56">
        <v>98</v>
      </c>
      <c r="DU207" s="57"/>
      <c r="DV207" s="56">
        <v>1147</v>
      </c>
      <c r="DW207" s="57"/>
      <c r="DX207" s="56">
        <v>474</v>
      </c>
      <c r="DY207" s="57"/>
      <c r="DZ207" s="56">
        <v>2450</v>
      </c>
      <c r="EA207" s="57"/>
      <c r="EB207" s="56">
        <v>349</v>
      </c>
      <c r="EC207" s="57"/>
      <c r="ED207" s="56">
        <v>1646</v>
      </c>
      <c r="EE207" s="57"/>
      <c r="EF207" s="56">
        <v>557</v>
      </c>
      <c r="EG207" s="57"/>
      <c r="EH207" s="56">
        <v>250</v>
      </c>
      <c r="EI207" s="57"/>
      <c r="EJ207" s="56">
        <v>936</v>
      </c>
      <c r="EK207" s="57"/>
      <c r="EL207" s="56">
        <v>1202</v>
      </c>
      <c r="EM207" s="57"/>
      <c r="EN207" s="56">
        <v>1678</v>
      </c>
      <c r="EO207" s="57"/>
      <c r="EP207" s="56">
        <v>63</v>
      </c>
      <c r="EQ207" s="57"/>
      <c r="ER207" s="56">
        <v>4451</v>
      </c>
      <c r="ES207" s="57"/>
      <c r="ET207" s="56">
        <v>9005</v>
      </c>
      <c r="EU207" s="57"/>
      <c r="EV207" s="56">
        <v>1557</v>
      </c>
      <c r="EW207" s="57"/>
      <c r="EX207" s="56">
        <v>7258</v>
      </c>
      <c r="EY207" s="57"/>
      <c r="EZ207" s="56">
        <v>2128</v>
      </c>
      <c r="FA207" s="57"/>
      <c r="FB207" s="56">
        <v>9845</v>
      </c>
      <c r="FC207" s="57"/>
      <c r="FD207" s="56">
        <v>116</v>
      </c>
      <c r="FE207" s="57"/>
      <c r="FF207" s="56">
        <v>228150</v>
      </c>
      <c r="FG207" s="57"/>
      <c r="FH207" s="59">
        <f t="shared" si="1303"/>
        <v>169213</v>
      </c>
      <c r="FI207" s="57"/>
    </row>
    <row r="208" spans="1:165" s="50" customFormat="1" ht="10.5" x14ac:dyDescent="0.35">
      <c r="A208" s="54">
        <v>202</v>
      </c>
      <c r="B208" s="51"/>
      <c r="C208" s="55" t="s">
        <v>348</v>
      </c>
      <c r="D208" s="56">
        <v>77</v>
      </c>
      <c r="E208" s="57"/>
      <c r="F208" s="56">
        <v>107</v>
      </c>
      <c r="G208" s="57"/>
      <c r="H208" s="56">
        <v>912</v>
      </c>
      <c r="I208" s="57"/>
      <c r="J208" s="56">
        <v>1765</v>
      </c>
      <c r="K208" s="57"/>
      <c r="L208" s="56">
        <v>324</v>
      </c>
      <c r="M208" s="57"/>
      <c r="N208" s="56">
        <v>564</v>
      </c>
      <c r="O208" s="57"/>
      <c r="P208" s="56">
        <v>1743</v>
      </c>
      <c r="Q208" s="57"/>
      <c r="R208" s="56">
        <v>198</v>
      </c>
      <c r="S208" s="57"/>
      <c r="T208" s="56">
        <v>2725</v>
      </c>
      <c r="U208" s="57"/>
      <c r="V208" s="56">
        <v>2704</v>
      </c>
      <c r="W208" s="57"/>
      <c r="X208" s="56">
        <v>78</v>
      </c>
      <c r="Y208" s="57"/>
      <c r="Z208" s="56">
        <v>320</v>
      </c>
      <c r="AA208" s="57"/>
      <c r="AB208" s="56">
        <v>1783</v>
      </c>
      <c r="AC208" s="57"/>
      <c r="AD208" s="56">
        <v>6422</v>
      </c>
      <c r="AE208" s="57"/>
      <c r="AF208" s="56">
        <v>62</v>
      </c>
      <c r="AG208" s="57"/>
      <c r="AH208" s="56">
        <v>183</v>
      </c>
      <c r="AI208" s="57"/>
      <c r="AJ208" s="56">
        <v>146</v>
      </c>
      <c r="AK208" s="57"/>
      <c r="AL208" s="56">
        <v>1802</v>
      </c>
      <c r="AM208" s="57"/>
      <c r="AN208" s="56">
        <v>349</v>
      </c>
      <c r="AO208" s="57"/>
      <c r="AP208" s="56">
        <v>2531</v>
      </c>
      <c r="AQ208" s="57"/>
      <c r="AR208" s="56">
        <v>84</v>
      </c>
      <c r="AS208" s="57"/>
      <c r="AT208" s="56">
        <v>2542</v>
      </c>
      <c r="AU208" s="57"/>
      <c r="AV208" s="56">
        <v>199</v>
      </c>
      <c r="AW208" s="57"/>
      <c r="AX208" s="56">
        <v>263</v>
      </c>
      <c r="AY208" s="57"/>
      <c r="AZ208" s="56">
        <v>857</v>
      </c>
      <c r="BA208" s="57"/>
      <c r="BB208" s="56">
        <v>2445</v>
      </c>
      <c r="BC208" s="57"/>
      <c r="BD208" s="56">
        <v>2362</v>
      </c>
      <c r="BE208" s="57"/>
      <c r="BF208" s="56">
        <v>619</v>
      </c>
      <c r="BG208" s="57"/>
      <c r="BH208" s="56">
        <v>97</v>
      </c>
      <c r="BI208" s="57"/>
      <c r="BJ208" s="56">
        <v>30</v>
      </c>
      <c r="BK208" s="57"/>
      <c r="BL208" s="56">
        <v>1460</v>
      </c>
      <c r="BM208" s="57"/>
      <c r="BN208" s="56">
        <v>302</v>
      </c>
      <c r="BO208" s="57"/>
      <c r="BP208" s="56">
        <v>2533</v>
      </c>
      <c r="BQ208" s="57"/>
      <c r="BR208" s="56">
        <v>140</v>
      </c>
      <c r="BS208" s="57"/>
      <c r="BT208" s="56">
        <v>3171</v>
      </c>
      <c r="BU208" s="57"/>
      <c r="BV208" s="56">
        <v>3935</v>
      </c>
      <c r="BW208" s="57"/>
      <c r="BX208" s="56">
        <v>494</v>
      </c>
      <c r="BY208" s="57"/>
      <c r="BZ208" s="56">
        <v>63</v>
      </c>
      <c r="CA208" s="57"/>
      <c r="CB208" s="56">
        <v>533</v>
      </c>
      <c r="CC208" s="57"/>
      <c r="CD208" s="56">
        <v>2194</v>
      </c>
      <c r="CE208" s="57"/>
      <c r="CF208" s="56">
        <v>82</v>
      </c>
      <c r="CG208" s="57"/>
      <c r="CH208" s="56">
        <v>1154</v>
      </c>
      <c r="CI208" s="57"/>
      <c r="CJ208" s="56">
        <v>2137</v>
      </c>
      <c r="CK208" s="57"/>
      <c r="CL208" s="56">
        <v>1430</v>
      </c>
      <c r="CM208" s="57"/>
      <c r="CN208" s="56">
        <v>2106</v>
      </c>
      <c r="CO208" s="57"/>
      <c r="CP208" s="56">
        <v>587</v>
      </c>
      <c r="CQ208" s="57"/>
      <c r="CR208" s="56">
        <v>536</v>
      </c>
      <c r="CS208" s="57"/>
      <c r="CT208" s="56">
        <v>217</v>
      </c>
      <c r="CU208" s="57"/>
      <c r="CV208" s="56">
        <v>3453</v>
      </c>
      <c r="CW208" s="57"/>
      <c r="CX208" s="56">
        <v>1676</v>
      </c>
      <c r="CY208" s="57"/>
      <c r="CZ208" s="56">
        <v>421</v>
      </c>
      <c r="DA208" s="57"/>
      <c r="DB208" s="56">
        <v>2072</v>
      </c>
      <c r="DC208" s="57"/>
      <c r="DD208" s="56">
        <v>1947</v>
      </c>
      <c r="DE208" s="57"/>
      <c r="DF208" s="56">
        <v>135</v>
      </c>
      <c r="DG208" s="57"/>
      <c r="DH208" s="56">
        <v>172</v>
      </c>
      <c r="DI208" s="57"/>
      <c r="DJ208" s="56">
        <v>135</v>
      </c>
      <c r="DK208" s="57"/>
      <c r="DL208" s="56">
        <v>1070</v>
      </c>
      <c r="DM208" s="57"/>
      <c r="DN208" s="56">
        <v>90</v>
      </c>
      <c r="DO208" s="57"/>
      <c r="DP208" s="56">
        <v>1718</v>
      </c>
      <c r="DQ208" s="57"/>
      <c r="DR208" s="56">
        <v>59</v>
      </c>
      <c r="DS208" s="57"/>
      <c r="DT208" s="56">
        <v>16</v>
      </c>
      <c r="DU208" s="57"/>
      <c r="DV208" s="56">
        <v>335</v>
      </c>
      <c r="DW208" s="57"/>
      <c r="DX208" s="56">
        <v>198</v>
      </c>
      <c r="DY208" s="57"/>
      <c r="DZ208" s="56">
        <v>1838</v>
      </c>
      <c r="EA208" s="57"/>
      <c r="EB208" s="56">
        <v>97</v>
      </c>
      <c r="EC208" s="57"/>
      <c r="ED208" s="56">
        <v>424</v>
      </c>
      <c r="EE208" s="57"/>
      <c r="EF208" s="56">
        <v>243</v>
      </c>
      <c r="EG208" s="57"/>
      <c r="EH208" s="56">
        <v>48</v>
      </c>
      <c r="EI208" s="57"/>
      <c r="EJ208" s="56">
        <v>270</v>
      </c>
      <c r="EK208" s="57"/>
      <c r="EL208" s="56">
        <v>512</v>
      </c>
      <c r="EM208" s="57"/>
      <c r="EN208" s="56">
        <v>279</v>
      </c>
      <c r="EO208" s="57"/>
      <c r="EP208" s="56">
        <v>24</v>
      </c>
      <c r="EQ208" s="57"/>
      <c r="ER208" s="56">
        <v>2828</v>
      </c>
      <c r="ES208" s="57"/>
      <c r="ET208" s="56">
        <v>2830</v>
      </c>
      <c r="EU208" s="57"/>
      <c r="EV208" s="56">
        <v>422</v>
      </c>
      <c r="EW208" s="57"/>
      <c r="EX208" s="56">
        <v>3613</v>
      </c>
      <c r="EY208" s="57"/>
      <c r="EZ208" s="56">
        <v>1164</v>
      </c>
      <c r="FA208" s="57"/>
      <c r="FB208" s="56">
        <v>2757</v>
      </c>
      <c r="FC208" s="57"/>
      <c r="FD208" s="56">
        <v>74</v>
      </c>
      <c r="FE208" s="57"/>
      <c r="FF208" s="56">
        <v>88322</v>
      </c>
      <c r="FG208" s="57"/>
      <c r="FH208" s="59">
        <f t="shared" si="1303"/>
        <v>73548</v>
      </c>
      <c r="FI208" s="57"/>
    </row>
    <row r="209" spans="1:165" s="50" customFormat="1" ht="10.5" x14ac:dyDescent="0.35">
      <c r="A209" s="54">
        <v>203</v>
      </c>
      <c r="B209" s="51"/>
      <c r="C209" s="55" t="s">
        <v>349</v>
      </c>
      <c r="D209" s="56">
        <v>527</v>
      </c>
      <c r="E209" s="57"/>
      <c r="F209" s="56">
        <v>383</v>
      </c>
      <c r="G209" s="57"/>
      <c r="H209" s="56">
        <v>5068</v>
      </c>
      <c r="I209" s="57"/>
      <c r="J209" s="56">
        <v>5245</v>
      </c>
      <c r="K209" s="57"/>
      <c r="L209" s="56">
        <v>1469</v>
      </c>
      <c r="M209" s="57"/>
      <c r="N209" s="56">
        <v>1838</v>
      </c>
      <c r="O209" s="57"/>
      <c r="P209" s="56">
        <v>4206</v>
      </c>
      <c r="Q209" s="57"/>
      <c r="R209" s="56">
        <v>514</v>
      </c>
      <c r="S209" s="57"/>
      <c r="T209" s="56">
        <v>7732</v>
      </c>
      <c r="U209" s="57"/>
      <c r="V209" s="56">
        <v>8419</v>
      </c>
      <c r="W209" s="57"/>
      <c r="X209" s="56">
        <v>205</v>
      </c>
      <c r="Y209" s="57"/>
      <c r="Z209" s="56">
        <v>1660</v>
      </c>
      <c r="AA209" s="57"/>
      <c r="AB209" s="56">
        <v>4934</v>
      </c>
      <c r="AC209" s="57"/>
      <c r="AD209" s="56">
        <v>15616</v>
      </c>
      <c r="AE209" s="57"/>
      <c r="AF209" s="56">
        <v>569</v>
      </c>
      <c r="AG209" s="57"/>
      <c r="AH209" s="56">
        <v>872</v>
      </c>
      <c r="AI209" s="57"/>
      <c r="AJ209" s="56">
        <v>607</v>
      </c>
      <c r="AK209" s="57"/>
      <c r="AL209" s="56">
        <v>6636</v>
      </c>
      <c r="AM209" s="57"/>
      <c r="AN209" s="56">
        <v>1892</v>
      </c>
      <c r="AO209" s="57"/>
      <c r="AP209" s="56">
        <v>7384</v>
      </c>
      <c r="AQ209" s="57"/>
      <c r="AR209" s="56">
        <v>457</v>
      </c>
      <c r="AS209" s="57"/>
      <c r="AT209" s="56">
        <v>6776</v>
      </c>
      <c r="AU209" s="57"/>
      <c r="AV209" s="56">
        <v>714</v>
      </c>
      <c r="AW209" s="57"/>
      <c r="AX209" s="56">
        <v>999</v>
      </c>
      <c r="AY209" s="57"/>
      <c r="AZ209" s="56">
        <v>5572</v>
      </c>
      <c r="BA209" s="57"/>
      <c r="BB209" s="56">
        <v>6280</v>
      </c>
      <c r="BC209" s="57"/>
      <c r="BD209" s="56">
        <v>12262</v>
      </c>
      <c r="BE209" s="57"/>
      <c r="BF209" s="56">
        <v>2997</v>
      </c>
      <c r="BG209" s="57"/>
      <c r="BH209" s="56">
        <v>557</v>
      </c>
      <c r="BI209" s="57"/>
      <c r="BJ209" s="56">
        <v>163</v>
      </c>
      <c r="BK209" s="57"/>
      <c r="BL209" s="56">
        <v>3782</v>
      </c>
      <c r="BM209" s="57"/>
      <c r="BN209" s="56">
        <v>1074</v>
      </c>
      <c r="BO209" s="57"/>
      <c r="BP209" s="56">
        <v>8601</v>
      </c>
      <c r="BQ209" s="57"/>
      <c r="BR209" s="56">
        <v>692</v>
      </c>
      <c r="BS209" s="57"/>
      <c r="BT209" s="56">
        <v>7836</v>
      </c>
      <c r="BU209" s="57"/>
      <c r="BV209" s="56">
        <v>9244</v>
      </c>
      <c r="BW209" s="57"/>
      <c r="BX209" s="56">
        <v>3430</v>
      </c>
      <c r="BY209" s="57"/>
      <c r="BZ209" s="56">
        <v>190</v>
      </c>
      <c r="CA209" s="57"/>
      <c r="CB209" s="56">
        <v>1765</v>
      </c>
      <c r="CC209" s="57"/>
      <c r="CD209" s="56">
        <v>6284</v>
      </c>
      <c r="CE209" s="57"/>
      <c r="CF209" s="56">
        <v>424</v>
      </c>
      <c r="CG209" s="57"/>
      <c r="CH209" s="56">
        <v>3872</v>
      </c>
      <c r="CI209" s="57"/>
      <c r="CJ209" s="56">
        <v>5958</v>
      </c>
      <c r="CK209" s="57"/>
      <c r="CL209" s="56">
        <v>4986</v>
      </c>
      <c r="CM209" s="57"/>
      <c r="CN209" s="56">
        <v>6554</v>
      </c>
      <c r="CO209" s="57"/>
      <c r="CP209" s="56">
        <v>2771</v>
      </c>
      <c r="CQ209" s="57"/>
      <c r="CR209" s="56">
        <v>1693</v>
      </c>
      <c r="CS209" s="57"/>
      <c r="CT209" s="56">
        <v>1181</v>
      </c>
      <c r="CU209" s="57"/>
      <c r="CV209" s="56">
        <v>8593</v>
      </c>
      <c r="CW209" s="57"/>
      <c r="CX209" s="56">
        <v>5497</v>
      </c>
      <c r="CY209" s="57"/>
      <c r="CZ209" s="56">
        <v>1251</v>
      </c>
      <c r="DA209" s="57"/>
      <c r="DB209" s="56">
        <v>7039</v>
      </c>
      <c r="DC209" s="57"/>
      <c r="DD209" s="56">
        <v>7636</v>
      </c>
      <c r="DE209" s="57"/>
      <c r="DF209" s="56">
        <v>737</v>
      </c>
      <c r="DG209" s="57"/>
      <c r="DH209" s="56">
        <v>583</v>
      </c>
      <c r="DI209" s="57"/>
      <c r="DJ209" s="56">
        <v>446</v>
      </c>
      <c r="DK209" s="57"/>
      <c r="DL209" s="56">
        <v>2982</v>
      </c>
      <c r="DM209" s="57"/>
      <c r="DN209" s="56">
        <v>438</v>
      </c>
      <c r="DO209" s="57"/>
      <c r="DP209" s="56">
        <v>4460</v>
      </c>
      <c r="DQ209" s="57"/>
      <c r="DR209" s="56">
        <v>219</v>
      </c>
      <c r="DS209" s="57"/>
      <c r="DT209" s="56">
        <v>80</v>
      </c>
      <c r="DU209" s="57"/>
      <c r="DV209" s="56">
        <v>1158</v>
      </c>
      <c r="DW209" s="57"/>
      <c r="DX209" s="56">
        <v>710</v>
      </c>
      <c r="DY209" s="57"/>
      <c r="DZ209" s="56">
        <v>5344</v>
      </c>
      <c r="EA209" s="57"/>
      <c r="EB209" s="56">
        <v>316</v>
      </c>
      <c r="EC209" s="57"/>
      <c r="ED209" s="56">
        <v>1343</v>
      </c>
      <c r="EE209" s="57"/>
      <c r="EF209" s="56">
        <v>883</v>
      </c>
      <c r="EG209" s="57"/>
      <c r="EH209" s="56">
        <v>196</v>
      </c>
      <c r="EI209" s="57"/>
      <c r="EJ209" s="56">
        <v>1323</v>
      </c>
      <c r="EK209" s="57"/>
      <c r="EL209" s="56">
        <v>1968</v>
      </c>
      <c r="EM209" s="57"/>
      <c r="EN209" s="56">
        <v>1760</v>
      </c>
      <c r="EO209" s="57"/>
      <c r="EP209" s="56">
        <v>99</v>
      </c>
      <c r="EQ209" s="57"/>
      <c r="ER209" s="56">
        <v>7560</v>
      </c>
      <c r="ES209" s="57"/>
      <c r="ET209" s="56">
        <v>10220</v>
      </c>
      <c r="EU209" s="57"/>
      <c r="EV209" s="56">
        <v>2023</v>
      </c>
      <c r="EW209" s="57"/>
      <c r="EX209" s="56">
        <v>10084</v>
      </c>
      <c r="EY209" s="57"/>
      <c r="EZ209" s="56">
        <v>3947</v>
      </c>
      <c r="FA209" s="57"/>
      <c r="FB209" s="56">
        <v>7549</v>
      </c>
      <c r="FC209" s="57"/>
      <c r="FD209" s="56">
        <v>201</v>
      </c>
      <c r="FE209" s="57"/>
      <c r="FF209" s="56">
        <v>279636</v>
      </c>
      <c r="FG209" s="57"/>
      <c r="FH209" s="59">
        <f t="shared" si="1303"/>
        <v>211256</v>
      </c>
      <c r="FI209" s="57"/>
    </row>
    <row r="210" spans="1:165" s="50" customFormat="1" ht="10.5" x14ac:dyDescent="0.35">
      <c r="A210" s="54">
        <v>204</v>
      </c>
      <c r="B210" s="51"/>
      <c r="C210" s="55" t="s">
        <v>350</v>
      </c>
      <c r="D210" s="56">
        <v>756</v>
      </c>
      <c r="E210" s="57"/>
      <c r="F210" s="56">
        <v>291</v>
      </c>
      <c r="G210" s="57"/>
      <c r="H210" s="56">
        <v>3453</v>
      </c>
      <c r="I210" s="57"/>
      <c r="J210" s="56">
        <v>2917</v>
      </c>
      <c r="K210" s="57"/>
      <c r="L210" s="56">
        <v>1165</v>
      </c>
      <c r="M210" s="57"/>
      <c r="N210" s="56">
        <v>1296</v>
      </c>
      <c r="O210" s="57"/>
      <c r="P210" s="56">
        <v>2350</v>
      </c>
      <c r="Q210" s="57"/>
      <c r="R210" s="56">
        <v>382</v>
      </c>
      <c r="S210" s="57"/>
      <c r="T210" s="56">
        <v>5195</v>
      </c>
      <c r="U210" s="57"/>
      <c r="V210" s="56">
        <v>5981</v>
      </c>
      <c r="W210" s="57"/>
      <c r="X210" s="56">
        <v>127</v>
      </c>
      <c r="Y210" s="57"/>
      <c r="Z210" s="56">
        <v>1127</v>
      </c>
      <c r="AA210" s="57"/>
      <c r="AB210" s="56">
        <v>2258</v>
      </c>
      <c r="AC210" s="57"/>
      <c r="AD210" s="56">
        <v>7294</v>
      </c>
      <c r="AE210" s="57"/>
      <c r="AF210" s="56">
        <v>291</v>
      </c>
      <c r="AG210" s="57"/>
      <c r="AH210" s="56">
        <v>835</v>
      </c>
      <c r="AI210" s="57"/>
      <c r="AJ210" s="56">
        <v>396</v>
      </c>
      <c r="AK210" s="57"/>
      <c r="AL210" s="56">
        <v>5415</v>
      </c>
      <c r="AM210" s="57"/>
      <c r="AN210" s="56">
        <v>1486</v>
      </c>
      <c r="AO210" s="57"/>
      <c r="AP210" s="56">
        <v>3471</v>
      </c>
      <c r="AQ210" s="57"/>
      <c r="AR210" s="56">
        <v>197</v>
      </c>
      <c r="AS210" s="57"/>
      <c r="AT210" s="56">
        <v>4082</v>
      </c>
      <c r="AU210" s="57"/>
      <c r="AV210" s="56">
        <v>540</v>
      </c>
      <c r="AW210" s="57"/>
      <c r="AX210" s="56">
        <v>438</v>
      </c>
      <c r="AY210" s="57"/>
      <c r="AZ210" s="56">
        <v>3382</v>
      </c>
      <c r="BA210" s="57"/>
      <c r="BB210" s="56">
        <v>4184</v>
      </c>
      <c r="BC210" s="57"/>
      <c r="BD210" s="56">
        <v>7601</v>
      </c>
      <c r="BE210" s="57"/>
      <c r="BF210" s="56">
        <v>1486</v>
      </c>
      <c r="BG210" s="57"/>
      <c r="BH210" s="56">
        <v>618</v>
      </c>
      <c r="BI210" s="57"/>
      <c r="BJ210" s="56">
        <v>56</v>
      </c>
      <c r="BK210" s="57"/>
      <c r="BL210" s="56">
        <v>2432</v>
      </c>
      <c r="BM210" s="57"/>
      <c r="BN210" s="56">
        <v>623</v>
      </c>
      <c r="BO210" s="57"/>
      <c r="BP210" s="56">
        <v>5161</v>
      </c>
      <c r="BQ210" s="57"/>
      <c r="BR210" s="56">
        <v>488</v>
      </c>
      <c r="BS210" s="57"/>
      <c r="BT210" s="56">
        <v>4130</v>
      </c>
      <c r="BU210" s="57"/>
      <c r="BV210" s="56">
        <v>4170</v>
      </c>
      <c r="BW210" s="57"/>
      <c r="BX210" s="56">
        <v>2004</v>
      </c>
      <c r="BY210" s="57"/>
      <c r="BZ210" s="56">
        <v>96</v>
      </c>
      <c r="CA210" s="57"/>
      <c r="CB210" s="56">
        <v>1085</v>
      </c>
      <c r="CC210" s="57"/>
      <c r="CD210" s="56">
        <v>3681</v>
      </c>
      <c r="CE210" s="57"/>
      <c r="CF210" s="56">
        <v>434</v>
      </c>
      <c r="CG210" s="57"/>
      <c r="CH210" s="56">
        <v>3701</v>
      </c>
      <c r="CI210" s="57"/>
      <c r="CJ210" s="56">
        <v>2768</v>
      </c>
      <c r="CK210" s="57"/>
      <c r="CL210" s="56">
        <v>9033</v>
      </c>
      <c r="CM210" s="57"/>
      <c r="CN210" s="56">
        <v>3566</v>
      </c>
      <c r="CO210" s="57"/>
      <c r="CP210" s="56">
        <v>1636</v>
      </c>
      <c r="CQ210" s="57"/>
      <c r="CR210" s="56">
        <v>1125</v>
      </c>
      <c r="CS210" s="57"/>
      <c r="CT210" s="56">
        <v>849</v>
      </c>
      <c r="CU210" s="57"/>
      <c r="CV210" s="56">
        <v>5504</v>
      </c>
      <c r="CW210" s="57"/>
      <c r="CX210" s="56">
        <v>3422</v>
      </c>
      <c r="CY210" s="57"/>
      <c r="CZ210" s="56">
        <v>764</v>
      </c>
      <c r="DA210" s="57"/>
      <c r="DB210" s="56">
        <v>6406</v>
      </c>
      <c r="DC210" s="57"/>
      <c r="DD210" s="56">
        <v>4414</v>
      </c>
      <c r="DE210" s="57"/>
      <c r="DF210" s="56">
        <v>421</v>
      </c>
      <c r="DG210" s="57"/>
      <c r="DH210" s="56">
        <v>456</v>
      </c>
      <c r="DI210" s="57"/>
      <c r="DJ210" s="56">
        <v>501</v>
      </c>
      <c r="DK210" s="57"/>
      <c r="DL210" s="56">
        <v>1508</v>
      </c>
      <c r="DM210" s="57"/>
      <c r="DN210" s="56">
        <v>375</v>
      </c>
      <c r="DO210" s="57"/>
      <c r="DP210" s="56">
        <v>4040</v>
      </c>
      <c r="DQ210" s="57"/>
      <c r="DR210" s="56">
        <v>135</v>
      </c>
      <c r="DS210" s="57"/>
      <c r="DT210" s="56">
        <v>105</v>
      </c>
      <c r="DU210" s="57"/>
      <c r="DV210" s="56">
        <v>677</v>
      </c>
      <c r="DW210" s="57"/>
      <c r="DX210" s="56">
        <v>460</v>
      </c>
      <c r="DY210" s="57"/>
      <c r="DZ210" s="56">
        <v>3893</v>
      </c>
      <c r="EA210" s="57"/>
      <c r="EB210" s="56">
        <v>281</v>
      </c>
      <c r="EC210" s="57"/>
      <c r="ED210" s="56">
        <v>1181</v>
      </c>
      <c r="EE210" s="57"/>
      <c r="EF210" s="56">
        <v>588</v>
      </c>
      <c r="EG210" s="57"/>
      <c r="EH210" s="56">
        <v>146</v>
      </c>
      <c r="EI210" s="57"/>
      <c r="EJ210" s="56">
        <v>909</v>
      </c>
      <c r="EK210" s="57"/>
      <c r="EL210" s="56">
        <v>1365</v>
      </c>
      <c r="EM210" s="57"/>
      <c r="EN210" s="56">
        <v>1078</v>
      </c>
      <c r="EO210" s="57"/>
      <c r="EP210" s="56">
        <v>53</v>
      </c>
      <c r="EQ210" s="57"/>
      <c r="ER210" s="56">
        <v>5240</v>
      </c>
      <c r="ES210" s="57"/>
      <c r="ET210" s="56">
        <v>5187</v>
      </c>
      <c r="EU210" s="57"/>
      <c r="EV210" s="56">
        <v>1213</v>
      </c>
      <c r="EW210" s="57"/>
      <c r="EX210" s="56">
        <v>5938</v>
      </c>
      <c r="EY210" s="57"/>
      <c r="EZ210" s="56">
        <v>4106</v>
      </c>
      <c r="FA210" s="57"/>
      <c r="FB210" s="56">
        <v>3932</v>
      </c>
      <c r="FC210" s="57"/>
      <c r="FD210" s="56">
        <v>96</v>
      </c>
      <c r="FE210" s="57"/>
      <c r="FF210" s="56">
        <v>180829</v>
      </c>
      <c r="FG210" s="57"/>
      <c r="FH210" s="59">
        <f t="shared" si="1303"/>
        <v>135379</v>
      </c>
      <c r="FI210" s="57"/>
    </row>
    <row r="211" spans="1:165" s="50" customFormat="1" ht="10.5" x14ac:dyDescent="0.35">
      <c r="A211" s="54">
        <v>205</v>
      </c>
      <c r="B211" s="51"/>
      <c r="C211" s="55" t="s">
        <v>351</v>
      </c>
      <c r="D211" s="56">
        <v>181</v>
      </c>
      <c r="E211" s="57"/>
      <c r="F211" s="56">
        <v>121</v>
      </c>
      <c r="G211" s="57"/>
      <c r="H211" s="56">
        <v>1552</v>
      </c>
      <c r="I211" s="57"/>
      <c r="J211" s="56">
        <v>2098</v>
      </c>
      <c r="K211" s="57"/>
      <c r="L211" s="56">
        <v>364</v>
      </c>
      <c r="M211" s="57"/>
      <c r="N211" s="56">
        <v>766</v>
      </c>
      <c r="O211" s="57"/>
      <c r="P211" s="56">
        <v>1255</v>
      </c>
      <c r="Q211" s="57"/>
      <c r="R211" s="56">
        <v>254</v>
      </c>
      <c r="S211" s="57"/>
      <c r="T211" s="56">
        <v>1938</v>
      </c>
      <c r="U211" s="57"/>
      <c r="V211" s="56">
        <v>7635</v>
      </c>
      <c r="W211" s="57"/>
      <c r="X211" s="56">
        <v>128</v>
      </c>
      <c r="Y211" s="57"/>
      <c r="Z211" s="56">
        <v>609</v>
      </c>
      <c r="AA211" s="57"/>
      <c r="AB211" s="56">
        <v>2283</v>
      </c>
      <c r="AC211" s="57"/>
      <c r="AD211" s="56">
        <v>7709</v>
      </c>
      <c r="AE211" s="57"/>
      <c r="AF211" s="56">
        <v>191</v>
      </c>
      <c r="AG211" s="57"/>
      <c r="AH211" s="56">
        <v>370</v>
      </c>
      <c r="AI211" s="57"/>
      <c r="AJ211" s="56">
        <v>307</v>
      </c>
      <c r="AK211" s="57"/>
      <c r="AL211" s="56">
        <v>2690</v>
      </c>
      <c r="AM211" s="57"/>
      <c r="AN211" s="56">
        <v>613</v>
      </c>
      <c r="AO211" s="57"/>
      <c r="AP211" s="56">
        <v>2621</v>
      </c>
      <c r="AQ211" s="57"/>
      <c r="AR211" s="56">
        <v>184</v>
      </c>
      <c r="AS211" s="57"/>
      <c r="AT211" s="56">
        <v>2003</v>
      </c>
      <c r="AU211" s="57"/>
      <c r="AV211" s="56">
        <v>546</v>
      </c>
      <c r="AW211" s="57"/>
      <c r="AX211" s="56">
        <v>525</v>
      </c>
      <c r="AY211" s="57"/>
      <c r="AZ211" s="56">
        <v>1607</v>
      </c>
      <c r="BA211" s="57"/>
      <c r="BB211" s="56">
        <v>3451</v>
      </c>
      <c r="BC211" s="57"/>
      <c r="BD211" s="56">
        <v>4424</v>
      </c>
      <c r="BE211" s="57"/>
      <c r="BF211" s="56">
        <v>1092</v>
      </c>
      <c r="BG211" s="57"/>
      <c r="BH211" s="56">
        <v>233</v>
      </c>
      <c r="BI211" s="57"/>
      <c r="BJ211" s="56">
        <v>126</v>
      </c>
      <c r="BK211" s="57"/>
      <c r="BL211" s="56">
        <v>3107</v>
      </c>
      <c r="BM211" s="57"/>
      <c r="BN211" s="56">
        <v>361</v>
      </c>
      <c r="BO211" s="57"/>
      <c r="BP211" s="56">
        <v>8502</v>
      </c>
      <c r="BQ211" s="57"/>
      <c r="BR211" s="56">
        <v>351</v>
      </c>
      <c r="BS211" s="57"/>
      <c r="BT211" s="56">
        <v>2782</v>
      </c>
      <c r="BU211" s="57"/>
      <c r="BV211" s="56">
        <v>2834</v>
      </c>
      <c r="BW211" s="57"/>
      <c r="BX211" s="56">
        <v>998</v>
      </c>
      <c r="BY211" s="57"/>
      <c r="BZ211" s="56">
        <v>104</v>
      </c>
      <c r="CA211" s="57"/>
      <c r="CB211" s="56">
        <v>1502</v>
      </c>
      <c r="CC211" s="57"/>
      <c r="CD211" s="56">
        <v>1719</v>
      </c>
      <c r="CE211" s="57"/>
      <c r="CF211" s="56">
        <v>176</v>
      </c>
      <c r="CG211" s="57"/>
      <c r="CH211" s="56">
        <v>2214</v>
      </c>
      <c r="CI211" s="57"/>
      <c r="CJ211" s="56">
        <v>1690</v>
      </c>
      <c r="CK211" s="57"/>
      <c r="CL211" s="56">
        <v>1768</v>
      </c>
      <c r="CM211" s="57"/>
      <c r="CN211" s="56">
        <v>6242</v>
      </c>
      <c r="CO211" s="57"/>
      <c r="CP211" s="56">
        <v>1004</v>
      </c>
      <c r="CQ211" s="57"/>
      <c r="CR211" s="56">
        <v>1348</v>
      </c>
      <c r="CS211" s="57"/>
      <c r="CT211" s="56">
        <v>461</v>
      </c>
      <c r="CU211" s="57"/>
      <c r="CV211" s="56">
        <v>2896</v>
      </c>
      <c r="CW211" s="57"/>
      <c r="CX211" s="56">
        <v>3413</v>
      </c>
      <c r="CY211" s="57"/>
      <c r="CZ211" s="56">
        <v>1161</v>
      </c>
      <c r="DA211" s="57"/>
      <c r="DB211" s="56">
        <v>3899</v>
      </c>
      <c r="DC211" s="57"/>
      <c r="DD211" s="56">
        <v>1819</v>
      </c>
      <c r="DE211" s="57"/>
      <c r="DF211" s="56">
        <v>221</v>
      </c>
      <c r="DG211" s="57"/>
      <c r="DH211" s="56">
        <v>275</v>
      </c>
      <c r="DI211" s="57"/>
      <c r="DJ211" s="56">
        <v>219</v>
      </c>
      <c r="DK211" s="57"/>
      <c r="DL211" s="56">
        <v>1093</v>
      </c>
      <c r="DM211" s="57"/>
      <c r="DN211" s="56">
        <v>150</v>
      </c>
      <c r="DO211" s="57"/>
      <c r="DP211" s="56">
        <v>1833</v>
      </c>
      <c r="DQ211" s="57"/>
      <c r="DR211" s="56">
        <v>129</v>
      </c>
      <c r="DS211" s="57"/>
      <c r="DT211" s="56">
        <v>40</v>
      </c>
      <c r="DU211" s="57"/>
      <c r="DV211" s="56">
        <v>476</v>
      </c>
      <c r="DW211" s="57"/>
      <c r="DX211" s="56">
        <v>244</v>
      </c>
      <c r="DY211" s="57"/>
      <c r="DZ211" s="56">
        <v>1284</v>
      </c>
      <c r="EA211" s="57"/>
      <c r="EB211" s="56">
        <v>211</v>
      </c>
      <c r="EC211" s="57"/>
      <c r="ED211" s="56">
        <v>371</v>
      </c>
      <c r="EE211" s="57"/>
      <c r="EF211" s="56">
        <v>368</v>
      </c>
      <c r="EG211" s="57"/>
      <c r="EH211" s="56">
        <v>104</v>
      </c>
      <c r="EI211" s="57"/>
      <c r="EJ211" s="56">
        <v>503</v>
      </c>
      <c r="EK211" s="57"/>
      <c r="EL211" s="56">
        <v>519</v>
      </c>
      <c r="EM211" s="57"/>
      <c r="EN211" s="56">
        <v>535</v>
      </c>
      <c r="EO211" s="57"/>
      <c r="EP211" s="56">
        <v>60</v>
      </c>
      <c r="EQ211" s="57"/>
      <c r="ER211" s="56">
        <v>2272</v>
      </c>
      <c r="ES211" s="57"/>
      <c r="ET211" s="56">
        <v>6191</v>
      </c>
      <c r="EU211" s="57"/>
      <c r="EV211" s="56">
        <v>825</v>
      </c>
      <c r="EW211" s="57"/>
      <c r="EX211" s="56">
        <v>9951</v>
      </c>
      <c r="EY211" s="57"/>
      <c r="EZ211" s="56">
        <v>1164</v>
      </c>
      <c r="FA211" s="57"/>
      <c r="FB211" s="56">
        <v>2457</v>
      </c>
      <c r="FC211" s="57"/>
      <c r="FD211" s="56">
        <v>130</v>
      </c>
      <c r="FE211" s="57"/>
      <c r="FF211" s="56">
        <v>130070</v>
      </c>
      <c r="FG211" s="57"/>
      <c r="FH211" s="59">
        <f t="shared" si="1303"/>
        <v>102813</v>
      </c>
      <c r="FI211" s="57"/>
    </row>
    <row r="212" spans="1:165" s="50" customFormat="1" ht="21" x14ac:dyDescent="0.35">
      <c r="A212" s="54">
        <v>206</v>
      </c>
      <c r="B212" s="51"/>
      <c r="C212" s="55" t="s">
        <v>352</v>
      </c>
      <c r="D212" s="56">
        <v>32</v>
      </c>
      <c r="E212" s="57"/>
      <c r="F212" s="56">
        <v>33</v>
      </c>
      <c r="G212" s="57"/>
      <c r="H212" s="56">
        <v>915</v>
      </c>
      <c r="I212" s="57"/>
      <c r="J212" s="56">
        <v>1321</v>
      </c>
      <c r="K212" s="57"/>
      <c r="L212" s="56">
        <v>108</v>
      </c>
      <c r="M212" s="57"/>
      <c r="N212" s="56">
        <v>233</v>
      </c>
      <c r="O212" s="57"/>
      <c r="P212" s="56">
        <v>1286</v>
      </c>
      <c r="Q212" s="57"/>
      <c r="R212" s="56">
        <v>31</v>
      </c>
      <c r="S212" s="57"/>
      <c r="T212" s="56">
        <v>2394</v>
      </c>
      <c r="U212" s="57"/>
      <c r="V212" s="56">
        <v>1185</v>
      </c>
      <c r="W212" s="57"/>
      <c r="X212" s="56">
        <v>15</v>
      </c>
      <c r="Y212" s="57"/>
      <c r="Z212" s="56">
        <v>89</v>
      </c>
      <c r="AA212" s="57"/>
      <c r="AB212" s="56">
        <v>553</v>
      </c>
      <c r="AC212" s="57"/>
      <c r="AD212" s="56">
        <v>2034</v>
      </c>
      <c r="AE212" s="57"/>
      <c r="AF212" s="56">
        <v>42</v>
      </c>
      <c r="AG212" s="57"/>
      <c r="AH212" s="56">
        <v>99</v>
      </c>
      <c r="AI212" s="57"/>
      <c r="AJ212" s="56">
        <v>33</v>
      </c>
      <c r="AK212" s="57"/>
      <c r="AL212" s="56">
        <v>1967</v>
      </c>
      <c r="AM212" s="57"/>
      <c r="AN212" s="56">
        <v>121</v>
      </c>
      <c r="AO212" s="57"/>
      <c r="AP212" s="56">
        <v>873</v>
      </c>
      <c r="AQ212" s="57"/>
      <c r="AR212" s="56">
        <v>13</v>
      </c>
      <c r="AS212" s="57"/>
      <c r="AT212" s="56">
        <v>1979</v>
      </c>
      <c r="AU212" s="57"/>
      <c r="AV212" s="56">
        <v>43</v>
      </c>
      <c r="AW212" s="57"/>
      <c r="AX212" s="56">
        <v>127</v>
      </c>
      <c r="AY212" s="57"/>
      <c r="AZ212" s="56">
        <v>564</v>
      </c>
      <c r="BA212" s="57"/>
      <c r="BB212" s="56">
        <v>795</v>
      </c>
      <c r="BC212" s="57"/>
      <c r="BD212" s="56">
        <v>1207</v>
      </c>
      <c r="BE212" s="57"/>
      <c r="BF212" s="56">
        <v>270</v>
      </c>
      <c r="BG212" s="57"/>
      <c r="BH212" s="56">
        <v>83</v>
      </c>
      <c r="BI212" s="57"/>
      <c r="BJ212" s="56">
        <v>11</v>
      </c>
      <c r="BK212" s="57"/>
      <c r="BL212" s="56">
        <v>995</v>
      </c>
      <c r="BM212" s="57"/>
      <c r="BN212" s="56">
        <v>103</v>
      </c>
      <c r="BO212" s="57"/>
      <c r="BP212" s="56">
        <v>1060</v>
      </c>
      <c r="BQ212" s="57"/>
      <c r="BR212" s="56">
        <v>38</v>
      </c>
      <c r="BS212" s="57"/>
      <c r="BT212" s="56">
        <v>1479</v>
      </c>
      <c r="BU212" s="57"/>
      <c r="BV212" s="56">
        <v>1507</v>
      </c>
      <c r="BW212" s="57"/>
      <c r="BX212" s="56">
        <v>290</v>
      </c>
      <c r="BY212" s="57"/>
      <c r="BZ212" s="56">
        <v>11</v>
      </c>
      <c r="CA212" s="57"/>
      <c r="CB212" s="56">
        <v>328</v>
      </c>
      <c r="CC212" s="57"/>
      <c r="CD212" s="56">
        <v>1169</v>
      </c>
      <c r="CE212" s="57"/>
      <c r="CF212" s="56">
        <v>32</v>
      </c>
      <c r="CG212" s="57"/>
      <c r="CH212" s="56">
        <v>1239</v>
      </c>
      <c r="CI212" s="57"/>
      <c r="CJ212" s="56">
        <v>1181</v>
      </c>
      <c r="CK212" s="57"/>
      <c r="CL212" s="56">
        <v>2148</v>
      </c>
      <c r="CM212" s="57"/>
      <c r="CN212" s="56">
        <v>930</v>
      </c>
      <c r="CO212" s="57"/>
      <c r="CP212" s="56">
        <v>204</v>
      </c>
      <c r="CQ212" s="57"/>
      <c r="CR212" s="56">
        <v>169</v>
      </c>
      <c r="CS212" s="57"/>
      <c r="CT212" s="56">
        <v>54</v>
      </c>
      <c r="CU212" s="57"/>
      <c r="CV212" s="56">
        <v>2002</v>
      </c>
      <c r="CW212" s="57"/>
      <c r="CX212" s="56">
        <v>1319</v>
      </c>
      <c r="CY212" s="57"/>
      <c r="CZ212" s="56">
        <v>173</v>
      </c>
      <c r="DA212" s="57"/>
      <c r="DB212" s="56">
        <v>2320</v>
      </c>
      <c r="DC212" s="57"/>
      <c r="DD212" s="56">
        <v>640</v>
      </c>
      <c r="DE212" s="57"/>
      <c r="DF212" s="56">
        <v>120</v>
      </c>
      <c r="DG212" s="57"/>
      <c r="DH212" s="56">
        <v>32</v>
      </c>
      <c r="DI212" s="57"/>
      <c r="DJ212" s="56">
        <v>40</v>
      </c>
      <c r="DK212" s="57"/>
      <c r="DL212" s="56">
        <v>635</v>
      </c>
      <c r="DM212" s="57"/>
      <c r="DN212" s="56">
        <v>16</v>
      </c>
      <c r="DO212" s="57"/>
      <c r="DP212" s="56">
        <v>2244</v>
      </c>
      <c r="DQ212" s="57"/>
      <c r="DR212" s="56">
        <v>29</v>
      </c>
      <c r="DS212" s="57"/>
      <c r="DT212" s="56">
        <v>21</v>
      </c>
      <c r="DU212" s="57"/>
      <c r="DV212" s="56">
        <v>84</v>
      </c>
      <c r="DW212" s="57"/>
      <c r="DX212" s="56">
        <v>71</v>
      </c>
      <c r="DY212" s="57"/>
      <c r="DZ212" s="56">
        <v>1764</v>
      </c>
      <c r="EA212" s="57"/>
      <c r="EB212" s="56">
        <v>32</v>
      </c>
      <c r="EC212" s="57"/>
      <c r="ED212" s="56">
        <v>159</v>
      </c>
      <c r="EE212" s="57"/>
      <c r="EF212" s="56">
        <v>55</v>
      </c>
      <c r="EG212" s="57"/>
      <c r="EH212" s="56">
        <v>18</v>
      </c>
      <c r="EI212" s="57"/>
      <c r="EJ212" s="56">
        <v>115</v>
      </c>
      <c r="EK212" s="57"/>
      <c r="EL212" s="56">
        <v>143</v>
      </c>
      <c r="EM212" s="57"/>
      <c r="EN212" s="56">
        <v>91</v>
      </c>
      <c r="EO212" s="57"/>
      <c r="EP212" s="56">
        <v>11</v>
      </c>
      <c r="EQ212" s="57"/>
      <c r="ER212" s="56">
        <v>1927</v>
      </c>
      <c r="ES212" s="57"/>
      <c r="ET212" s="56">
        <v>1372</v>
      </c>
      <c r="EU212" s="57"/>
      <c r="EV212" s="56">
        <v>145</v>
      </c>
      <c r="EW212" s="57"/>
      <c r="EX212" s="56">
        <v>2073</v>
      </c>
      <c r="EY212" s="57"/>
      <c r="EZ212" s="56">
        <v>2038</v>
      </c>
      <c r="FA212" s="57"/>
      <c r="FB212" s="56">
        <v>1073</v>
      </c>
      <c r="FC212" s="57"/>
      <c r="FD212" s="56">
        <v>12</v>
      </c>
      <c r="FE212" s="57"/>
      <c r="FF212" s="56">
        <v>52197</v>
      </c>
      <c r="FG212" s="57"/>
      <c r="FH212" s="59">
        <f t="shared" si="1303"/>
        <v>45502</v>
      </c>
      <c r="FI212" s="57"/>
    </row>
    <row r="213" spans="1:165" s="50" customFormat="1" ht="10.5" x14ac:dyDescent="0.35">
      <c r="A213" s="54">
        <v>207</v>
      </c>
      <c r="B213" s="51"/>
      <c r="C213" s="55" t="s">
        <v>353</v>
      </c>
      <c r="D213" s="56">
        <v>73</v>
      </c>
      <c r="E213" s="57"/>
      <c r="F213" s="56">
        <v>39</v>
      </c>
      <c r="G213" s="57"/>
      <c r="H213" s="56">
        <v>766</v>
      </c>
      <c r="I213" s="57"/>
      <c r="J213" s="56">
        <v>2681</v>
      </c>
      <c r="K213" s="57"/>
      <c r="L213" s="56">
        <v>159</v>
      </c>
      <c r="M213" s="57"/>
      <c r="N213" s="56">
        <v>371</v>
      </c>
      <c r="O213" s="57"/>
      <c r="P213" s="56">
        <v>3155</v>
      </c>
      <c r="Q213" s="57"/>
      <c r="R213" s="56">
        <v>65</v>
      </c>
      <c r="S213" s="57"/>
      <c r="T213" s="56">
        <v>5743</v>
      </c>
      <c r="U213" s="57"/>
      <c r="V213" s="56">
        <v>2900</v>
      </c>
      <c r="W213" s="57"/>
      <c r="X213" s="56">
        <v>29</v>
      </c>
      <c r="Y213" s="57"/>
      <c r="Z213" s="56">
        <v>205</v>
      </c>
      <c r="AA213" s="57"/>
      <c r="AB213" s="56">
        <v>1008</v>
      </c>
      <c r="AC213" s="57"/>
      <c r="AD213" s="56">
        <v>4346</v>
      </c>
      <c r="AE213" s="57"/>
      <c r="AF213" s="56">
        <v>56</v>
      </c>
      <c r="AG213" s="57"/>
      <c r="AH213" s="56">
        <v>112</v>
      </c>
      <c r="AI213" s="57"/>
      <c r="AJ213" s="56">
        <v>41</v>
      </c>
      <c r="AK213" s="57"/>
      <c r="AL213" s="56">
        <v>3013</v>
      </c>
      <c r="AM213" s="57"/>
      <c r="AN213" s="56">
        <v>182</v>
      </c>
      <c r="AO213" s="57"/>
      <c r="AP213" s="56">
        <v>1576</v>
      </c>
      <c r="AQ213" s="57"/>
      <c r="AR213" s="56">
        <v>56</v>
      </c>
      <c r="AS213" s="57"/>
      <c r="AT213" s="56">
        <v>4249</v>
      </c>
      <c r="AU213" s="57"/>
      <c r="AV213" s="56">
        <v>81</v>
      </c>
      <c r="AW213" s="57"/>
      <c r="AX213" s="56">
        <v>178</v>
      </c>
      <c r="AY213" s="57"/>
      <c r="AZ213" s="56">
        <v>1872</v>
      </c>
      <c r="BA213" s="57"/>
      <c r="BB213" s="56">
        <v>1961</v>
      </c>
      <c r="BC213" s="57"/>
      <c r="BD213" s="56">
        <v>2946</v>
      </c>
      <c r="BE213" s="57"/>
      <c r="BF213" s="56">
        <v>420</v>
      </c>
      <c r="BG213" s="57"/>
      <c r="BH213" s="56">
        <v>78</v>
      </c>
      <c r="BI213" s="57"/>
      <c r="BJ213" s="56">
        <v>22</v>
      </c>
      <c r="BK213" s="57"/>
      <c r="BL213" s="56">
        <v>1978</v>
      </c>
      <c r="BM213" s="57"/>
      <c r="BN213" s="56">
        <v>170</v>
      </c>
      <c r="BO213" s="57"/>
      <c r="BP213" s="56">
        <v>2638</v>
      </c>
      <c r="BQ213" s="57"/>
      <c r="BR213" s="56">
        <v>83</v>
      </c>
      <c r="BS213" s="57"/>
      <c r="BT213" s="56">
        <v>3400</v>
      </c>
      <c r="BU213" s="57"/>
      <c r="BV213" s="56">
        <v>2867</v>
      </c>
      <c r="BW213" s="57"/>
      <c r="BX213" s="56">
        <v>505</v>
      </c>
      <c r="BY213" s="57"/>
      <c r="BZ213" s="56">
        <v>39</v>
      </c>
      <c r="CA213" s="57"/>
      <c r="CB213" s="56">
        <v>714</v>
      </c>
      <c r="CC213" s="57"/>
      <c r="CD213" s="56">
        <v>2817</v>
      </c>
      <c r="CE213" s="57"/>
      <c r="CF213" s="56">
        <v>29</v>
      </c>
      <c r="CG213" s="57"/>
      <c r="CH213" s="56">
        <v>2222</v>
      </c>
      <c r="CI213" s="57"/>
      <c r="CJ213" s="56">
        <v>2043</v>
      </c>
      <c r="CK213" s="57"/>
      <c r="CL213" s="56">
        <v>4594</v>
      </c>
      <c r="CM213" s="57"/>
      <c r="CN213" s="56">
        <v>2333</v>
      </c>
      <c r="CO213" s="57"/>
      <c r="CP213" s="56">
        <v>358</v>
      </c>
      <c r="CQ213" s="57"/>
      <c r="CR213" s="56">
        <v>328</v>
      </c>
      <c r="CS213" s="57"/>
      <c r="CT213" s="56">
        <v>127</v>
      </c>
      <c r="CU213" s="57"/>
      <c r="CV213" s="56">
        <v>4267</v>
      </c>
      <c r="CW213" s="57"/>
      <c r="CX213" s="56">
        <v>3204</v>
      </c>
      <c r="CY213" s="57"/>
      <c r="CZ213" s="56">
        <v>308</v>
      </c>
      <c r="DA213" s="57"/>
      <c r="DB213" s="56">
        <v>3612</v>
      </c>
      <c r="DC213" s="57"/>
      <c r="DD213" s="56">
        <v>1303</v>
      </c>
      <c r="DE213" s="57"/>
      <c r="DF213" s="56">
        <v>96</v>
      </c>
      <c r="DG213" s="57"/>
      <c r="DH213" s="56">
        <v>90</v>
      </c>
      <c r="DI213" s="57"/>
      <c r="DJ213" s="56">
        <v>65</v>
      </c>
      <c r="DK213" s="57"/>
      <c r="DL213" s="56">
        <v>1170</v>
      </c>
      <c r="DM213" s="57"/>
      <c r="DN213" s="56">
        <v>45</v>
      </c>
      <c r="DO213" s="57"/>
      <c r="DP213" s="56">
        <v>4039</v>
      </c>
      <c r="DQ213" s="57"/>
      <c r="DR213" s="56">
        <v>19</v>
      </c>
      <c r="DS213" s="57"/>
      <c r="DT213" s="56">
        <v>30</v>
      </c>
      <c r="DU213" s="57"/>
      <c r="DV213" s="56">
        <v>161</v>
      </c>
      <c r="DW213" s="57"/>
      <c r="DX213" s="56">
        <v>98</v>
      </c>
      <c r="DY213" s="57"/>
      <c r="DZ213" s="56">
        <v>4370</v>
      </c>
      <c r="EA213" s="57"/>
      <c r="EB213" s="56">
        <v>47</v>
      </c>
      <c r="EC213" s="57"/>
      <c r="ED213" s="56">
        <v>363</v>
      </c>
      <c r="EE213" s="57"/>
      <c r="EF213" s="56">
        <v>133</v>
      </c>
      <c r="EG213" s="57"/>
      <c r="EH213" s="56">
        <v>22</v>
      </c>
      <c r="EI213" s="57"/>
      <c r="EJ213" s="56">
        <v>199</v>
      </c>
      <c r="EK213" s="57"/>
      <c r="EL213" s="56">
        <v>287</v>
      </c>
      <c r="EM213" s="57"/>
      <c r="EN213" s="56">
        <v>217</v>
      </c>
      <c r="EO213" s="57"/>
      <c r="EP213" s="56">
        <v>22</v>
      </c>
      <c r="EQ213" s="57"/>
      <c r="ER213" s="56">
        <v>4026</v>
      </c>
      <c r="ES213" s="57"/>
      <c r="ET213" s="56">
        <v>3110</v>
      </c>
      <c r="EU213" s="57"/>
      <c r="EV213" s="56">
        <v>338</v>
      </c>
      <c r="EW213" s="57"/>
      <c r="EX213" s="56">
        <v>4790</v>
      </c>
      <c r="EY213" s="57"/>
      <c r="EZ213" s="56">
        <v>2954</v>
      </c>
      <c r="FA213" s="57"/>
      <c r="FB213" s="56">
        <v>1580</v>
      </c>
      <c r="FC213" s="57"/>
      <c r="FD213" s="56">
        <v>27</v>
      </c>
      <c r="FE213" s="57"/>
      <c r="FF213" s="56">
        <v>106671</v>
      </c>
      <c r="FG213" s="57"/>
      <c r="FH213" s="59">
        <f t="shared" si="1303"/>
        <v>93949</v>
      </c>
      <c r="FI213" s="57"/>
    </row>
    <row r="214" spans="1:165" s="50" customFormat="1" ht="21" x14ac:dyDescent="0.35">
      <c r="A214" s="54">
        <v>208</v>
      </c>
      <c r="B214" s="51"/>
      <c r="C214" s="55" t="s">
        <v>354</v>
      </c>
      <c r="D214" s="56">
        <v>106</v>
      </c>
      <c r="E214" s="57"/>
      <c r="F214" s="56">
        <v>47</v>
      </c>
      <c r="G214" s="57"/>
      <c r="H214" s="56">
        <v>530</v>
      </c>
      <c r="I214" s="57"/>
      <c r="J214" s="56">
        <v>955</v>
      </c>
      <c r="K214" s="57"/>
      <c r="L214" s="56">
        <v>220</v>
      </c>
      <c r="M214" s="57"/>
      <c r="N214" s="56">
        <v>245</v>
      </c>
      <c r="O214" s="57"/>
      <c r="P214" s="56">
        <v>1324</v>
      </c>
      <c r="Q214" s="57"/>
      <c r="R214" s="56">
        <v>60</v>
      </c>
      <c r="S214" s="57"/>
      <c r="T214" s="56">
        <v>2123</v>
      </c>
      <c r="U214" s="57"/>
      <c r="V214" s="56">
        <v>1036</v>
      </c>
      <c r="W214" s="57"/>
      <c r="X214" s="56">
        <v>4</v>
      </c>
      <c r="Y214" s="57"/>
      <c r="Z214" s="56">
        <v>134</v>
      </c>
      <c r="AA214" s="57"/>
      <c r="AB214" s="56">
        <v>692</v>
      </c>
      <c r="AC214" s="57"/>
      <c r="AD214" s="56">
        <v>1785</v>
      </c>
      <c r="AE214" s="57"/>
      <c r="AF214" s="56">
        <v>23</v>
      </c>
      <c r="AG214" s="57"/>
      <c r="AH214" s="56">
        <v>85</v>
      </c>
      <c r="AI214" s="57"/>
      <c r="AJ214" s="56">
        <v>32</v>
      </c>
      <c r="AK214" s="57"/>
      <c r="AL214" s="56">
        <v>948</v>
      </c>
      <c r="AM214" s="57"/>
      <c r="AN214" s="56">
        <v>189</v>
      </c>
      <c r="AO214" s="57"/>
      <c r="AP214" s="56">
        <v>981</v>
      </c>
      <c r="AQ214" s="57"/>
      <c r="AR214" s="56">
        <v>26</v>
      </c>
      <c r="AS214" s="57"/>
      <c r="AT214" s="56">
        <v>1458</v>
      </c>
      <c r="AU214" s="57"/>
      <c r="AV214" s="56">
        <v>76</v>
      </c>
      <c r="AW214" s="57"/>
      <c r="AX214" s="56">
        <v>119</v>
      </c>
      <c r="AY214" s="57"/>
      <c r="AZ214" s="56">
        <v>509</v>
      </c>
      <c r="BA214" s="57"/>
      <c r="BB214" s="56">
        <v>648</v>
      </c>
      <c r="BC214" s="57"/>
      <c r="BD214" s="56">
        <v>1316</v>
      </c>
      <c r="BE214" s="57"/>
      <c r="BF214" s="56">
        <v>283</v>
      </c>
      <c r="BG214" s="57"/>
      <c r="BH214" s="56">
        <v>67</v>
      </c>
      <c r="BI214" s="57"/>
      <c r="BJ214" s="56">
        <v>7</v>
      </c>
      <c r="BK214" s="57"/>
      <c r="BL214" s="56">
        <v>724</v>
      </c>
      <c r="BM214" s="57"/>
      <c r="BN214" s="56">
        <v>85</v>
      </c>
      <c r="BO214" s="57"/>
      <c r="BP214" s="56">
        <v>1119</v>
      </c>
      <c r="BQ214" s="57"/>
      <c r="BR214" s="56">
        <v>62</v>
      </c>
      <c r="BS214" s="57"/>
      <c r="BT214" s="56">
        <v>1254</v>
      </c>
      <c r="BU214" s="57"/>
      <c r="BV214" s="56">
        <v>1090</v>
      </c>
      <c r="BW214" s="57"/>
      <c r="BX214" s="56">
        <v>363</v>
      </c>
      <c r="BY214" s="57"/>
      <c r="BZ214" s="56">
        <v>7</v>
      </c>
      <c r="CA214" s="57"/>
      <c r="CB214" s="56">
        <v>323</v>
      </c>
      <c r="CC214" s="57"/>
      <c r="CD214" s="56">
        <v>1185</v>
      </c>
      <c r="CE214" s="57"/>
      <c r="CF214" s="56">
        <v>80</v>
      </c>
      <c r="CG214" s="57"/>
      <c r="CH214" s="56">
        <v>628</v>
      </c>
      <c r="CI214" s="57"/>
      <c r="CJ214" s="56">
        <v>932</v>
      </c>
      <c r="CK214" s="57"/>
      <c r="CL214" s="56">
        <v>1341</v>
      </c>
      <c r="CM214" s="57"/>
      <c r="CN214" s="56">
        <v>838</v>
      </c>
      <c r="CO214" s="57"/>
      <c r="CP214" s="56">
        <v>244</v>
      </c>
      <c r="CQ214" s="57"/>
      <c r="CR214" s="56">
        <v>202</v>
      </c>
      <c r="CS214" s="57"/>
      <c r="CT214" s="56">
        <v>118</v>
      </c>
      <c r="CU214" s="57"/>
      <c r="CV214" s="56">
        <v>1479</v>
      </c>
      <c r="CW214" s="57"/>
      <c r="CX214" s="56">
        <v>1044</v>
      </c>
      <c r="CY214" s="57"/>
      <c r="CZ214" s="56">
        <v>201</v>
      </c>
      <c r="DA214" s="57"/>
      <c r="DB214" s="56">
        <v>1009</v>
      </c>
      <c r="DC214" s="57"/>
      <c r="DD214" s="56">
        <v>1362</v>
      </c>
      <c r="DE214" s="57"/>
      <c r="DF214" s="56">
        <v>79</v>
      </c>
      <c r="DG214" s="57"/>
      <c r="DH214" s="56">
        <v>45</v>
      </c>
      <c r="DI214" s="57"/>
      <c r="DJ214" s="56">
        <v>58</v>
      </c>
      <c r="DK214" s="57"/>
      <c r="DL214" s="56">
        <v>500</v>
      </c>
      <c r="DM214" s="57"/>
      <c r="DN214" s="56">
        <v>35</v>
      </c>
      <c r="DO214" s="57"/>
      <c r="DP214" s="56">
        <v>1470</v>
      </c>
      <c r="DQ214" s="57"/>
      <c r="DR214" s="56">
        <v>12</v>
      </c>
      <c r="DS214" s="57"/>
      <c r="DT214" s="56">
        <v>34</v>
      </c>
      <c r="DU214" s="57"/>
      <c r="DV214" s="56">
        <v>119</v>
      </c>
      <c r="DW214" s="57"/>
      <c r="DX214" s="56">
        <v>44</v>
      </c>
      <c r="DY214" s="57"/>
      <c r="DZ214" s="56">
        <v>1740</v>
      </c>
      <c r="EA214" s="57"/>
      <c r="EB214" s="56">
        <v>25</v>
      </c>
      <c r="EC214" s="57"/>
      <c r="ED214" s="56">
        <v>248</v>
      </c>
      <c r="EE214" s="57"/>
      <c r="EF214" s="56">
        <v>56</v>
      </c>
      <c r="EG214" s="57"/>
      <c r="EH214" s="56">
        <v>15</v>
      </c>
      <c r="EI214" s="57"/>
      <c r="EJ214" s="56">
        <v>110</v>
      </c>
      <c r="EK214" s="57"/>
      <c r="EL214" s="56">
        <v>181</v>
      </c>
      <c r="EM214" s="57"/>
      <c r="EN214" s="56">
        <v>177</v>
      </c>
      <c r="EO214" s="57"/>
      <c r="EP214" s="56">
        <v>9</v>
      </c>
      <c r="EQ214" s="57"/>
      <c r="ER214" s="56">
        <v>1400</v>
      </c>
      <c r="ES214" s="57"/>
      <c r="ET214" s="56">
        <v>1171</v>
      </c>
      <c r="EU214" s="57"/>
      <c r="EV214" s="56">
        <v>202</v>
      </c>
      <c r="EW214" s="57"/>
      <c r="EX214" s="56">
        <v>1523</v>
      </c>
      <c r="EY214" s="57"/>
      <c r="EZ214" s="56">
        <v>917</v>
      </c>
      <c r="FA214" s="57"/>
      <c r="FB214" s="56">
        <v>1076</v>
      </c>
      <c r="FC214" s="57"/>
      <c r="FD214" s="56">
        <v>9</v>
      </c>
      <c r="FE214" s="57"/>
      <c r="FF214" s="56">
        <v>43016</v>
      </c>
      <c r="FG214" s="57"/>
      <c r="FH214" s="59">
        <f t="shared" si="1303"/>
        <v>35752</v>
      </c>
      <c r="FI214" s="57"/>
    </row>
    <row r="215" spans="1:165" s="50" customFormat="1" ht="21" x14ac:dyDescent="0.35">
      <c r="A215" s="54">
        <v>209</v>
      </c>
      <c r="B215" s="51"/>
      <c r="C215" s="55" t="s">
        <v>355</v>
      </c>
      <c r="D215" s="56">
        <v>225</v>
      </c>
      <c r="E215" s="57"/>
      <c r="F215" s="56">
        <v>92</v>
      </c>
      <c r="G215" s="57"/>
      <c r="H215" s="56">
        <v>2394</v>
      </c>
      <c r="I215" s="57"/>
      <c r="J215" s="56">
        <v>5745</v>
      </c>
      <c r="K215" s="57"/>
      <c r="L215" s="56">
        <v>537</v>
      </c>
      <c r="M215" s="57"/>
      <c r="N215" s="56">
        <v>981</v>
      </c>
      <c r="O215" s="57"/>
      <c r="P215" s="56">
        <v>6849</v>
      </c>
      <c r="Q215" s="57"/>
      <c r="R215" s="56">
        <v>166</v>
      </c>
      <c r="S215" s="57"/>
      <c r="T215" s="56">
        <v>12334</v>
      </c>
      <c r="U215" s="57"/>
      <c r="V215" s="56">
        <v>3779</v>
      </c>
      <c r="W215" s="57"/>
      <c r="X215" s="56">
        <v>48</v>
      </c>
      <c r="Y215" s="57"/>
      <c r="Z215" s="56">
        <v>507</v>
      </c>
      <c r="AA215" s="57"/>
      <c r="AB215" s="56">
        <v>2119</v>
      </c>
      <c r="AC215" s="57"/>
      <c r="AD215" s="56">
        <v>6783</v>
      </c>
      <c r="AE215" s="57"/>
      <c r="AF215" s="56">
        <v>110</v>
      </c>
      <c r="AG215" s="57"/>
      <c r="AH215" s="56">
        <v>288</v>
      </c>
      <c r="AI215" s="57"/>
      <c r="AJ215" s="56">
        <v>193</v>
      </c>
      <c r="AK215" s="57"/>
      <c r="AL215" s="56">
        <v>6984</v>
      </c>
      <c r="AM215" s="57"/>
      <c r="AN215" s="56">
        <v>584</v>
      </c>
      <c r="AO215" s="57"/>
      <c r="AP215" s="56">
        <v>3287</v>
      </c>
      <c r="AQ215" s="57"/>
      <c r="AR215" s="56">
        <v>125</v>
      </c>
      <c r="AS215" s="57"/>
      <c r="AT215" s="56">
        <v>9423</v>
      </c>
      <c r="AU215" s="57"/>
      <c r="AV215" s="56">
        <v>236</v>
      </c>
      <c r="AW215" s="57"/>
      <c r="AX215" s="56">
        <v>421</v>
      </c>
      <c r="AY215" s="57"/>
      <c r="AZ215" s="56">
        <v>2010</v>
      </c>
      <c r="BA215" s="57"/>
      <c r="BB215" s="56">
        <v>2916</v>
      </c>
      <c r="BC215" s="57"/>
      <c r="BD215" s="56">
        <v>5655</v>
      </c>
      <c r="BE215" s="57"/>
      <c r="BF215" s="56">
        <v>1073</v>
      </c>
      <c r="BG215" s="57"/>
      <c r="BH215" s="56">
        <v>347</v>
      </c>
      <c r="BI215" s="57"/>
      <c r="BJ215" s="56">
        <v>35</v>
      </c>
      <c r="BK215" s="57"/>
      <c r="BL215" s="56">
        <v>3620</v>
      </c>
      <c r="BM215" s="57"/>
      <c r="BN215" s="56">
        <v>341</v>
      </c>
      <c r="BO215" s="57"/>
      <c r="BP215" s="56">
        <v>3595</v>
      </c>
      <c r="BQ215" s="57"/>
      <c r="BR215" s="56">
        <v>288</v>
      </c>
      <c r="BS215" s="57"/>
      <c r="BT215" s="56">
        <v>6236</v>
      </c>
      <c r="BU215" s="57"/>
      <c r="BV215" s="56">
        <v>5486</v>
      </c>
      <c r="BW215" s="57"/>
      <c r="BX215" s="56">
        <v>1021</v>
      </c>
      <c r="BY215" s="57"/>
      <c r="BZ215" s="56">
        <v>55</v>
      </c>
      <c r="CA215" s="57"/>
      <c r="CB215" s="56">
        <v>1547</v>
      </c>
      <c r="CC215" s="57"/>
      <c r="CD215" s="56">
        <v>5571</v>
      </c>
      <c r="CE215" s="57"/>
      <c r="CF215" s="56">
        <v>163</v>
      </c>
      <c r="CG215" s="57"/>
      <c r="CH215" s="56">
        <v>4071</v>
      </c>
      <c r="CI215" s="57"/>
      <c r="CJ215" s="56">
        <v>4456</v>
      </c>
      <c r="CK215" s="57"/>
      <c r="CL215" s="56">
        <v>11599</v>
      </c>
      <c r="CM215" s="57"/>
      <c r="CN215" s="56">
        <v>2865</v>
      </c>
      <c r="CO215" s="57"/>
      <c r="CP215" s="56">
        <v>764</v>
      </c>
      <c r="CQ215" s="57"/>
      <c r="CR215" s="56">
        <v>648</v>
      </c>
      <c r="CS215" s="57"/>
      <c r="CT215" s="56">
        <v>323</v>
      </c>
      <c r="CU215" s="57"/>
      <c r="CV215" s="56">
        <v>8920</v>
      </c>
      <c r="CW215" s="57"/>
      <c r="CX215" s="56">
        <v>5904</v>
      </c>
      <c r="CY215" s="57"/>
      <c r="CZ215" s="56">
        <v>764</v>
      </c>
      <c r="DA215" s="57"/>
      <c r="DB215" s="56">
        <v>8403</v>
      </c>
      <c r="DC215" s="57"/>
      <c r="DD215" s="56">
        <v>3974</v>
      </c>
      <c r="DE215" s="57"/>
      <c r="DF215" s="56">
        <v>466</v>
      </c>
      <c r="DG215" s="57"/>
      <c r="DH215" s="56">
        <v>237</v>
      </c>
      <c r="DI215" s="57"/>
      <c r="DJ215" s="56">
        <v>234</v>
      </c>
      <c r="DK215" s="57"/>
      <c r="DL215" s="56">
        <v>2804</v>
      </c>
      <c r="DM215" s="57"/>
      <c r="DN215" s="56">
        <v>121</v>
      </c>
      <c r="DO215" s="57"/>
      <c r="DP215" s="56">
        <v>9389</v>
      </c>
      <c r="DQ215" s="57"/>
      <c r="DR215" s="56">
        <v>87</v>
      </c>
      <c r="DS215" s="57"/>
      <c r="DT215" s="56">
        <v>86</v>
      </c>
      <c r="DU215" s="57"/>
      <c r="DV215" s="56">
        <v>489</v>
      </c>
      <c r="DW215" s="57"/>
      <c r="DX215" s="56">
        <v>249</v>
      </c>
      <c r="DY215" s="57"/>
      <c r="DZ215" s="56">
        <v>9664</v>
      </c>
      <c r="EA215" s="57"/>
      <c r="EB215" s="56">
        <v>170</v>
      </c>
      <c r="EC215" s="57"/>
      <c r="ED215" s="56">
        <v>974</v>
      </c>
      <c r="EE215" s="57"/>
      <c r="EF215" s="56">
        <v>257</v>
      </c>
      <c r="EG215" s="57"/>
      <c r="EH215" s="56">
        <v>71</v>
      </c>
      <c r="EI215" s="57"/>
      <c r="EJ215" s="56">
        <v>426</v>
      </c>
      <c r="EK215" s="57"/>
      <c r="EL215" s="56">
        <v>611</v>
      </c>
      <c r="EM215" s="57"/>
      <c r="EN215" s="56">
        <v>595</v>
      </c>
      <c r="EO215" s="57"/>
      <c r="EP215" s="56">
        <v>29</v>
      </c>
      <c r="EQ215" s="57"/>
      <c r="ER215" s="56">
        <v>8405</v>
      </c>
      <c r="ES215" s="57"/>
      <c r="ET215" s="56">
        <v>4331</v>
      </c>
      <c r="EU215" s="57"/>
      <c r="EV215" s="56">
        <v>669</v>
      </c>
      <c r="EW215" s="57"/>
      <c r="EX215" s="56">
        <v>6659</v>
      </c>
      <c r="EY215" s="57"/>
      <c r="EZ215" s="56">
        <v>8767</v>
      </c>
      <c r="FA215" s="57"/>
      <c r="FB215" s="56">
        <v>4499</v>
      </c>
      <c r="FC215" s="57"/>
      <c r="FD215" s="56">
        <v>60</v>
      </c>
      <c r="FE215" s="57"/>
      <c r="FF215" s="56">
        <v>217402</v>
      </c>
      <c r="FG215" s="57"/>
      <c r="FH215" s="59">
        <f t="shared" si="1303"/>
        <v>189437</v>
      </c>
      <c r="FI215" s="57"/>
    </row>
    <row r="216" spans="1:165" s="50" customFormat="1" ht="10.5" x14ac:dyDescent="0.35">
      <c r="A216" s="54">
        <v>210</v>
      </c>
      <c r="B216" s="51"/>
      <c r="C216" s="55" t="s">
        <v>356</v>
      </c>
      <c r="D216" s="56">
        <v>204</v>
      </c>
      <c r="E216" s="57"/>
      <c r="F216" s="56">
        <v>92</v>
      </c>
      <c r="G216" s="57"/>
      <c r="H216" s="56">
        <v>1102</v>
      </c>
      <c r="I216" s="57"/>
      <c r="J216" s="56">
        <v>1781</v>
      </c>
      <c r="K216" s="57"/>
      <c r="L216" s="56">
        <v>448</v>
      </c>
      <c r="M216" s="57"/>
      <c r="N216" s="56">
        <v>537</v>
      </c>
      <c r="O216" s="57"/>
      <c r="P216" s="56">
        <v>1430</v>
      </c>
      <c r="Q216" s="57"/>
      <c r="R216" s="56">
        <v>160</v>
      </c>
      <c r="S216" s="57"/>
      <c r="T216" s="56">
        <v>2375</v>
      </c>
      <c r="U216" s="57"/>
      <c r="V216" s="56">
        <v>3555</v>
      </c>
      <c r="W216" s="57"/>
      <c r="X216" s="56">
        <v>43</v>
      </c>
      <c r="Y216" s="57"/>
      <c r="Z216" s="56">
        <v>353</v>
      </c>
      <c r="AA216" s="57"/>
      <c r="AB216" s="56">
        <v>1436</v>
      </c>
      <c r="AC216" s="57"/>
      <c r="AD216" s="56">
        <v>4825</v>
      </c>
      <c r="AE216" s="57"/>
      <c r="AF216" s="56">
        <v>98</v>
      </c>
      <c r="AG216" s="57"/>
      <c r="AH216" s="56">
        <v>328</v>
      </c>
      <c r="AI216" s="57"/>
      <c r="AJ216" s="56">
        <v>146</v>
      </c>
      <c r="AK216" s="57"/>
      <c r="AL216" s="56">
        <v>2580</v>
      </c>
      <c r="AM216" s="57"/>
      <c r="AN216" s="56">
        <v>483</v>
      </c>
      <c r="AO216" s="57"/>
      <c r="AP216" s="56">
        <v>2210</v>
      </c>
      <c r="AQ216" s="57"/>
      <c r="AR216" s="56">
        <v>78</v>
      </c>
      <c r="AS216" s="57"/>
      <c r="AT216" s="56">
        <v>2519</v>
      </c>
      <c r="AU216" s="57"/>
      <c r="AV216" s="56">
        <v>184</v>
      </c>
      <c r="AW216" s="57"/>
      <c r="AX216" s="56">
        <v>257</v>
      </c>
      <c r="AY216" s="57"/>
      <c r="AZ216" s="56">
        <v>1372</v>
      </c>
      <c r="BA216" s="57"/>
      <c r="BB216" s="56">
        <v>2592</v>
      </c>
      <c r="BC216" s="57"/>
      <c r="BD216" s="56">
        <v>3153</v>
      </c>
      <c r="BE216" s="57"/>
      <c r="BF216" s="56">
        <v>828</v>
      </c>
      <c r="BG216" s="57"/>
      <c r="BH216" s="56">
        <v>214</v>
      </c>
      <c r="BI216" s="57"/>
      <c r="BJ216" s="56">
        <v>48</v>
      </c>
      <c r="BK216" s="57"/>
      <c r="BL216" s="56">
        <v>1468</v>
      </c>
      <c r="BM216" s="57"/>
      <c r="BN216" s="56">
        <v>262</v>
      </c>
      <c r="BO216" s="57"/>
      <c r="BP216" s="56">
        <v>3045</v>
      </c>
      <c r="BQ216" s="57"/>
      <c r="BR216" s="56">
        <v>207</v>
      </c>
      <c r="BS216" s="57"/>
      <c r="BT216" s="56">
        <v>2593</v>
      </c>
      <c r="BU216" s="57"/>
      <c r="BV216" s="56">
        <v>2622</v>
      </c>
      <c r="BW216" s="57"/>
      <c r="BX216" s="56">
        <v>849</v>
      </c>
      <c r="BY216" s="57"/>
      <c r="BZ216" s="56">
        <v>52</v>
      </c>
      <c r="CA216" s="57"/>
      <c r="CB216" s="56">
        <v>697</v>
      </c>
      <c r="CC216" s="57"/>
      <c r="CD216" s="56">
        <v>1823</v>
      </c>
      <c r="CE216" s="57"/>
      <c r="CF216" s="56">
        <v>147</v>
      </c>
      <c r="CG216" s="57"/>
      <c r="CH216" s="56">
        <v>1778</v>
      </c>
      <c r="CI216" s="57"/>
      <c r="CJ216" s="56">
        <v>1988</v>
      </c>
      <c r="CK216" s="57"/>
      <c r="CL216" s="56">
        <v>2303</v>
      </c>
      <c r="CM216" s="57"/>
      <c r="CN216" s="56">
        <v>2143</v>
      </c>
      <c r="CO216" s="57"/>
      <c r="CP216" s="56">
        <v>973</v>
      </c>
      <c r="CQ216" s="57"/>
      <c r="CR216" s="56">
        <v>582</v>
      </c>
      <c r="CS216" s="57"/>
      <c r="CT216" s="56">
        <v>286</v>
      </c>
      <c r="CU216" s="57"/>
      <c r="CV216" s="56">
        <v>3004</v>
      </c>
      <c r="CW216" s="57"/>
      <c r="CX216" s="56">
        <v>1945</v>
      </c>
      <c r="CY216" s="57"/>
      <c r="CZ216" s="56">
        <v>411</v>
      </c>
      <c r="DA216" s="57"/>
      <c r="DB216" s="56">
        <v>2861</v>
      </c>
      <c r="DC216" s="57"/>
      <c r="DD216" s="56">
        <v>2638</v>
      </c>
      <c r="DE216" s="57"/>
      <c r="DF216" s="56">
        <v>187</v>
      </c>
      <c r="DG216" s="57"/>
      <c r="DH216" s="56">
        <v>161</v>
      </c>
      <c r="DI216" s="57"/>
      <c r="DJ216" s="56">
        <v>186</v>
      </c>
      <c r="DK216" s="57"/>
      <c r="DL216" s="56">
        <v>939</v>
      </c>
      <c r="DM216" s="57"/>
      <c r="DN216" s="56">
        <v>114</v>
      </c>
      <c r="DO216" s="57"/>
      <c r="DP216" s="56">
        <v>2268</v>
      </c>
      <c r="DQ216" s="57"/>
      <c r="DR216" s="56">
        <v>58</v>
      </c>
      <c r="DS216" s="57"/>
      <c r="DT216" s="56">
        <v>31</v>
      </c>
      <c r="DU216" s="57"/>
      <c r="DV216" s="56">
        <v>308</v>
      </c>
      <c r="DW216" s="57"/>
      <c r="DX216" s="56">
        <v>138</v>
      </c>
      <c r="DY216" s="57"/>
      <c r="DZ216" s="56">
        <v>2043</v>
      </c>
      <c r="EA216" s="57"/>
      <c r="EB216" s="56">
        <v>129</v>
      </c>
      <c r="EC216" s="57"/>
      <c r="ED216" s="56">
        <v>438</v>
      </c>
      <c r="EE216" s="57"/>
      <c r="EF216" s="56">
        <v>240</v>
      </c>
      <c r="EG216" s="57"/>
      <c r="EH216" s="56">
        <v>49</v>
      </c>
      <c r="EI216" s="57"/>
      <c r="EJ216" s="56">
        <v>440</v>
      </c>
      <c r="EK216" s="57"/>
      <c r="EL216" s="56">
        <v>423</v>
      </c>
      <c r="EM216" s="57"/>
      <c r="EN216" s="56">
        <v>440</v>
      </c>
      <c r="EO216" s="57"/>
      <c r="EP216" s="56">
        <v>28</v>
      </c>
      <c r="EQ216" s="57"/>
      <c r="ER216" s="56">
        <v>2688</v>
      </c>
      <c r="ES216" s="57"/>
      <c r="ET216" s="56">
        <v>3240</v>
      </c>
      <c r="EU216" s="57"/>
      <c r="EV216" s="56">
        <v>596</v>
      </c>
      <c r="EW216" s="57"/>
      <c r="EX216" s="56">
        <v>3741</v>
      </c>
      <c r="EY216" s="57"/>
      <c r="EZ216" s="56">
        <v>1641</v>
      </c>
      <c r="FA216" s="57"/>
      <c r="FB216" s="56">
        <v>2515</v>
      </c>
      <c r="FC216" s="57"/>
      <c r="FD216" s="56">
        <v>43</v>
      </c>
      <c r="FE216" s="57"/>
      <c r="FF216" s="56">
        <v>93315</v>
      </c>
      <c r="FG216" s="57"/>
      <c r="FH216" s="59">
        <f t="shared" si="1303"/>
        <v>74589</v>
      </c>
      <c r="FI216" s="57"/>
    </row>
    <row r="217" spans="1:165" s="50" customFormat="1" ht="10.5" x14ac:dyDescent="0.35">
      <c r="A217" s="54">
        <v>211</v>
      </c>
      <c r="B217" s="51"/>
      <c r="C217" s="55" t="s">
        <v>357</v>
      </c>
      <c r="D217" s="56">
        <v>270</v>
      </c>
      <c r="E217" s="57"/>
      <c r="F217" s="56">
        <v>560</v>
      </c>
      <c r="G217" s="57"/>
      <c r="H217" s="56">
        <v>2732</v>
      </c>
      <c r="I217" s="57"/>
      <c r="J217" s="56">
        <v>4174</v>
      </c>
      <c r="K217" s="57"/>
      <c r="L217" s="56">
        <v>570</v>
      </c>
      <c r="M217" s="57"/>
      <c r="N217" s="56">
        <v>1110</v>
      </c>
      <c r="O217" s="57"/>
      <c r="P217" s="56">
        <v>1903</v>
      </c>
      <c r="Q217" s="57"/>
      <c r="R217" s="56">
        <v>356</v>
      </c>
      <c r="S217" s="57"/>
      <c r="T217" s="56">
        <v>3466</v>
      </c>
      <c r="U217" s="57"/>
      <c r="V217" s="56">
        <v>3515</v>
      </c>
      <c r="W217" s="57"/>
      <c r="X217" s="56">
        <v>120</v>
      </c>
      <c r="Y217" s="57"/>
      <c r="Z217" s="56">
        <v>587</v>
      </c>
      <c r="AA217" s="57"/>
      <c r="AB217" s="56">
        <v>1796</v>
      </c>
      <c r="AC217" s="57"/>
      <c r="AD217" s="56">
        <v>5298</v>
      </c>
      <c r="AE217" s="57"/>
      <c r="AF217" s="56">
        <v>255</v>
      </c>
      <c r="AG217" s="57"/>
      <c r="AH217" s="56">
        <v>469</v>
      </c>
      <c r="AI217" s="57"/>
      <c r="AJ217" s="56">
        <v>245</v>
      </c>
      <c r="AK217" s="57"/>
      <c r="AL217" s="56">
        <v>4572</v>
      </c>
      <c r="AM217" s="57"/>
      <c r="AN217" s="56">
        <v>897</v>
      </c>
      <c r="AO217" s="57"/>
      <c r="AP217" s="56">
        <v>3011</v>
      </c>
      <c r="AQ217" s="57"/>
      <c r="AR217" s="56">
        <v>216</v>
      </c>
      <c r="AS217" s="57"/>
      <c r="AT217" s="56">
        <v>3137</v>
      </c>
      <c r="AU217" s="57"/>
      <c r="AV217" s="56">
        <v>437</v>
      </c>
      <c r="AW217" s="57"/>
      <c r="AX217" s="56">
        <v>624</v>
      </c>
      <c r="AY217" s="57"/>
      <c r="AZ217" s="56">
        <v>2884</v>
      </c>
      <c r="BA217" s="57"/>
      <c r="BB217" s="56">
        <v>1754</v>
      </c>
      <c r="BC217" s="57"/>
      <c r="BD217" s="56">
        <v>6462</v>
      </c>
      <c r="BE217" s="57"/>
      <c r="BF217" s="56">
        <v>1165</v>
      </c>
      <c r="BG217" s="57"/>
      <c r="BH217" s="56">
        <v>381</v>
      </c>
      <c r="BI217" s="57"/>
      <c r="BJ217" s="56">
        <v>118</v>
      </c>
      <c r="BK217" s="57"/>
      <c r="BL217" s="56">
        <v>2732</v>
      </c>
      <c r="BM217" s="57"/>
      <c r="BN217" s="56">
        <v>536</v>
      </c>
      <c r="BO217" s="57"/>
      <c r="BP217" s="56">
        <v>4463</v>
      </c>
      <c r="BQ217" s="57"/>
      <c r="BR217" s="56">
        <v>627</v>
      </c>
      <c r="BS217" s="57"/>
      <c r="BT217" s="56">
        <v>3784</v>
      </c>
      <c r="BU217" s="57"/>
      <c r="BV217" s="56">
        <v>3351</v>
      </c>
      <c r="BW217" s="57"/>
      <c r="BX217" s="56">
        <v>2361</v>
      </c>
      <c r="BY217" s="57"/>
      <c r="BZ217" s="56">
        <v>130</v>
      </c>
      <c r="CA217" s="57"/>
      <c r="CB217" s="56">
        <v>1601</v>
      </c>
      <c r="CC217" s="57"/>
      <c r="CD217" s="56">
        <v>2109</v>
      </c>
      <c r="CE217" s="57"/>
      <c r="CF217" s="56">
        <v>187</v>
      </c>
      <c r="CG217" s="57"/>
      <c r="CH217" s="56">
        <v>2607</v>
      </c>
      <c r="CI217" s="57"/>
      <c r="CJ217" s="56">
        <v>2899</v>
      </c>
      <c r="CK217" s="57"/>
      <c r="CL217" s="56">
        <v>2784</v>
      </c>
      <c r="CM217" s="57"/>
      <c r="CN217" s="56">
        <v>3259</v>
      </c>
      <c r="CO217" s="57"/>
      <c r="CP217" s="56">
        <v>1203</v>
      </c>
      <c r="CQ217" s="57"/>
      <c r="CR217" s="56">
        <v>1843</v>
      </c>
      <c r="CS217" s="57"/>
      <c r="CT217" s="56">
        <v>379</v>
      </c>
      <c r="CU217" s="57"/>
      <c r="CV217" s="56">
        <v>3192</v>
      </c>
      <c r="CW217" s="57"/>
      <c r="CX217" s="56">
        <v>3750</v>
      </c>
      <c r="CY217" s="57"/>
      <c r="CZ217" s="56">
        <v>1074</v>
      </c>
      <c r="DA217" s="57"/>
      <c r="DB217" s="56">
        <v>5200</v>
      </c>
      <c r="DC217" s="57"/>
      <c r="DD217" s="56">
        <v>3942</v>
      </c>
      <c r="DE217" s="57"/>
      <c r="DF217" s="56">
        <v>562</v>
      </c>
      <c r="DG217" s="57"/>
      <c r="DH217" s="56">
        <v>383</v>
      </c>
      <c r="DI217" s="57"/>
      <c r="DJ217" s="56">
        <v>414</v>
      </c>
      <c r="DK217" s="57"/>
      <c r="DL217" s="56">
        <v>1964</v>
      </c>
      <c r="DM217" s="57"/>
      <c r="DN217" s="56">
        <v>378</v>
      </c>
      <c r="DO217" s="57"/>
      <c r="DP217" s="56">
        <v>2805</v>
      </c>
      <c r="DQ217" s="57"/>
      <c r="DR217" s="56">
        <v>187</v>
      </c>
      <c r="DS217" s="57"/>
      <c r="DT217" s="56">
        <v>70</v>
      </c>
      <c r="DU217" s="57"/>
      <c r="DV217" s="56">
        <v>486</v>
      </c>
      <c r="DW217" s="57"/>
      <c r="DX217" s="56">
        <v>406</v>
      </c>
      <c r="DY217" s="57"/>
      <c r="DZ217" s="56">
        <v>2180</v>
      </c>
      <c r="EA217" s="57"/>
      <c r="EB217" s="56">
        <v>237</v>
      </c>
      <c r="EC217" s="57"/>
      <c r="ED217" s="56">
        <v>859</v>
      </c>
      <c r="EE217" s="57"/>
      <c r="EF217" s="56">
        <v>383</v>
      </c>
      <c r="EG217" s="57"/>
      <c r="EH217" s="56">
        <v>149</v>
      </c>
      <c r="EI217" s="57"/>
      <c r="EJ217" s="56">
        <v>817</v>
      </c>
      <c r="EK217" s="57"/>
      <c r="EL217" s="56">
        <v>784</v>
      </c>
      <c r="EM217" s="57"/>
      <c r="EN217" s="56">
        <v>1409</v>
      </c>
      <c r="EO217" s="57"/>
      <c r="EP217" s="56">
        <v>104</v>
      </c>
      <c r="EQ217" s="57"/>
      <c r="ER217" s="56">
        <v>3597</v>
      </c>
      <c r="ES217" s="57"/>
      <c r="ET217" s="56">
        <v>4623</v>
      </c>
      <c r="EU217" s="57"/>
      <c r="EV217" s="56">
        <v>2279</v>
      </c>
      <c r="EW217" s="57"/>
      <c r="EX217" s="56">
        <v>5521</v>
      </c>
      <c r="EY217" s="57"/>
      <c r="EZ217" s="56">
        <v>2948</v>
      </c>
      <c r="FA217" s="57"/>
      <c r="FB217" s="56">
        <v>3462</v>
      </c>
      <c r="FC217" s="57"/>
      <c r="FD217" s="56">
        <v>97</v>
      </c>
      <c r="FE217" s="57"/>
      <c r="FF217" s="56">
        <v>144316</v>
      </c>
      <c r="FG217" s="57"/>
      <c r="FH217" s="59">
        <f t="shared" si="1303"/>
        <v>103798</v>
      </c>
      <c r="FI217" s="57"/>
    </row>
    <row r="218" spans="1:165" s="50" customFormat="1" ht="10.5" x14ac:dyDescent="0.35">
      <c r="A218" s="54">
        <v>212</v>
      </c>
      <c r="B218" s="51"/>
      <c r="C218" s="55" t="s">
        <v>358</v>
      </c>
      <c r="D218" s="56">
        <v>433</v>
      </c>
      <c r="E218" s="57"/>
      <c r="F218" s="56">
        <v>268</v>
      </c>
      <c r="G218" s="57"/>
      <c r="H218" s="56">
        <v>4890</v>
      </c>
      <c r="I218" s="57"/>
      <c r="J218" s="56">
        <v>6684</v>
      </c>
      <c r="K218" s="57"/>
      <c r="L218" s="56">
        <v>971</v>
      </c>
      <c r="M218" s="57"/>
      <c r="N218" s="56">
        <v>2059</v>
      </c>
      <c r="O218" s="57"/>
      <c r="P218" s="56">
        <v>4545</v>
      </c>
      <c r="Q218" s="57"/>
      <c r="R218" s="56">
        <v>461</v>
      </c>
      <c r="S218" s="57"/>
      <c r="T218" s="56">
        <v>8643</v>
      </c>
      <c r="U218" s="57"/>
      <c r="V218" s="56">
        <v>4868</v>
      </c>
      <c r="W218" s="57"/>
      <c r="X218" s="56">
        <v>243</v>
      </c>
      <c r="Y218" s="57"/>
      <c r="Z218" s="56">
        <v>1080</v>
      </c>
      <c r="AA218" s="57"/>
      <c r="AB218" s="56">
        <v>3426</v>
      </c>
      <c r="AC218" s="57"/>
      <c r="AD218" s="56">
        <v>8563</v>
      </c>
      <c r="AE218" s="57"/>
      <c r="AF218" s="56">
        <v>293</v>
      </c>
      <c r="AG218" s="57"/>
      <c r="AH218" s="56">
        <v>599</v>
      </c>
      <c r="AI218" s="57"/>
      <c r="AJ218" s="56">
        <v>467</v>
      </c>
      <c r="AK218" s="57"/>
      <c r="AL218" s="56">
        <v>7646</v>
      </c>
      <c r="AM218" s="57"/>
      <c r="AN218" s="56">
        <v>1501</v>
      </c>
      <c r="AO218" s="57"/>
      <c r="AP218" s="56">
        <v>4880</v>
      </c>
      <c r="AQ218" s="57"/>
      <c r="AR218" s="56">
        <v>247</v>
      </c>
      <c r="AS218" s="57"/>
      <c r="AT218" s="56">
        <v>7533</v>
      </c>
      <c r="AU218" s="57"/>
      <c r="AV218" s="56">
        <v>570</v>
      </c>
      <c r="AW218" s="57"/>
      <c r="AX218" s="56">
        <v>838</v>
      </c>
      <c r="AY218" s="57"/>
      <c r="AZ218" s="56">
        <v>4345</v>
      </c>
      <c r="BA218" s="57"/>
      <c r="BB218" s="56">
        <v>2777</v>
      </c>
      <c r="BC218" s="57"/>
      <c r="BD218" s="56">
        <v>10169</v>
      </c>
      <c r="BE218" s="57"/>
      <c r="BF218" s="56">
        <v>2177</v>
      </c>
      <c r="BG218" s="57"/>
      <c r="BH218" s="56">
        <v>546</v>
      </c>
      <c r="BI218" s="57"/>
      <c r="BJ218" s="56">
        <v>162</v>
      </c>
      <c r="BK218" s="57"/>
      <c r="BL218" s="56">
        <v>3720</v>
      </c>
      <c r="BM218" s="57"/>
      <c r="BN218" s="56">
        <v>689</v>
      </c>
      <c r="BO218" s="57"/>
      <c r="BP218" s="56">
        <v>5612</v>
      </c>
      <c r="BQ218" s="57"/>
      <c r="BR218" s="56">
        <v>626</v>
      </c>
      <c r="BS218" s="57"/>
      <c r="BT218" s="56">
        <v>6732</v>
      </c>
      <c r="BU218" s="57"/>
      <c r="BV218" s="56">
        <v>6179</v>
      </c>
      <c r="BW218" s="57"/>
      <c r="BX218" s="56">
        <v>2286</v>
      </c>
      <c r="BY218" s="57"/>
      <c r="BZ218" s="56">
        <v>177</v>
      </c>
      <c r="CA218" s="57"/>
      <c r="CB218" s="56">
        <v>2178</v>
      </c>
      <c r="CC218" s="57"/>
      <c r="CD218" s="56">
        <v>4556</v>
      </c>
      <c r="CE218" s="57"/>
      <c r="CF218" s="56">
        <v>360</v>
      </c>
      <c r="CG218" s="57"/>
      <c r="CH218" s="56">
        <v>3821</v>
      </c>
      <c r="CI218" s="57"/>
      <c r="CJ218" s="56">
        <v>5310</v>
      </c>
      <c r="CK218" s="57"/>
      <c r="CL218" s="56">
        <v>5751</v>
      </c>
      <c r="CM218" s="57"/>
      <c r="CN218" s="56">
        <v>4206</v>
      </c>
      <c r="CO218" s="57"/>
      <c r="CP218" s="56">
        <v>1948</v>
      </c>
      <c r="CQ218" s="57"/>
      <c r="CR218" s="56">
        <v>1323</v>
      </c>
      <c r="CS218" s="57"/>
      <c r="CT218" s="56">
        <v>808</v>
      </c>
      <c r="CU218" s="57"/>
      <c r="CV218" s="56">
        <v>7960</v>
      </c>
      <c r="CW218" s="57"/>
      <c r="CX218" s="56">
        <v>5932</v>
      </c>
      <c r="CY218" s="57"/>
      <c r="CZ218" s="56">
        <v>1355</v>
      </c>
      <c r="DA218" s="57"/>
      <c r="DB218" s="56">
        <v>8980</v>
      </c>
      <c r="DC218" s="57"/>
      <c r="DD218" s="56">
        <v>5880</v>
      </c>
      <c r="DE218" s="57"/>
      <c r="DF218" s="56">
        <v>743</v>
      </c>
      <c r="DG218" s="57"/>
      <c r="DH218" s="56">
        <v>562</v>
      </c>
      <c r="DI218" s="57"/>
      <c r="DJ218" s="56">
        <v>555</v>
      </c>
      <c r="DK218" s="57"/>
      <c r="DL218" s="56">
        <v>3716</v>
      </c>
      <c r="DM218" s="57"/>
      <c r="DN218" s="56">
        <v>306</v>
      </c>
      <c r="DO218" s="57"/>
      <c r="DP218" s="56">
        <v>4889</v>
      </c>
      <c r="DQ218" s="57"/>
      <c r="DR218" s="56">
        <v>166</v>
      </c>
      <c r="DS218" s="57"/>
      <c r="DT218" s="56">
        <v>130</v>
      </c>
      <c r="DU218" s="57"/>
      <c r="DV218" s="56">
        <v>855</v>
      </c>
      <c r="DW218" s="57"/>
      <c r="DX218" s="56">
        <v>627</v>
      </c>
      <c r="DY218" s="57"/>
      <c r="DZ218" s="56">
        <v>4691</v>
      </c>
      <c r="EA218" s="57"/>
      <c r="EB218" s="56">
        <v>323</v>
      </c>
      <c r="EC218" s="57"/>
      <c r="ED218" s="56">
        <v>1570</v>
      </c>
      <c r="EE218" s="57"/>
      <c r="EF218" s="56">
        <v>705</v>
      </c>
      <c r="EG218" s="57"/>
      <c r="EH218" s="56">
        <v>215</v>
      </c>
      <c r="EI218" s="57"/>
      <c r="EJ218" s="56">
        <v>1015</v>
      </c>
      <c r="EK218" s="57"/>
      <c r="EL218" s="56">
        <v>1453</v>
      </c>
      <c r="EM218" s="57"/>
      <c r="EN218" s="56">
        <v>1459</v>
      </c>
      <c r="EO218" s="57"/>
      <c r="EP218" s="56">
        <v>133</v>
      </c>
      <c r="EQ218" s="57"/>
      <c r="ER218" s="56">
        <v>7868</v>
      </c>
      <c r="ES218" s="57"/>
      <c r="ET218" s="56">
        <v>6200</v>
      </c>
      <c r="EU218" s="57"/>
      <c r="EV218" s="56">
        <v>1387</v>
      </c>
      <c r="EW218" s="57"/>
      <c r="EX218" s="56">
        <v>6430</v>
      </c>
      <c r="EY218" s="57"/>
      <c r="EZ218" s="56">
        <v>5081</v>
      </c>
      <c r="FA218" s="57"/>
      <c r="FB218" s="56">
        <v>6591</v>
      </c>
      <c r="FC218" s="57"/>
      <c r="FD218" s="56">
        <v>206</v>
      </c>
      <c r="FE218" s="57"/>
      <c r="FF218" s="56">
        <v>236280</v>
      </c>
      <c r="FG218" s="57"/>
      <c r="FH218" s="59">
        <f t="shared" si="1303"/>
        <v>179670</v>
      </c>
      <c r="FI218" s="57"/>
    </row>
    <row r="219" spans="1:165" s="50" customFormat="1" ht="10.5" x14ac:dyDescent="0.35">
      <c r="A219" s="54">
        <v>213</v>
      </c>
      <c r="B219" s="51"/>
      <c r="C219" s="55" t="s">
        <v>359</v>
      </c>
      <c r="D219" s="56">
        <v>624</v>
      </c>
      <c r="E219" s="57"/>
      <c r="F219" s="56">
        <v>670</v>
      </c>
      <c r="G219" s="57"/>
      <c r="H219" s="56">
        <v>7532</v>
      </c>
      <c r="I219" s="57"/>
      <c r="J219" s="56">
        <v>8868</v>
      </c>
      <c r="K219" s="57"/>
      <c r="L219" s="56">
        <v>1585</v>
      </c>
      <c r="M219" s="57"/>
      <c r="N219" s="56">
        <v>2579</v>
      </c>
      <c r="O219" s="57"/>
      <c r="P219" s="56">
        <v>5247</v>
      </c>
      <c r="Q219" s="57"/>
      <c r="R219" s="56">
        <v>813</v>
      </c>
      <c r="S219" s="57"/>
      <c r="T219" s="56">
        <v>11669</v>
      </c>
      <c r="U219" s="57"/>
      <c r="V219" s="56">
        <v>7930</v>
      </c>
      <c r="W219" s="57"/>
      <c r="X219" s="56">
        <v>297</v>
      </c>
      <c r="Y219" s="57"/>
      <c r="Z219" s="56">
        <v>2136</v>
      </c>
      <c r="AA219" s="57"/>
      <c r="AB219" s="56">
        <v>4971</v>
      </c>
      <c r="AC219" s="57"/>
      <c r="AD219" s="56">
        <v>16833</v>
      </c>
      <c r="AE219" s="57"/>
      <c r="AF219" s="56">
        <v>613</v>
      </c>
      <c r="AG219" s="57"/>
      <c r="AH219" s="56">
        <v>1209</v>
      </c>
      <c r="AI219" s="57"/>
      <c r="AJ219" s="56">
        <v>756</v>
      </c>
      <c r="AK219" s="57"/>
      <c r="AL219" s="56">
        <v>9195</v>
      </c>
      <c r="AM219" s="57"/>
      <c r="AN219" s="56">
        <v>2484</v>
      </c>
      <c r="AO219" s="57"/>
      <c r="AP219" s="56">
        <v>8498</v>
      </c>
      <c r="AQ219" s="57"/>
      <c r="AR219" s="56">
        <v>523</v>
      </c>
      <c r="AS219" s="57"/>
      <c r="AT219" s="56">
        <v>8734</v>
      </c>
      <c r="AU219" s="57"/>
      <c r="AV219" s="56">
        <v>1145</v>
      </c>
      <c r="AW219" s="57"/>
      <c r="AX219" s="56">
        <v>1395</v>
      </c>
      <c r="AY219" s="57"/>
      <c r="AZ219" s="56">
        <v>8117</v>
      </c>
      <c r="BA219" s="57"/>
      <c r="BB219" s="56">
        <v>6723</v>
      </c>
      <c r="BC219" s="57"/>
      <c r="BD219" s="56">
        <v>15860</v>
      </c>
      <c r="BE219" s="57"/>
      <c r="BF219" s="56">
        <v>4108</v>
      </c>
      <c r="BG219" s="57"/>
      <c r="BH219" s="56">
        <v>934</v>
      </c>
      <c r="BI219" s="57"/>
      <c r="BJ219" s="56">
        <v>439</v>
      </c>
      <c r="BK219" s="57"/>
      <c r="BL219" s="56">
        <v>4190</v>
      </c>
      <c r="BM219" s="57"/>
      <c r="BN219" s="56">
        <v>1517</v>
      </c>
      <c r="BO219" s="57"/>
      <c r="BP219" s="56">
        <v>8851</v>
      </c>
      <c r="BQ219" s="57"/>
      <c r="BR219" s="56">
        <v>1086</v>
      </c>
      <c r="BS219" s="57"/>
      <c r="BT219" s="56">
        <v>8718</v>
      </c>
      <c r="BU219" s="57"/>
      <c r="BV219" s="56">
        <v>9444</v>
      </c>
      <c r="BW219" s="57"/>
      <c r="BX219" s="56">
        <v>4287</v>
      </c>
      <c r="BY219" s="57"/>
      <c r="BZ219" s="56">
        <v>305</v>
      </c>
      <c r="CA219" s="57"/>
      <c r="CB219" s="56">
        <v>2392</v>
      </c>
      <c r="CC219" s="57"/>
      <c r="CD219" s="56">
        <v>6707</v>
      </c>
      <c r="CE219" s="57"/>
      <c r="CF219" s="56">
        <v>337</v>
      </c>
      <c r="CG219" s="57"/>
      <c r="CH219" s="56">
        <v>4463</v>
      </c>
      <c r="CI219" s="57"/>
      <c r="CJ219" s="56">
        <v>7245</v>
      </c>
      <c r="CK219" s="57"/>
      <c r="CL219" s="56">
        <v>6129</v>
      </c>
      <c r="CM219" s="57"/>
      <c r="CN219" s="56">
        <v>6442</v>
      </c>
      <c r="CO219" s="57"/>
      <c r="CP219" s="56">
        <v>2962</v>
      </c>
      <c r="CQ219" s="57"/>
      <c r="CR219" s="56">
        <v>1890</v>
      </c>
      <c r="CS219" s="57"/>
      <c r="CT219" s="56">
        <v>1338</v>
      </c>
      <c r="CU219" s="57"/>
      <c r="CV219" s="56">
        <v>9728</v>
      </c>
      <c r="CW219" s="57"/>
      <c r="CX219" s="56">
        <v>6524</v>
      </c>
      <c r="CY219" s="57"/>
      <c r="CZ219" s="56">
        <v>1555</v>
      </c>
      <c r="DA219" s="57"/>
      <c r="DB219" s="56">
        <v>9452</v>
      </c>
      <c r="DC219" s="57"/>
      <c r="DD219" s="56">
        <v>8800</v>
      </c>
      <c r="DE219" s="57"/>
      <c r="DF219" s="56">
        <v>1180</v>
      </c>
      <c r="DG219" s="57"/>
      <c r="DH219" s="56">
        <v>930</v>
      </c>
      <c r="DI219" s="57"/>
      <c r="DJ219" s="56">
        <v>652</v>
      </c>
      <c r="DK219" s="57"/>
      <c r="DL219" s="56">
        <v>4153</v>
      </c>
      <c r="DM219" s="57"/>
      <c r="DN219" s="56">
        <v>775</v>
      </c>
      <c r="DO219" s="57"/>
      <c r="DP219" s="56">
        <v>5923</v>
      </c>
      <c r="DQ219" s="57"/>
      <c r="DR219" s="56">
        <v>318</v>
      </c>
      <c r="DS219" s="57"/>
      <c r="DT219" s="56">
        <v>132</v>
      </c>
      <c r="DU219" s="57"/>
      <c r="DV219" s="56">
        <v>1392</v>
      </c>
      <c r="DW219" s="57"/>
      <c r="DX219" s="56">
        <v>1115</v>
      </c>
      <c r="DY219" s="57"/>
      <c r="DZ219" s="56">
        <v>6911</v>
      </c>
      <c r="EA219" s="57"/>
      <c r="EB219" s="56">
        <v>506</v>
      </c>
      <c r="EC219" s="57"/>
      <c r="ED219" s="56">
        <v>1789</v>
      </c>
      <c r="EE219" s="57"/>
      <c r="EF219" s="56">
        <v>994</v>
      </c>
      <c r="EG219" s="57"/>
      <c r="EH219" s="56">
        <v>342</v>
      </c>
      <c r="EI219" s="57"/>
      <c r="EJ219" s="56">
        <v>2106</v>
      </c>
      <c r="EK219" s="57"/>
      <c r="EL219" s="56">
        <v>2578</v>
      </c>
      <c r="EM219" s="57"/>
      <c r="EN219" s="56">
        <v>2361</v>
      </c>
      <c r="EO219" s="57"/>
      <c r="EP219" s="56">
        <v>229</v>
      </c>
      <c r="EQ219" s="57"/>
      <c r="ER219" s="56">
        <v>10044</v>
      </c>
      <c r="ES219" s="57"/>
      <c r="ET219" s="56">
        <v>11459</v>
      </c>
      <c r="EU219" s="57"/>
      <c r="EV219" s="56">
        <v>2668</v>
      </c>
      <c r="EW219" s="57"/>
      <c r="EX219" s="56">
        <v>10839</v>
      </c>
      <c r="EY219" s="57"/>
      <c r="EZ219" s="56">
        <v>6233</v>
      </c>
      <c r="FA219" s="57"/>
      <c r="FB219" s="56">
        <v>8783</v>
      </c>
      <c r="FC219" s="57"/>
      <c r="FD219" s="56">
        <v>518</v>
      </c>
      <c r="FE219" s="57"/>
      <c r="FF219" s="56">
        <v>342003</v>
      </c>
      <c r="FG219" s="57"/>
      <c r="FH219" s="59">
        <f t="shared" si="1303"/>
        <v>249706</v>
      </c>
      <c r="FI219" s="57"/>
    </row>
    <row r="220" spans="1:165" s="50" customFormat="1" ht="10.5" x14ac:dyDescent="0.35">
      <c r="A220" s="54">
        <v>214</v>
      </c>
      <c r="B220" s="51"/>
      <c r="C220" s="55" t="s">
        <v>360</v>
      </c>
      <c r="D220" s="56">
        <v>112</v>
      </c>
      <c r="E220" s="57"/>
      <c r="F220" s="56">
        <v>62</v>
      </c>
      <c r="G220" s="57"/>
      <c r="H220" s="56">
        <v>906</v>
      </c>
      <c r="I220" s="57"/>
      <c r="J220" s="56">
        <v>1275</v>
      </c>
      <c r="K220" s="57"/>
      <c r="L220" s="56">
        <v>461</v>
      </c>
      <c r="M220" s="57"/>
      <c r="N220" s="56">
        <v>264</v>
      </c>
      <c r="O220" s="57"/>
      <c r="P220" s="56">
        <v>1240</v>
      </c>
      <c r="Q220" s="57"/>
      <c r="R220" s="56">
        <v>100</v>
      </c>
      <c r="S220" s="57"/>
      <c r="T220" s="56">
        <v>1979</v>
      </c>
      <c r="U220" s="57"/>
      <c r="V220" s="56">
        <v>1254</v>
      </c>
      <c r="W220" s="57"/>
      <c r="X220" s="56">
        <v>9</v>
      </c>
      <c r="Y220" s="57"/>
      <c r="Z220" s="56">
        <v>192</v>
      </c>
      <c r="AA220" s="57"/>
      <c r="AB220" s="56">
        <v>707</v>
      </c>
      <c r="AC220" s="57"/>
      <c r="AD220" s="56">
        <v>1953</v>
      </c>
      <c r="AE220" s="57"/>
      <c r="AF220" s="56">
        <v>74</v>
      </c>
      <c r="AG220" s="57"/>
      <c r="AH220" s="56">
        <v>102</v>
      </c>
      <c r="AI220" s="57"/>
      <c r="AJ220" s="56">
        <v>61</v>
      </c>
      <c r="AK220" s="57"/>
      <c r="AL220" s="56">
        <v>1901</v>
      </c>
      <c r="AM220" s="57"/>
      <c r="AN220" s="56">
        <v>217</v>
      </c>
      <c r="AO220" s="57"/>
      <c r="AP220" s="56">
        <v>1058</v>
      </c>
      <c r="AQ220" s="57"/>
      <c r="AR220" s="56">
        <v>39</v>
      </c>
      <c r="AS220" s="57"/>
      <c r="AT220" s="56">
        <v>1612</v>
      </c>
      <c r="AU220" s="57"/>
      <c r="AV220" s="56">
        <v>81</v>
      </c>
      <c r="AW220" s="57"/>
      <c r="AX220" s="56">
        <v>132</v>
      </c>
      <c r="AY220" s="57"/>
      <c r="AZ220" s="56">
        <v>690</v>
      </c>
      <c r="BA220" s="57"/>
      <c r="BB220" s="56">
        <v>632</v>
      </c>
      <c r="BC220" s="57"/>
      <c r="BD220" s="56">
        <v>1775</v>
      </c>
      <c r="BE220" s="57"/>
      <c r="BF220" s="56">
        <v>250</v>
      </c>
      <c r="BG220" s="57"/>
      <c r="BH220" s="56">
        <v>151</v>
      </c>
      <c r="BI220" s="57"/>
      <c r="BJ220" s="56">
        <v>16</v>
      </c>
      <c r="BK220" s="57"/>
      <c r="BL220" s="56">
        <v>976</v>
      </c>
      <c r="BM220" s="57"/>
      <c r="BN220" s="56">
        <v>144</v>
      </c>
      <c r="BO220" s="57"/>
      <c r="BP220" s="56">
        <v>1026</v>
      </c>
      <c r="BQ220" s="57"/>
      <c r="BR220" s="56">
        <v>80</v>
      </c>
      <c r="BS220" s="57"/>
      <c r="BT220" s="56">
        <v>1524</v>
      </c>
      <c r="BU220" s="57"/>
      <c r="BV220" s="56">
        <v>1216</v>
      </c>
      <c r="BW220" s="57"/>
      <c r="BX220" s="56">
        <v>290</v>
      </c>
      <c r="BY220" s="57"/>
      <c r="BZ220" s="56">
        <v>19</v>
      </c>
      <c r="CA220" s="57"/>
      <c r="CB220" s="56">
        <v>472</v>
      </c>
      <c r="CC220" s="57"/>
      <c r="CD220" s="56">
        <v>944</v>
      </c>
      <c r="CE220" s="57"/>
      <c r="CF220" s="56">
        <v>47</v>
      </c>
      <c r="CG220" s="57"/>
      <c r="CH220" s="56">
        <v>1159</v>
      </c>
      <c r="CI220" s="57"/>
      <c r="CJ220" s="56">
        <v>911</v>
      </c>
      <c r="CK220" s="57"/>
      <c r="CL220" s="56">
        <v>2169</v>
      </c>
      <c r="CM220" s="57"/>
      <c r="CN220" s="56">
        <v>947</v>
      </c>
      <c r="CO220" s="57"/>
      <c r="CP220" s="56">
        <v>232</v>
      </c>
      <c r="CQ220" s="57"/>
      <c r="CR220" s="56">
        <v>264</v>
      </c>
      <c r="CS220" s="57"/>
      <c r="CT220" s="56">
        <v>117</v>
      </c>
      <c r="CU220" s="57"/>
      <c r="CV220" s="56">
        <v>1345</v>
      </c>
      <c r="CW220" s="57"/>
      <c r="CX220" s="56">
        <v>1542</v>
      </c>
      <c r="CY220" s="57"/>
      <c r="CZ220" s="56">
        <v>238</v>
      </c>
      <c r="DA220" s="57"/>
      <c r="DB220" s="56">
        <v>2325</v>
      </c>
      <c r="DC220" s="57"/>
      <c r="DD220" s="56">
        <v>1601</v>
      </c>
      <c r="DE220" s="57"/>
      <c r="DF220" s="56">
        <v>168</v>
      </c>
      <c r="DG220" s="57"/>
      <c r="DH220" s="56">
        <v>86</v>
      </c>
      <c r="DI220" s="57"/>
      <c r="DJ220" s="56">
        <v>92</v>
      </c>
      <c r="DK220" s="57"/>
      <c r="DL220" s="56">
        <v>758</v>
      </c>
      <c r="DM220" s="57"/>
      <c r="DN220" s="56">
        <v>94</v>
      </c>
      <c r="DO220" s="57"/>
      <c r="DP220" s="56">
        <v>1993</v>
      </c>
      <c r="DQ220" s="57"/>
      <c r="DR220" s="56">
        <v>34</v>
      </c>
      <c r="DS220" s="57"/>
      <c r="DT220" s="56">
        <v>29</v>
      </c>
      <c r="DU220" s="57"/>
      <c r="DV220" s="56">
        <v>206</v>
      </c>
      <c r="DW220" s="57"/>
      <c r="DX220" s="56">
        <v>66</v>
      </c>
      <c r="DY220" s="57"/>
      <c r="DZ220" s="56">
        <v>1624</v>
      </c>
      <c r="EA220" s="57"/>
      <c r="EB220" s="56">
        <v>119</v>
      </c>
      <c r="EC220" s="57"/>
      <c r="ED220" s="56">
        <v>317</v>
      </c>
      <c r="EE220" s="57"/>
      <c r="EF220" s="56">
        <v>87</v>
      </c>
      <c r="EG220" s="57"/>
      <c r="EH220" s="56">
        <v>22</v>
      </c>
      <c r="EI220" s="57"/>
      <c r="EJ220" s="56">
        <v>143</v>
      </c>
      <c r="EK220" s="57"/>
      <c r="EL220" s="56">
        <v>250</v>
      </c>
      <c r="EM220" s="57"/>
      <c r="EN220" s="56">
        <v>203</v>
      </c>
      <c r="EO220" s="57"/>
      <c r="EP220" s="56">
        <v>13</v>
      </c>
      <c r="EQ220" s="57"/>
      <c r="ER220" s="56">
        <v>1405</v>
      </c>
      <c r="ES220" s="57"/>
      <c r="ET220" s="56">
        <v>1033</v>
      </c>
      <c r="EU220" s="57"/>
      <c r="EV220" s="56">
        <v>162</v>
      </c>
      <c r="EW220" s="57"/>
      <c r="EX220" s="56">
        <v>1754</v>
      </c>
      <c r="EY220" s="57"/>
      <c r="EZ220" s="56">
        <v>1738</v>
      </c>
      <c r="FA220" s="57"/>
      <c r="FB220" s="56">
        <v>1351</v>
      </c>
      <c r="FC220" s="57"/>
      <c r="FD220" s="56">
        <v>14</v>
      </c>
      <c r="FE220" s="57"/>
      <c r="FF220" s="56">
        <v>52769</v>
      </c>
      <c r="FG220" s="57"/>
      <c r="FH220" s="59">
        <f t="shared" si="1303"/>
        <v>42952</v>
      </c>
      <c r="FI220" s="57"/>
    </row>
    <row r="221" spans="1:165" s="50" customFormat="1" ht="10.5" x14ac:dyDescent="0.35">
      <c r="A221" s="54">
        <v>215</v>
      </c>
      <c r="B221" s="51"/>
      <c r="C221" s="55" t="s">
        <v>361</v>
      </c>
      <c r="D221" s="56">
        <v>161</v>
      </c>
      <c r="E221" s="57"/>
      <c r="F221" s="56">
        <v>163</v>
      </c>
      <c r="G221" s="57"/>
      <c r="H221" s="56">
        <v>1541</v>
      </c>
      <c r="I221" s="57"/>
      <c r="J221" s="56">
        <v>1943</v>
      </c>
      <c r="K221" s="57"/>
      <c r="L221" s="56">
        <v>459</v>
      </c>
      <c r="M221" s="57"/>
      <c r="N221" s="56">
        <v>985</v>
      </c>
      <c r="O221" s="57"/>
      <c r="P221" s="56">
        <v>1226</v>
      </c>
      <c r="Q221" s="57"/>
      <c r="R221" s="56">
        <v>208</v>
      </c>
      <c r="S221" s="57"/>
      <c r="T221" s="56">
        <v>2040</v>
      </c>
      <c r="U221" s="57"/>
      <c r="V221" s="56">
        <v>3321</v>
      </c>
      <c r="W221" s="57"/>
      <c r="X221" s="56">
        <v>80</v>
      </c>
      <c r="Y221" s="57"/>
      <c r="Z221" s="56">
        <v>635</v>
      </c>
      <c r="AA221" s="57"/>
      <c r="AB221" s="56">
        <v>1923</v>
      </c>
      <c r="AC221" s="57"/>
      <c r="AD221" s="56">
        <v>5675</v>
      </c>
      <c r="AE221" s="57"/>
      <c r="AF221" s="56">
        <v>164</v>
      </c>
      <c r="AG221" s="57"/>
      <c r="AH221" s="56">
        <v>280</v>
      </c>
      <c r="AI221" s="57"/>
      <c r="AJ221" s="56">
        <v>195</v>
      </c>
      <c r="AK221" s="57"/>
      <c r="AL221" s="56">
        <v>2344</v>
      </c>
      <c r="AM221" s="57"/>
      <c r="AN221" s="56">
        <v>645</v>
      </c>
      <c r="AO221" s="57"/>
      <c r="AP221" s="56">
        <v>2543</v>
      </c>
      <c r="AQ221" s="57"/>
      <c r="AR221" s="56">
        <v>153</v>
      </c>
      <c r="AS221" s="57"/>
      <c r="AT221" s="56">
        <v>2288</v>
      </c>
      <c r="AU221" s="57"/>
      <c r="AV221" s="56">
        <v>288</v>
      </c>
      <c r="AW221" s="57"/>
      <c r="AX221" s="56">
        <v>399</v>
      </c>
      <c r="AY221" s="57"/>
      <c r="AZ221" s="56">
        <v>1835</v>
      </c>
      <c r="BA221" s="57"/>
      <c r="BB221" s="56">
        <v>2715</v>
      </c>
      <c r="BC221" s="57"/>
      <c r="BD221" s="56">
        <v>3695</v>
      </c>
      <c r="BE221" s="57"/>
      <c r="BF221" s="56">
        <v>1154</v>
      </c>
      <c r="BG221" s="57"/>
      <c r="BH221" s="56">
        <v>218</v>
      </c>
      <c r="BI221" s="57"/>
      <c r="BJ221" s="56">
        <v>67</v>
      </c>
      <c r="BK221" s="57"/>
      <c r="BL221" s="56">
        <v>1448</v>
      </c>
      <c r="BM221" s="57"/>
      <c r="BN221" s="56">
        <v>410</v>
      </c>
      <c r="BO221" s="57"/>
      <c r="BP221" s="56">
        <v>3177</v>
      </c>
      <c r="BQ221" s="57"/>
      <c r="BR221" s="56">
        <v>261</v>
      </c>
      <c r="BS221" s="57"/>
      <c r="BT221" s="56">
        <v>2750</v>
      </c>
      <c r="BU221" s="57"/>
      <c r="BV221" s="56">
        <v>3222</v>
      </c>
      <c r="BW221" s="57"/>
      <c r="BX221" s="56">
        <v>1095</v>
      </c>
      <c r="BY221" s="57"/>
      <c r="BZ221" s="56">
        <v>64</v>
      </c>
      <c r="CA221" s="57"/>
      <c r="CB221" s="56">
        <v>806</v>
      </c>
      <c r="CC221" s="57"/>
      <c r="CD221" s="56">
        <v>1925</v>
      </c>
      <c r="CE221" s="57"/>
      <c r="CF221" s="56">
        <v>151</v>
      </c>
      <c r="CG221" s="57"/>
      <c r="CH221" s="56">
        <v>1374</v>
      </c>
      <c r="CI221" s="57"/>
      <c r="CJ221" s="56">
        <v>2236</v>
      </c>
      <c r="CK221" s="57"/>
      <c r="CL221" s="56">
        <v>1625</v>
      </c>
      <c r="CM221" s="57"/>
      <c r="CN221" s="56">
        <v>2197</v>
      </c>
      <c r="CO221" s="57"/>
      <c r="CP221" s="56">
        <v>805</v>
      </c>
      <c r="CQ221" s="57"/>
      <c r="CR221" s="56">
        <v>740</v>
      </c>
      <c r="CS221" s="57"/>
      <c r="CT221" s="56">
        <v>412</v>
      </c>
      <c r="CU221" s="57"/>
      <c r="CV221" s="56">
        <v>2599</v>
      </c>
      <c r="CW221" s="57"/>
      <c r="CX221" s="56">
        <v>1781</v>
      </c>
      <c r="CY221" s="57"/>
      <c r="CZ221" s="56">
        <v>536</v>
      </c>
      <c r="DA221" s="57"/>
      <c r="DB221" s="56">
        <v>2782</v>
      </c>
      <c r="DC221" s="57"/>
      <c r="DD221" s="56">
        <v>2597</v>
      </c>
      <c r="DE221" s="57"/>
      <c r="DF221" s="56">
        <v>246</v>
      </c>
      <c r="DG221" s="57"/>
      <c r="DH221" s="56">
        <v>216</v>
      </c>
      <c r="DI221" s="57"/>
      <c r="DJ221" s="56">
        <v>234</v>
      </c>
      <c r="DK221" s="57"/>
      <c r="DL221" s="56">
        <v>1256</v>
      </c>
      <c r="DM221" s="57"/>
      <c r="DN221" s="56">
        <v>127</v>
      </c>
      <c r="DO221" s="57"/>
      <c r="DP221" s="56">
        <v>1706</v>
      </c>
      <c r="DQ221" s="57"/>
      <c r="DR221" s="56">
        <v>94</v>
      </c>
      <c r="DS221" s="57"/>
      <c r="DT221" s="56">
        <v>32</v>
      </c>
      <c r="DU221" s="57"/>
      <c r="DV221" s="56">
        <v>439</v>
      </c>
      <c r="DW221" s="57"/>
      <c r="DX221" s="56">
        <v>250</v>
      </c>
      <c r="DY221" s="57"/>
      <c r="DZ221" s="56">
        <v>1430</v>
      </c>
      <c r="EA221" s="57"/>
      <c r="EB221" s="56">
        <v>123</v>
      </c>
      <c r="EC221" s="57"/>
      <c r="ED221" s="56">
        <v>459</v>
      </c>
      <c r="EE221" s="57"/>
      <c r="EF221" s="56">
        <v>318</v>
      </c>
      <c r="EG221" s="57"/>
      <c r="EH221" s="56">
        <v>96</v>
      </c>
      <c r="EI221" s="57"/>
      <c r="EJ221" s="56">
        <v>435</v>
      </c>
      <c r="EK221" s="57"/>
      <c r="EL221" s="56">
        <v>568</v>
      </c>
      <c r="EM221" s="57"/>
      <c r="EN221" s="56">
        <v>645</v>
      </c>
      <c r="EO221" s="57"/>
      <c r="EP221" s="56">
        <v>46</v>
      </c>
      <c r="EQ221" s="57"/>
      <c r="ER221" s="56">
        <v>2732</v>
      </c>
      <c r="ES221" s="57"/>
      <c r="ET221" s="56">
        <v>3549</v>
      </c>
      <c r="EU221" s="57"/>
      <c r="EV221" s="56">
        <v>707</v>
      </c>
      <c r="EW221" s="57"/>
      <c r="EX221" s="56">
        <v>3142</v>
      </c>
      <c r="EY221" s="57"/>
      <c r="EZ221" s="56">
        <v>1401</v>
      </c>
      <c r="FA221" s="57"/>
      <c r="FB221" s="56">
        <v>3468</v>
      </c>
      <c r="FC221" s="57"/>
      <c r="FD221" s="56">
        <v>91</v>
      </c>
      <c r="FE221" s="57"/>
      <c r="FF221" s="56">
        <v>98254</v>
      </c>
      <c r="FG221" s="57"/>
      <c r="FH221" s="59">
        <f t="shared" si="1303"/>
        <v>74415</v>
      </c>
      <c r="FI221" s="57"/>
    </row>
    <row r="222" spans="1:165" s="50" customFormat="1" ht="10.5" x14ac:dyDescent="0.35">
      <c r="A222" s="54">
        <v>216</v>
      </c>
      <c r="B222" s="51"/>
      <c r="C222" s="55" t="s">
        <v>79</v>
      </c>
      <c r="D222" s="56">
        <v>5291</v>
      </c>
      <c r="E222" s="57"/>
      <c r="F222" s="56">
        <v>4529</v>
      </c>
      <c r="G222" s="57"/>
      <c r="H222" s="56">
        <v>43238</v>
      </c>
      <c r="I222" s="57"/>
      <c r="J222" s="56">
        <v>56674</v>
      </c>
      <c r="K222" s="57"/>
      <c r="L222" s="56">
        <v>12009</v>
      </c>
      <c r="M222" s="57"/>
      <c r="N222" s="56">
        <v>20376</v>
      </c>
      <c r="O222" s="57"/>
      <c r="P222" s="56">
        <v>43843</v>
      </c>
      <c r="Q222" s="57"/>
      <c r="R222" s="56">
        <v>5405</v>
      </c>
      <c r="S222" s="57"/>
      <c r="T222" s="56">
        <v>79032</v>
      </c>
      <c r="U222" s="57"/>
      <c r="V222" s="56">
        <v>74232</v>
      </c>
      <c r="W222" s="57"/>
      <c r="X222" s="56">
        <v>2385</v>
      </c>
      <c r="Y222" s="57"/>
      <c r="Z222" s="56">
        <v>15278</v>
      </c>
      <c r="AA222" s="57"/>
      <c r="AB222" s="56">
        <v>42575</v>
      </c>
      <c r="AC222" s="57"/>
      <c r="AD222" s="56">
        <v>129692</v>
      </c>
      <c r="AE222" s="57"/>
      <c r="AF222" s="56">
        <v>4145</v>
      </c>
      <c r="AG222" s="57"/>
      <c r="AH222" s="56">
        <v>9129</v>
      </c>
      <c r="AI222" s="57"/>
      <c r="AJ222" s="56">
        <v>6854</v>
      </c>
      <c r="AK222" s="57"/>
      <c r="AL222" s="56">
        <v>67143</v>
      </c>
      <c r="AM222" s="57"/>
      <c r="AN222" s="56">
        <v>16259</v>
      </c>
      <c r="AO222" s="57"/>
      <c r="AP222" s="56">
        <v>59987</v>
      </c>
      <c r="AQ222" s="57"/>
      <c r="AR222" s="56">
        <v>4194</v>
      </c>
      <c r="AS222" s="57"/>
      <c r="AT222" s="56">
        <v>66689</v>
      </c>
      <c r="AU222" s="57"/>
      <c r="AV222" s="56">
        <v>7941</v>
      </c>
      <c r="AW222" s="57"/>
      <c r="AX222" s="56">
        <v>9730</v>
      </c>
      <c r="AY222" s="57"/>
      <c r="AZ222" s="56">
        <v>46940</v>
      </c>
      <c r="BA222" s="57"/>
      <c r="BB222" s="56">
        <v>55204</v>
      </c>
      <c r="BC222" s="57"/>
      <c r="BD222" s="56">
        <v>99584</v>
      </c>
      <c r="BE222" s="57"/>
      <c r="BF222" s="56">
        <v>25766</v>
      </c>
      <c r="BG222" s="57"/>
      <c r="BH222" s="56">
        <v>6056</v>
      </c>
      <c r="BI222" s="57"/>
      <c r="BJ222" s="56">
        <v>2221</v>
      </c>
      <c r="BK222" s="57"/>
      <c r="BL222" s="56">
        <v>39960</v>
      </c>
      <c r="BM222" s="57"/>
      <c r="BN222" s="56">
        <v>8795</v>
      </c>
      <c r="BO222" s="57"/>
      <c r="BP222" s="56">
        <v>76421</v>
      </c>
      <c r="BQ222" s="57"/>
      <c r="BR222" s="56">
        <v>7191</v>
      </c>
      <c r="BS222" s="57"/>
      <c r="BT222" s="56">
        <v>70593</v>
      </c>
      <c r="BU222" s="57"/>
      <c r="BV222" s="56">
        <v>73475</v>
      </c>
      <c r="BW222" s="57"/>
      <c r="BX222" s="56">
        <v>28359</v>
      </c>
      <c r="BY222" s="57"/>
      <c r="BZ222" s="56">
        <v>2706</v>
      </c>
      <c r="CA222" s="57"/>
      <c r="CB222" s="56">
        <v>20845</v>
      </c>
      <c r="CC222" s="57"/>
      <c r="CD222" s="56">
        <v>50345</v>
      </c>
      <c r="CE222" s="57"/>
      <c r="CF222" s="56">
        <v>3595</v>
      </c>
      <c r="CG222" s="57"/>
      <c r="CH222" s="56">
        <v>39671</v>
      </c>
      <c r="CI222" s="57"/>
      <c r="CJ222" s="56">
        <v>52550</v>
      </c>
      <c r="CK222" s="57"/>
      <c r="CL222" s="56">
        <v>62432</v>
      </c>
      <c r="CM222" s="57"/>
      <c r="CN222" s="56">
        <v>56992</v>
      </c>
      <c r="CO222" s="57"/>
      <c r="CP222" s="56">
        <v>21490</v>
      </c>
      <c r="CQ222" s="57"/>
      <c r="CR222" s="56">
        <v>17501</v>
      </c>
      <c r="CS222" s="57"/>
      <c r="CT222" s="56">
        <v>11234</v>
      </c>
      <c r="CU222" s="57"/>
      <c r="CV222" s="56">
        <v>76419</v>
      </c>
      <c r="CW222" s="57"/>
      <c r="CX222" s="56">
        <v>55476</v>
      </c>
      <c r="CY222" s="57"/>
      <c r="CZ222" s="56">
        <v>13939</v>
      </c>
      <c r="DA222" s="57"/>
      <c r="DB222" s="56">
        <v>76950</v>
      </c>
      <c r="DC222" s="57"/>
      <c r="DD222" s="56">
        <v>64288</v>
      </c>
      <c r="DE222" s="57"/>
      <c r="DF222" s="56">
        <v>7228</v>
      </c>
      <c r="DG222" s="57"/>
      <c r="DH222" s="56">
        <v>7411</v>
      </c>
      <c r="DI222" s="57"/>
      <c r="DJ222" s="56">
        <v>5639</v>
      </c>
      <c r="DK222" s="57"/>
      <c r="DL222" s="56">
        <v>31296</v>
      </c>
      <c r="DM222" s="57"/>
      <c r="DN222" s="56">
        <v>4694</v>
      </c>
      <c r="DO222" s="57"/>
      <c r="DP222" s="56">
        <v>55360</v>
      </c>
      <c r="DQ222" s="57"/>
      <c r="DR222" s="56">
        <v>2558</v>
      </c>
      <c r="DS222" s="57"/>
      <c r="DT222" s="56">
        <v>1020</v>
      </c>
      <c r="DU222" s="57"/>
      <c r="DV222" s="56">
        <v>11636</v>
      </c>
      <c r="DW222" s="57"/>
      <c r="DX222" s="56">
        <v>7019</v>
      </c>
      <c r="DY222" s="57"/>
      <c r="DZ222" s="56">
        <v>54192</v>
      </c>
      <c r="EA222" s="57"/>
      <c r="EB222" s="56">
        <v>4167</v>
      </c>
      <c r="EC222" s="57"/>
      <c r="ED222" s="56">
        <v>13547</v>
      </c>
      <c r="EE222" s="57"/>
      <c r="EF222" s="56">
        <v>8136</v>
      </c>
      <c r="EG222" s="57"/>
      <c r="EH222" s="56">
        <v>2571</v>
      </c>
      <c r="EI222" s="57"/>
      <c r="EJ222" s="56">
        <v>12108</v>
      </c>
      <c r="EK222" s="57"/>
      <c r="EL222" s="56">
        <v>15069</v>
      </c>
      <c r="EM222" s="57"/>
      <c r="EN222" s="56">
        <v>17197</v>
      </c>
      <c r="EO222" s="57"/>
      <c r="EP222" s="56">
        <v>1804</v>
      </c>
      <c r="EQ222" s="57"/>
      <c r="ER222" s="56">
        <v>71623</v>
      </c>
      <c r="ES222" s="57"/>
      <c r="ET222" s="56">
        <v>83628</v>
      </c>
      <c r="EU222" s="57"/>
      <c r="EV222" s="56">
        <v>17531</v>
      </c>
      <c r="EW222" s="57"/>
      <c r="EX222" s="56">
        <v>93461</v>
      </c>
      <c r="EY222" s="57"/>
      <c r="EZ222" s="56">
        <v>48878</v>
      </c>
      <c r="FA222" s="57"/>
      <c r="FB222" s="56">
        <v>70542</v>
      </c>
      <c r="FC222" s="57"/>
      <c r="FD222" s="56">
        <v>2517</v>
      </c>
      <c r="FE222" s="57"/>
      <c r="FF222" s="56">
        <v>2606814</v>
      </c>
      <c r="FG222" s="57"/>
      <c r="FH222" s="59">
        <f t="shared" si="1303"/>
        <v>1979623</v>
      </c>
      <c r="FI222" s="57"/>
    </row>
    <row r="223" spans="1:165" s="50" customFormat="1" ht="10.5" x14ac:dyDescent="0.35">
      <c r="A223" s="54">
        <v>217</v>
      </c>
      <c r="B223" s="51" t="s">
        <v>375</v>
      </c>
      <c r="C223" s="55" t="s">
        <v>362</v>
      </c>
      <c r="D223" s="56">
        <v>14</v>
      </c>
      <c r="E223" s="57"/>
      <c r="F223" s="56">
        <v>4</v>
      </c>
      <c r="G223" s="57"/>
      <c r="H223" s="56">
        <v>908</v>
      </c>
      <c r="I223" s="57"/>
      <c r="J223" s="56">
        <v>8695</v>
      </c>
      <c r="K223" s="57"/>
      <c r="L223" s="56">
        <v>56</v>
      </c>
      <c r="M223" s="57"/>
      <c r="N223" s="56">
        <v>483</v>
      </c>
      <c r="O223" s="57"/>
      <c r="P223" s="56">
        <v>7048</v>
      </c>
      <c r="Q223" s="57"/>
      <c r="R223" s="56">
        <v>8</v>
      </c>
      <c r="S223" s="57"/>
      <c r="T223" s="56">
        <v>11675</v>
      </c>
      <c r="U223" s="57"/>
      <c r="V223" s="56">
        <v>10041</v>
      </c>
      <c r="W223" s="57"/>
      <c r="X223" s="56">
        <v>0</v>
      </c>
      <c r="Y223" s="57"/>
      <c r="Z223" s="56">
        <v>14</v>
      </c>
      <c r="AA223" s="57"/>
      <c r="AB223" s="56">
        <v>2322</v>
      </c>
      <c r="AC223" s="57"/>
      <c r="AD223" s="56">
        <v>9645</v>
      </c>
      <c r="AE223" s="57"/>
      <c r="AF223" s="56">
        <v>9</v>
      </c>
      <c r="AG223" s="57"/>
      <c r="AH223" s="56">
        <v>27</v>
      </c>
      <c r="AI223" s="57"/>
      <c r="AJ223" s="56">
        <v>4</v>
      </c>
      <c r="AK223" s="57"/>
      <c r="AL223" s="56">
        <v>11655</v>
      </c>
      <c r="AM223" s="57"/>
      <c r="AN223" s="56">
        <v>39</v>
      </c>
      <c r="AO223" s="57"/>
      <c r="AP223" s="56">
        <v>2918</v>
      </c>
      <c r="AQ223" s="57"/>
      <c r="AR223" s="56">
        <v>4</v>
      </c>
      <c r="AS223" s="57"/>
      <c r="AT223" s="56">
        <v>13158</v>
      </c>
      <c r="AU223" s="57"/>
      <c r="AV223" s="56">
        <v>4</v>
      </c>
      <c r="AW223" s="57"/>
      <c r="AX223" s="56">
        <v>119</v>
      </c>
      <c r="AY223" s="57"/>
      <c r="AZ223" s="56">
        <v>364</v>
      </c>
      <c r="BA223" s="57"/>
      <c r="BB223" s="56">
        <v>6074</v>
      </c>
      <c r="BC223" s="57"/>
      <c r="BD223" s="56">
        <v>3885</v>
      </c>
      <c r="BE223" s="57"/>
      <c r="BF223" s="56">
        <v>43</v>
      </c>
      <c r="BG223" s="57"/>
      <c r="BH223" s="56">
        <v>154</v>
      </c>
      <c r="BI223" s="57"/>
      <c r="BJ223" s="56">
        <v>0</v>
      </c>
      <c r="BK223" s="57"/>
      <c r="BL223" s="56">
        <v>6738</v>
      </c>
      <c r="BM223" s="57"/>
      <c r="BN223" s="56">
        <v>4</v>
      </c>
      <c r="BO223" s="57"/>
      <c r="BP223" s="56">
        <v>7300</v>
      </c>
      <c r="BQ223" s="57"/>
      <c r="BR223" s="56">
        <v>14</v>
      </c>
      <c r="BS223" s="57"/>
      <c r="BT223" s="56">
        <v>9027</v>
      </c>
      <c r="BU223" s="57"/>
      <c r="BV223" s="56">
        <v>5499</v>
      </c>
      <c r="BW223" s="57"/>
      <c r="BX223" s="56">
        <v>263</v>
      </c>
      <c r="BY223" s="57"/>
      <c r="BZ223" s="56">
        <v>11</v>
      </c>
      <c r="CA223" s="57"/>
      <c r="CB223" s="56">
        <v>1587</v>
      </c>
      <c r="CC223" s="57"/>
      <c r="CD223" s="56">
        <v>2022</v>
      </c>
      <c r="CE223" s="57"/>
      <c r="CF223" s="56">
        <v>6</v>
      </c>
      <c r="CG223" s="57"/>
      <c r="CH223" s="56">
        <v>9333</v>
      </c>
      <c r="CI223" s="57"/>
      <c r="CJ223" s="56">
        <v>5926</v>
      </c>
      <c r="CK223" s="57"/>
      <c r="CL223" s="56">
        <v>7471</v>
      </c>
      <c r="CM223" s="57"/>
      <c r="CN223" s="56">
        <v>5451</v>
      </c>
      <c r="CO223" s="57"/>
      <c r="CP223" s="56">
        <v>9</v>
      </c>
      <c r="CQ223" s="57"/>
      <c r="CR223" s="56">
        <v>898</v>
      </c>
      <c r="CS223" s="57"/>
      <c r="CT223" s="56">
        <v>14</v>
      </c>
      <c r="CU223" s="57"/>
      <c r="CV223" s="56">
        <v>12095</v>
      </c>
      <c r="CW223" s="57"/>
      <c r="CX223" s="56">
        <v>8550</v>
      </c>
      <c r="CY223" s="57"/>
      <c r="CZ223" s="56">
        <v>900</v>
      </c>
      <c r="DA223" s="57"/>
      <c r="DB223" s="56">
        <v>11687</v>
      </c>
      <c r="DC223" s="57"/>
      <c r="DD223" s="56">
        <v>1250</v>
      </c>
      <c r="DE223" s="57"/>
      <c r="DF223" s="56">
        <v>390</v>
      </c>
      <c r="DG223" s="57"/>
      <c r="DH223" s="56">
        <v>4</v>
      </c>
      <c r="DI223" s="57"/>
      <c r="DJ223" s="56">
        <v>56</v>
      </c>
      <c r="DK223" s="57"/>
      <c r="DL223" s="56">
        <v>2870</v>
      </c>
      <c r="DM223" s="57"/>
      <c r="DN223" s="56">
        <v>12</v>
      </c>
      <c r="DO223" s="57"/>
      <c r="DP223" s="56">
        <v>5250</v>
      </c>
      <c r="DQ223" s="57"/>
      <c r="DR223" s="56">
        <v>7</v>
      </c>
      <c r="DS223" s="57"/>
      <c r="DT223" s="56">
        <v>31</v>
      </c>
      <c r="DU223" s="57"/>
      <c r="DV223" s="56">
        <v>34</v>
      </c>
      <c r="DW223" s="57"/>
      <c r="DX223" s="56">
        <v>4</v>
      </c>
      <c r="DY223" s="57"/>
      <c r="DZ223" s="56">
        <v>12253</v>
      </c>
      <c r="EA223" s="57"/>
      <c r="EB223" s="56">
        <v>38</v>
      </c>
      <c r="EC223" s="57"/>
      <c r="ED223" s="56">
        <v>394</v>
      </c>
      <c r="EE223" s="57"/>
      <c r="EF223" s="56">
        <v>9</v>
      </c>
      <c r="EG223" s="57"/>
      <c r="EH223" s="56">
        <v>0</v>
      </c>
      <c r="EI223" s="57"/>
      <c r="EJ223" s="56">
        <v>9</v>
      </c>
      <c r="EK223" s="57"/>
      <c r="EL223" s="56">
        <v>7</v>
      </c>
      <c r="EM223" s="57"/>
      <c r="EN223" s="56">
        <v>45</v>
      </c>
      <c r="EO223" s="57"/>
      <c r="EP223" s="56">
        <v>0</v>
      </c>
      <c r="EQ223" s="57"/>
      <c r="ER223" s="56">
        <v>12027</v>
      </c>
      <c r="ES223" s="57"/>
      <c r="ET223" s="56">
        <v>8312</v>
      </c>
      <c r="EU223" s="57"/>
      <c r="EV223" s="56">
        <v>27</v>
      </c>
      <c r="EW223" s="57"/>
      <c r="EX223" s="56">
        <v>14237</v>
      </c>
      <c r="EY223" s="57"/>
      <c r="EZ223" s="56">
        <v>5956</v>
      </c>
      <c r="FA223" s="57"/>
      <c r="FB223" s="56">
        <v>4185</v>
      </c>
      <c r="FC223" s="57"/>
      <c r="FD223" s="56">
        <v>0</v>
      </c>
      <c r="FE223" s="57"/>
      <c r="FF223" s="56">
        <v>252078</v>
      </c>
      <c r="FG223" s="57"/>
      <c r="FH223" s="59">
        <f t="shared" si="1303"/>
        <v>240670</v>
      </c>
      <c r="FI223" s="57"/>
    </row>
    <row r="224" spans="1:165" s="50" customFormat="1" ht="10.5" x14ac:dyDescent="0.35">
      <c r="A224" s="54">
        <v>218</v>
      </c>
      <c r="B224" s="51"/>
      <c r="C224" s="55" t="s">
        <v>363</v>
      </c>
      <c r="D224" s="56">
        <v>40</v>
      </c>
      <c r="E224" s="57"/>
      <c r="F224" s="56">
        <v>9</v>
      </c>
      <c r="G224" s="57"/>
      <c r="H224" s="56">
        <v>504</v>
      </c>
      <c r="I224" s="57"/>
      <c r="J224" s="56">
        <v>1809</v>
      </c>
      <c r="K224" s="57"/>
      <c r="L224" s="56">
        <v>72</v>
      </c>
      <c r="M224" s="57"/>
      <c r="N224" s="56">
        <v>133</v>
      </c>
      <c r="O224" s="57"/>
      <c r="P224" s="56">
        <v>892</v>
      </c>
      <c r="Q224" s="57"/>
      <c r="R224" s="56">
        <v>23</v>
      </c>
      <c r="S224" s="57"/>
      <c r="T224" s="56">
        <v>2614</v>
      </c>
      <c r="U224" s="57"/>
      <c r="V224" s="56">
        <v>2444</v>
      </c>
      <c r="W224" s="57"/>
      <c r="X224" s="56">
        <v>6</v>
      </c>
      <c r="Y224" s="57"/>
      <c r="Z224" s="56">
        <v>41</v>
      </c>
      <c r="AA224" s="57"/>
      <c r="AB224" s="56">
        <v>513</v>
      </c>
      <c r="AC224" s="57"/>
      <c r="AD224" s="56">
        <v>2660</v>
      </c>
      <c r="AE224" s="57"/>
      <c r="AF224" s="56">
        <v>8</v>
      </c>
      <c r="AG224" s="57"/>
      <c r="AH224" s="56">
        <v>22</v>
      </c>
      <c r="AI224" s="57"/>
      <c r="AJ224" s="56">
        <v>16</v>
      </c>
      <c r="AK224" s="57"/>
      <c r="AL224" s="56">
        <v>2718</v>
      </c>
      <c r="AM224" s="57"/>
      <c r="AN224" s="56">
        <v>79</v>
      </c>
      <c r="AO224" s="57"/>
      <c r="AP224" s="56">
        <v>1195</v>
      </c>
      <c r="AQ224" s="57"/>
      <c r="AR224" s="56">
        <v>5</v>
      </c>
      <c r="AS224" s="57"/>
      <c r="AT224" s="56">
        <v>2382</v>
      </c>
      <c r="AU224" s="57"/>
      <c r="AV224" s="56">
        <v>31</v>
      </c>
      <c r="AW224" s="57"/>
      <c r="AX224" s="56">
        <v>49</v>
      </c>
      <c r="AY224" s="57"/>
      <c r="AZ224" s="56">
        <v>537</v>
      </c>
      <c r="BA224" s="57"/>
      <c r="BB224" s="56">
        <v>2323</v>
      </c>
      <c r="BC224" s="57"/>
      <c r="BD224" s="56">
        <v>1858</v>
      </c>
      <c r="BE224" s="57"/>
      <c r="BF224" s="56">
        <v>107</v>
      </c>
      <c r="BG224" s="57"/>
      <c r="BH224" s="56">
        <v>31</v>
      </c>
      <c r="BI224" s="57"/>
      <c r="BJ224" s="56">
        <v>3</v>
      </c>
      <c r="BK224" s="57"/>
      <c r="BL224" s="56">
        <v>1228</v>
      </c>
      <c r="BM224" s="57"/>
      <c r="BN224" s="56">
        <v>45</v>
      </c>
      <c r="BO224" s="57"/>
      <c r="BP224" s="56">
        <v>2057</v>
      </c>
      <c r="BQ224" s="57"/>
      <c r="BR224" s="56">
        <v>32</v>
      </c>
      <c r="BS224" s="57"/>
      <c r="BT224" s="56">
        <v>1783</v>
      </c>
      <c r="BU224" s="57"/>
      <c r="BV224" s="56">
        <v>1783</v>
      </c>
      <c r="BW224" s="57"/>
      <c r="BX224" s="56">
        <v>300</v>
      </c>
      <c r="BY224" s="57"/>
      <c r="BZ224" s="56">
        <v>4</v>
      </c>
      <c r="CA224" s="57"/>
      <c r="CB224" s="56">
        <v>129</v>
      </c>
      <c r="CC224" s="57"/>
      <c r="CD224" s="56">
        <v>5394</v>
      </c>
      <c r="CE224" s="57"/>
      <c r="CF224" s="56">
        <v>48</v>
      </c>
      <c r="CG224" s="57"/>
      <c r="CH224" s="56">
        <v>2786</v>
      </c>
      <c r="CI224" s="57"/>
      <c r="CJ224" s="56">
        <v>1375</v>
      </c>
      <c r="CK224" s="57"/>
      <c r="CL224" s="56">
        <v>2008</v>
      </c>
      <c r="CM224" s="57"/>
      <c r="CN224" s="56">
        <v>1191</v>
      </c>
      <c r="CO224" s="57"/>
      <c r="CP224" s="56">
        <v>144</v>
      </c>
      <c r="CQ224" s="57"/>
      <c r="CR224" s="56">
        <v>112</v>
      </c>
      <c r="CS224" s="57"/>
      <c r="CT224" s="56">
        <v>39</v>
      </c>
      <c r="CU224" s="57"/>
      <c r="CV224" s="56">
        <v>3536</v>
      </c>
      <c r="CW224" s="57"/>
      <c r="CX224" s="56">
        <v>1856</v>
      </c>
      <c r="CY224" s="57"/>
      <c r="CZ224" s="56">
        <v>128</v>
      </c>
      <c r="DA224" s="57"/>
      <c r="DB224" s="56">
        <v>2318</v>
      </c>
      <c r="DC224" s="57"/>
      <c r="DD224" s="56">
        <v>622</v>
      </c>
      <c r="DE224" s="57"/>
      <c r="DF224" s="56">
        <v>36</v>
      </c>
      <c r="DG224" s="57"/>
      <c r="DH224" s="56">
        <v>26</v>
      </c>
      <c r="DI224" s="57"/>
      <c r="DJ224" s="56">
        <v>39</v>
      </c>
      <c r="DK224" s="57"/>
      <c r="DL224" s="56">
        <v>478</v>
      </c>
      <c r="DM224" s="57"/>
      <c r="DN224" s="56">
        <v>13</v>
      </c>
      <c r="DO224" s="57"/>
      <c r="DP224" s="56">
        <v>1658</v>
      </c>
      <c r="DQ224" s="57"/>
      <c r="DR224" s="56">
        <v>8</v>
      </c>
      <c r="DS224" s="57"/>
      <c r="DT224" s="56">
        <v>5</v>
      </c>
      <c r="DU224" s="57"/>
      <c r="DV224" s="56">
        <v>47</v>
      </c>
      <c r="DW224" s="57"/>
      <c r="DX224" s="56">
        <v>18</v>
      </c>
      <c r="DY224" s="57"/>
      <c r="DZ224" s="56">
        <v>1124</v>
      </c>
      <c r="EA224" s="57"/>
      <c r="EB224" s="56">
        <v>13</v>
      </c>
      <c r="EC224" s="57"/>
      <c r="ED224" s="56">
        <v>104</v>
      </c>
      <c r="EE224" s="57"/>
      <c r="EF224" s="56">
        <v>39</v>
      </c>
      <c r="EG224" s="57"/>
      <c r="EH224" s="56">
        <v>11</v>
      </c>
      <c r="EI224" s="57"/>
      <c r="EJ224" s="56">
        <v>47</v>
      </c>
      <c r="EK224" s="57"/>
      <c r="EL224" s="56">
        <v>77</v>
      </c>
      <c r="EM224" s="57"/>
      <c r="EN224" s="56">
        <v>78</v>
      </c>
      <c r="EO224" s="57"/>
      <c r="EP224" s="56">
        <v>6</v>
      </c>
      <c r="EQ224" s="57"/>
      <c r="ER224" s="56">
        <v>4015</v>
      </c>
      <c r="ES224" s="57"/>
      <c r="ET224" s="56">
        <v>2293</v>
      </c>
      <c r="EU224" s="57"/>
      <c r="EV224" s="56">
        <v>88</v>
      </c>
      <c r="EW224" s="57"/>
      <c r="EX224" s="56">
        <v>3278</v>
      </c>
      <c r="EY224" s="57"/>
      <c r="EZ224" s="56">
        <v>1318</v>
      </c>
      <c r="FA224" s="57"/>
      <c r="FB224" s="56">
        <v>1041</v>
      </c>
      <c r="FC224" s="57"/>
      <c r="FD224" s="56">
        <v>14</v>
      </c>
      <c r="FE224" s="57"/>
      <c r="FF224" s="56">
        <v>68292</v>
      </c>
      <c r="FG224" s="57"/>
      <c r="FH224" s="59">
        <f t="shared" si="1303"/>
        <v>62692</v>
      </c>
      <c r="FI224" s="57"/>
    </row>
    <row r="225" spans="1:165" s="50" customFormat="1" ht="10.5" x14ac:dyDescent="0.35">
      <c r="A225" s="54">
        <v>219</v>
      </c>
      <c r="B225" s="51"/>
      <c r="C225" s="55" t="s">
        <v>364</v>
      </c>
      <c r="D225" s="56">
        <v>0</v>
      </c>
      <c r="E225" s="57"/>
      <c r="F225" s="56">
        <v>0</v>
      </c>
      <c r="G225" s="57"/>
      <c r="H225" s="56">
        <v>19</v>
      </c>
      <c r="I225" s="57"/>
      <c r="J225" s="56">
        <v>22</v>
      </c>
      <c r="K225" s="57"/>
      <c r="L225" s="56">
        <v>0</v>
      </c>
      <c r="M225" s="57"/>
      <c r="N225" s="56">
        <v>8</v>
      </c>
      <c r="O225" s="57"/>
      <c r="P225" s="56">
        <v>5</v>
      </c>
      <c r="Q225" s="57"/>
      <c r="R225" s="56">
        <v>4</v>
      </c>
      <c r="S225" s="57"/>
      <c r="T225" s="56">
        <v>17</v>
      </c>
      <c r="U225" s="57"/>
      <c r="V225" s="56">
        <v>21</v>
      </c>
      <c r="W225" s="57"/>
      <c r="X225" s="56">
        <v>0</v>
      </c>
      <c r="Y225" s="57"/>
      <c r="Z225" s="56">
        <v>6</v>
      </c>
      <c r="AA225" s="57"/>
      <c r="AB225" s="56">
        <v>15</v>
      </c>
      <c r="AC225" s="57"/>
      <c r="AD225" s="56">
        <v>50</v>
      </c>
      <c r="AE225" s="57"/>
      <c r="AF225" s="56">
        <v>0</v>
      </c>
      <c r="AG225" s="57"/>
      <c r="AH225" s="56">
        <v>7</v>
      </c>
      <c r="AI225" s="57"/>
      <c r="AJ225" s="56">
        <v>5</v>
      </c>
      <c r="AK225" s="57"/>
      <c r="AL225" s="56">
        <v>34</v>
      </c>
      <c r="AM225" s="57"/>
      <c r="AN225" s="56">
        <v>38</v>
      </c>
      <c r="AO225" s="57"/>
      <c r="AP225" s="56">
        <v>25</v>
      </c>
      <c r="AQ225" s="57"/>
      <c r="AR225" s="56">
        <v>5</v>
      </c>
      <c r="AS225" s="57"/>
      <c r="AT225" s="56">
        <v>25</v>
      </c>
      <c r="AU225" s="57"/>
      <c r="AV225" s="56">
        <v>0</v>
      </c>
      <c r="AW225" s="57"/>
      <c r="AX225" s="56">
        <v>0</v>
      </c>
      <c r="AY225" s="57"/>
      <c r="AZ225" s="56">
        <v>25</v>
      </c>
      <c r="BA225" s="57"/>
      <c r="BB225" s="56">
        <v>21</v>
      </c>
      <c r="BC225" s="57"/>
      <c r="BD225" s="56">
        <v>55</v>
      </c>
      <c r="BE225" s="57"/>
      <c r="BF225" s="56">
        <v>8</v>
      </c>
      <c r="BG225" s="57"/>
      <c r="BH225" s="56">
        <v>4</v>
      </c>
      <c r="BI225" s="57"/>
      <c r="BJ225" s="56">
        <v>0</v>
      </c>
      <c r="BK225" s="57"/>
      <c r="BL225" s="56">
        <v>23</v>
      </c>
      <c r="BM225" s="57"/>
      <c r="BN225" s="56">
        <v>10</v>
      </c>
      <c r="BO225" s="57"/>
      <c r="BP225" s="56">
        <v>32</v>
      </c>
      <c r="BQ225" s="57"/>
      <c r="BR225" s="56">
        <v>0</v>
      </c>
      <c r="BS225" s="57"/>
      <c r="BT225" s="56">
        <v>30</v>
      </c>
      <c r="BU225" s="57"/>
      <c r="BV225" s="56">
        <v>26</v>
      </c>
      <c r="BW225" s="57"/>
      <c r="BX225" s="56">
        <v>12</v>
      </c>
      <c r="BY225" s="57"/>
      <c r="BZ225" s="56">
        <v>0</v>
      </c>
      <c r="CA225" s="57"/>
      <c r="CB225" s="56">
        <v>8</v>
      </c>
      <c r="CC225" s="57"/>
      <c r="CD225" s="56">
        <v>6</v>
      </c>
      <c r="CE225" s="57"/>
      <c r="CF225" s="56">
        <v>0</v>
      </c>
      <c r="CG225" s="57"/>
      <c r="CH225" s="56">
        <v>38</v>
      </c>
      <c r="CI225" s="57"/>
      <c r="CJ225" s="56">
        <v>24</v>
      </c>
      <c r="CK225" s="57"/>
      <c r="CL225" s="56">
        <v>19</v>
      </c>
      <c r="CM225" s="57"/>
      <c r="CN225" s="56">
        <v>16</v>
      </c>
      <c r="CO225" s="57"/>
      <c r="CP225" s="56">
        <v>8</v>
      </c>
      <c r="CQ225" s="57"/>
      <c r="CR225" s="56">
        <v>0</v>
      </c>
      <c r="CS225" s="57"/>
      <c r="CT225" s="56">
        <v>3</v>
      </c>
      <c r="CU225" s="57"/>
      <c r="CV225" s="56">
        <v>30</v>
      </c>
      <c r="CW225" s="57"/>
      <c r="CX225" s="56">
        <v>27</v>
      </c>
      <c r="CY225" s="57"/>
      <c r="CZ225" s="56">
        <v>0</v>
      </c>
      <c r="DA225" s="57"/>
      <c r="DB225" s="56">
        <v>28</v>
      </c>
      <c r="DC225" s="57"/>
      <c r="DD225" s="56">
        <v>53</v>
      </c>
      <c r="DE225" s="57"/>
      <c r="DF225" s="56">
        <v>0</v>
      </c>
      <c r="DG225" s="57"/>
      <c r="DH225" s="56">
        <v>0</v>
      </c>
      <c r="DI225" s="57"/>
      <c r="DJ225" s="56">
        <v>0</v>
      </c>
      <c r="DK225" s="57"/>
      <c r="DL225" s="56">
        <v>12</v>
      </c>
      <c r="DM225" s="57"/>
      <c r="DN225" s="56">
        <v>0</v>
      </c>
      <c r="DO225" s="57"/>
      <c r="DP225" s="56">
        <v>27</v>
      </c>
      <c r="DQ225" s="57"/>
      <c r="DR225" s="56">
        <v>0</v>
      </c>
      <c r="DS225" s="57"/>
      <c r="DT225" s="56">
        <v>0</v>
      </c>
      <c r="DU225" s="57"/>
      <c r="DV225" s="56">
        <v>0</v>
      </c>
      <c r="DW225" s="57"/>
      <c r="DX225" s="56">
        <v>3</v>
      </c>
      <c r="DY225" s="57"/>
      <c r="DZ225" s="56">
        <v>11</v>
      </c>
      <c r="EA225" s="57"/>
      <c r="EB225" s="56">
        <v>0</v>
      </c>
      <c r="EC225" s="57"/>
      <c r="ED225" s="56">
        <v>3</v>
      </c>
      <c r="EE225" s="57"/>
      <c r="EF225" s="56">
        <v>4</v>
      </c>
      <c r="EG225" s="57"/>
      <c r="EH225" s="56">
        <v>0</v>
      </c>
      <c r="EI225" s="57"/>
      <c r="EJ225" s="56">
        <v>6</v>
      </c>
      <c r="EK225" s="57"/>
      <c r="EL225" s="56">
        <v>0</v>
      </c>
      <c r="EM225" s="57"/>
      <c r="EN225" s="56">
        <v>4</v>
      </c>
      <c r="EO225" s="57"/>
      <c r="EP225" s="56">
        <v>0</v>
      </c>
      <c r="EQ225" s="57"/>
      <c r="ER225" s="56">
        <v>18</v>
      </c>
      <c r="ES225" s="57"/>
      <c r="ET225" s="56">
        <v>34</v>
      </c>
      <c r="EU225" s="57"/>
      <c r="EV225" s="56">
        <v>6</v>
      </c>
      <c r="EW225" s="57"/>
      <c r="EX225" s="56">
        <v>47</v>
      </c>
      <c r="EY225" s="57"/>
      <c r="EZ225" s="56">
        <v>22</v>
      </c>
      <c r="FA225" s="57"/>
      <c r="FB225" s="56">
        <v>30</v>
      </c>
      <c r="FC225" s="57"/>
      <c r="FD225" s="56">
        <v>0</v>
      </c>
      <c r="FE225" s="57"/>
      <c r="FF225" s="56">
        <v>1267</v>
      </c>
      <c r="FG225" s="57"/>
      <c r="FH225" s="59">
        <f t="shared" si="1303"/>
        <v>788</v>
      </c>
      <c r="FI225" s="57"/>
    </row>
    <row r="226" spans="1:165" s="50" customFormat="1" ht="10.5" x14ac:dyDescent="0.35">
      <c r="A226" s="54">
        <v>220</v>
      </c>
      <c r="B226" s="51"/>
      <c r="C226" s="55" t="s">
        <v>365</v>
      </c>
      <c r="D226" s="56">
        <v>3</v>
      </c>
      <c r="E226" s="57"/>
      <c r="F226" s="56">
        <v>3</v>
      </c>
      <c r="G226" s="57"/>
      <c r="H226" s="56">
        <v>119</v>
      </c>
      <c r="I226" s="57"/>
      <c r="J226" s="56">
        <v>999</v>
      </c>
      <c r="K226" s="57"/>
      <c r="L226" s="56">
        <v>19</v>
      </c>
      <c r="M226" s="57"/>
      <c r="N226" s="56">
        <v>40</v>
      </c>
      <c r="O226" s="57"/>
      <c r="P226" s="56">
        <v>730</v>
      </c>
      <c r="Q226" s="57"/>
      <c r="R226" s="56">
        <v>4</v>
      </c>
      <c r="S226" s="57"/>
      <c r="T226" s="56">
        <v>6092</v>
      </c>
      <c r="U226" s="57"/>
      <c r="V226" s="56">
        <v>1004</v>
      </c>
      <c r="W226" s="57"/>
      <c r="X226" s="56">
        <v>0</v>
      </c>
      <c r="Y226" s="57"/>
      <c r="Z226" s="56">
        <v>3</v>
      </c>
      <c r="AA226" s="57"/>
      <c r="AB226" s="56">
        <v>144</v>
      </c>
      <c r="AC226" s="57"/>
      <c r="AD226" s="56">
        <v>730</v>
      </c>
      <c r="AE226" s="57"/>
      <c r="AF226" s="56">
        <v>0</v>
      </c>
      <c r="AG226" s="57"/>
      <c r="AH226" s="56">
        <v>9</v>
      </c>
      <c r="AI226" s="57"/>
      <c r="AJ226" s="56">
        <v>0</v>
      </c>
      <c r="AK226" s="57"/>
      <c r="AL226" s="56">
        <v>5799</v>
      </c>
      <c r="AM226" s="57"/>
      <c r="AN226" s="56">
        <v>9</v>
      </c>
      <c r="AO226" s="57"/>
      <c r="AP226" s="56">
        <v>218</v>
      </c>
      <c r="AQ226" s="57"/>
      <c r="AR226" s="56">
        <v>0</v>
      </c>
      <c r="AS226" s="57"/>
      <c r="AT226" s="56">
        <v>2873</v>
      </c>
      <c r="AU226" s="57"/>
      <c r="AV226" s="56">
        <v>0</v>
      </c>
      <c r="AW226" s="57"/>
      <c r="AX226" s="56">
        <v>17</v>
      </c>
      <c r="AY226" s="57"/>
      <c r="AZ226" s="56">
        <v>46</v>
      </c>
      <c r="BA226" s="57"/>
      <c r="BB226" s="56">
        <v>477</v>
      </c>
      <c r="BC226" s="57"/>
      <c r="BD226" s="56">
        <v>556</v>
      </c>
      <c r="BE226" s="57"/>
      <c r="BF226" s="56">
        <v>10</v>
      </c>
      <c r="BG226" s="57"/>
      <c r="BH226" s="56">
        <v>37</v>
      </c>
      <c r="BI226" s="57"/>
      <c r="BJ226" s="56">
        <v>0</v>
      </c>
      <c r="BK226" s="57"/>
      <c r="BL226" s="56">
        <v>679</v>
      </c>
      <c r="BM226" s="57"/>
      <c r="BN226" s="56">
        <v>3</v>
      </c>
      <c r="BO226" s="57"/>
      <c r="BP226" s="56">
        <v>739</v>
      </c>
      <c r="BQ226" s="57"/>
      <c r="BR226" s="56">
        <v>0</v>
      </c>
      <c r="BS226" s="57"/>
      <c r="BT226" s="56">
        <v>672</v>
      </c>
      <c r="BU226" s="57"/>
      <c r="BV226" s="56">
        <v>482</v>
      </c>
      <c r="BW226" s="57"/>
      <c r="BX226" s="56">
        <v>25</v>
      </c>
      <c r="BY226" s="57"/>
      <c r="BZ226" s="56">
        <v>0</v>
      </c>
      <c r="CA226" s="57"/>
      <c r="CB226" s="56">
        <v>201</v>
      </c>
      <c r="CC226" s="57"/>
      <c r="CD226" s="56">
        <v>586</v>
      </c>
      <c r="CE226" s="57"/>
      <c r="CF226" s="56">
        <v>0</v>
      </c>
      <c r="CG226" s="57"/>
      <c r="CH226" s="56">
        <v>1925</v>
      </c>
      <c r="CI226" s="57"/>
      <c r="CJ226" s="56">
        <v>441</v>
      </c>
      <c r="CK226" s="57"/>
      <c r="CL226" s="56">
        <v>14157</v>
      </c>
      <c r="CM226" s="57"/>
      <c r="CN226" s="56">
        <v>529</v>
      </c>
      <c r="CO226" s="57"/>
      <c r="CP226" s="56">
        <v>4</v>
      </c>
      <c r="CQ226" s="57"/>
      <c r="CR226" s="56">
        <v>102</v>
      </c>
      <c r="CS226" s="57"/>
      <c r="CT226" s="56">
        <v>0</v>
      </c>
      <c r="CU226" s="57"/>
      <c r="CV226" s="56">
        <v>1375</v>
      </c>
      <c r="CW226" s="57"/>
      <c r="CX226" s="56">
        <v>3923</v>
      </c>
      <c r="CY226" s="57"/>
      <c r="CZ226" s="56">
        <v>111</v>
      </c>
      <c r="DA226" s="57"/>
      <c r="DB226" s="56">
        <v>10435</v>
      </c>
      <c r="DC226" s="57"/>
      <c r="DD226" s="56">
        <v>140</v>
      </c>
      <c r="DE226" s="57"/>
      <c r="DF226" s="56">
        <v>46</v>
      </c>
      <c r="DG226" s="57"/>
      <c r="DH226" s="56">
        <v>0</v>
      </c>
      <c r="DI226" s="57"/>
      <c r="DJ226" s="56">
        <v>10</v>
      </c>
      <c r="DK226" s="57"/>
      <c r="DL226" s="56">
        <v>222</v>
      </c>
      <c r="DM226" s="57"/>
      <c r="DN226" s="56">
        <v>0</v>
      </c>
      <c r="DO226" s="57"/>
      <c r="DP226" s="56">
        <v>11232</v>
      </c>
      <c r="DQ226" s="57"/>
      <c r="DR226" s="56">
        <v>0</v>
      </c>
      <c r="DS226" s="57"/>
      <c r="DT226" s="56">
        <v>13</v>
      </c>
      <c r="DU226" s="57"/>
      <c r="DV226" s="56">
        <v>9</v>
      </c>
      <c r="DW226" s="57"/>
      <c r="DX226" s="56">
        <v>4</v>
      </c>
      <c r="DY226" s="57"/>
      <c r="DZ226" s="56">
        <v>5176</v>
      </c>
      <c r="EA226" s="57"/>
      <c r="EB226" s="56">
        <v>15</v>
      </c>
      <c r="EC226" s="57"/>
      <c r="ED226" s="56">
        <v>69</v>
      </c>
      <c r="EE226" s="57"/>
      <c r="EF226" s="56">
        <v>0</v>
      </c>
      <c r="EG226" s="57"/>
      <c r="EH226" s="56">
        <v>0</v>
      </c>
      <c r="EI226" s="57"/>
      <c r="EJ226" s="56">
        <v>4</v>
      </c>
      <c r="EK226" s="57"/>
      <c r="EL226" s="56">
        <v>6</v>
      </c>
      <c r="EM226" s="57"/>
      <c r="EN226" s="56">
        <v>0</v>
      </c>
      <c r="EO226" s="57"/>
      <c r="EP226" s="56">
        <v>0</v>
      </c>
      <c r="EQ226" s="57"/>
      <c r="ER226" s="56">
        <v>2142</v>
      </c>
      <c r="ES226" s="57"/>
      <c r="ET226" s="56">
        <v>1124</v>
      </c>
      <c r="EU226" s="57"/>
      <c r="EV226" s="56">
        <v>8</v>
      </c>
      <c r="EW226" s="57"/>
      <c r="EX226" s="56">
        <v>1642</v>
      </c>
      <c r="EY226" s="57"/>
      <c r="EZ226" s="56">
        <v>9290</v>
      </c>
      <c r="FA226" s="57"/>
      <c r="FB226" s="56">
        <v>310</v>
      </c>
      <c r="FC226" s="57"/>
      <c r="FD226" s="56">
        <v>0</v>
      </c>
      <c r="FE226" s="57"/>
      <c r="FF226" s="56">
        <v>88094</v>
      </c>
      <c r="FG226" s="57"/>
      <c r="FH226" s="59">
        <f t="shared" si="1303"/>
        <v>86287</v>
      </c>
      <c r="FI226" s="57"/>
    </row>
    <row r="227" spans="1:165" s="50" customFormat="1" ht="10.5" x14ac:dyDescent="0.35">
      <c r="A227" s="54">
        <v>221</v>
      </c>
      <c r="B227" s="51"/>
      <c r="C227" s="55" t="s">
        <v>366</v>
      </c>
      <c r="D227" s="56">
        <v>5</v>
      </c>
      <c r="E227" s="57"/>
      <c r="F227" s="56">
        <v>4</v>
      </c>
      <c r="G227" s="57"/>
      <c r="H227" s="56">
        <v>136</v>
      </c>
      <c r="I227" s="57"/>
      <c r="J227" s="56">
        <v>172</v>
      </c>
      <c r="K227" s="57"/>
      <c r="L227" s="56">
        <v>10</v>
      </c>
      <c r="M227" s="57"/>
      <c r="N227" s="56">
        <v>25</v>
      </c>
      <c r="O227" s="57"/>
      <c r="P227" s="56">
        <v>146</v>
      </c>
      <c r="Q227" s="57"/>
      <c r="R227" s="56">
        <v>9</v>
      </c>
      <c r="S227" s="57"/>
      <c r="T227" s="56">
        <v>291</v>
      </c>
      <c r="U227" s="57"/>
      <c r="V227" s="56">
        <v>346</v>
      </c>
      <c r="W227" s="57"/>
      <c r="X227" s="56">
        <v>3</v>
      </c>
      <c r="Y227" s="57"/>
      <c r="Z227" s="56">
        <v>20</v>
      </c>
      <c r="AA227" s="57"/>
      <c r="AB227" s="56">
        <v>58</v>
      </c>
      <c r="AC227" s="57"/>
      <c r="AD227" s="56">
        <v>303</v>
      </c>
      <c r="AE227" s="57"/>
      <c r="AF227" s="56">
        <v>5</v>
      </c>
      <c r="AG227" s="57"/>
      <c r="AH227" s="56">
        <v>10</v>
      </c>
      <c r="AI227" s="57"/>
      <c r="AJ227" s="56">
        <v>6</v>
      </c>
      <c r="AK227" s="57"/>
      <c r="AL227" s="56">
        <v>267</v>
      </c>
      <c r="AM227" s="57"/>
      <c r="AN227" s="56">
        <v>25</v>
      </c>
      <c r="AO227" s="57"/>
      <c r="AP227" s="56">
        <v>103</v>
      </c>
      <c r="AQ227" s="57"/>
      <c r="AR227" s="56">
        <v>8</v>
      </c>
      <c r="AS227" s="57"/>
      <c r="AT227" s="56">
        <v>249</v>
      </c>
      <c r="AU227" s="57"/>
      <c r="AV227" s="56">
        <v>19</v>
      </c>
      <c r="AW227" s="57"/>
      <c r="AX227" s="56">
        <v>5</v>
      </c>
      <c r="AY227" s="57"/>
      <c r="AZ227" s="56">
        <v>116</v>
      </c>
      <c r="BA227" s="57"/>
      <c r="BB227" s="56">
        <v>243</v>
      </c>
      <c r="BC227" s="57"/>
      <c r="BD227" s="56">
        <v>264</v>
      </c>
      <c r="BE227" s="57"/>
      <c r="BF227" s="56">
        <v>61</v>
      </c>
      <c r="BG227" s="57"/>
      <c r="BH227" s="56">
        <v>6</v>
      </c>
      <c r="BI227" s="57"/>
      <c r="BJ227" s="56">
        <v>3</v>
      </c>
      <c r="BK227" s="57"/>
      <c r="BL227" s="56">
        <v>149</v>
      </c>
      <c r="BM227" s="57"/>
      <c r="BN227" s="56">
        <v>8</v>
      </c>
      <c r="BO227" s="57"/>
      <c r="BP227" s="56">
        <v>334</v>
      </c>
      <c r="BQ227" s="57"/>
      <c r="BR227" s="56">
        <v>6</v>
      </c>
      <c r="BS227" s="57"/>
      <c r="BT227" s="56">
        <v>179</v>
      </c>
      <c r="BU227" s="57"/>
      <c r="BV227" s="56">
        <v>126</v>
      </c>
      <c r="BW227" s="57"/>
      <c r="BX227" s="56">
        <v>75</v>
      </c>
      <c r="BY227" s="57"/>
      <c r="BZ227" s="56">
        <v>0</v>
      </c>
      <c r="CA227" s="57"/>
      <c r="CB227" s="56">
        <v>28</v>
      </c>
      <c r="CC227" s="57"/>
      <c r="CD227" s="56">
        <v>103</v>
      </c>
      <c r="CE227" s="57"/>
      <c r="CF227" s="56">
        <v>0</v>
      </c>
      <c r="CG227" s="57"/>
      <c r="CH227" s="56">
        <v>161</v>
      </c>
      <c r="CI227" s="57"/>
      <c r="CJ227" s="56">
        <v>111</v>
      </c>
      <c r="CK227" s="57"/>
      <c r="CL227" s="56">
        <v>431</v>
      </c>
      <c r="CM227" s="57"/>
      <c r="CN227" s="56">
        <v>144</v>
      </c>
      <c r="CO227" s="57"/>
      <c r="CP227" s="56">
        <v>38</v>
      </c>
      <c r="CQ227" s="57"/>
      <c r="CR227" s="56">
        <v>13</v>
      </c>
      <c r="CS227" s="57"/>
      <c r="CT227" s="56">
        <v>0</v>
      </c>
      <c r="CU227" s="57"/>
      <c r="CV227" s="56">
        <v>207</v>
      </c>
      <c r="CW227" s="57"/>
      <c r="CX227" s="56">
        <v>178</v>
      </c>
      <c r="CY227" s="57"/>
      <c r="CZ227" s="56">
        <v>13</v>
      </c>
      <c r="DA227" s="57"/>
      <c r="DB227" s="56">
        <v>367</v>
      </c>
      <c r="DC227" s="57"/>
      <c r="DD227" s="56">
        <v>49</v>
      </c>
      <c r="DE227" s="57"/>
      <c r="DF227" s="56">
        <v>3</v>
      </c>
      <c r="DG227" s="57"/>
      <c r="DH227" s="56">
        <v>4</v>
      </c>
      <c r="DI227" s="57"/>
      <c r="DJ227" s="56">
        <v>0</v>
      </c>
      <c r="DK227" s="57"/>
      <c r="DL227" s="56">
        <v>32</v>
      </c>
      <c r="DM227" s="57"/>
      <c r="DN227" s="56">
        <v>0</v>
      </c>
      <c r="DO227" s="57"/>
      <c r="DP227" s="56">
        <v>382</v>
      </c>
      <c r="DQ227" s="57"/>
      <c r="DR227" s="56">
        <v>0</v>
      </c>
      <c r="DS227" s="57"/>
      <c r="DT227" s="56">
        <v>3</v>
      </c>
      <c r="DU227" s="57"/>
      <c r="DV227" s="56">
        <v>4</v>
      </c>
      <c r="DW227" s="57"/>
      <c r="DX227" s="56">
        <v>12</v>
      </c>
      <c r="DY227" s="57"/>
      <c r="DZ227" s="56">
        <v>241</v>
      </c>
      <c r="EA227" s="57"/>
      <c r="EB227" s="56">
        <v>0</v>
      </c>
      <c r="EC227" s="57"/>
      <c r="ED227" s="56">
        <v>12</v>
      </c>
      <c r="EE227" s="57"/>
      <c r="EF227" s="56">
        <v>10</v>
      </c>
      <c r="EG227" s="57"/>
      <c r="EH227" s="56">
        <v>0</v>
      </c>
      <c r="EI227" s="57"/>
      <c r="EJ227" s="56">
        <v>16</v>
      </c>
      <c r="EK227" s="57"/>
      <c r="EL227" s="56">
        <v>51</v>
      </c>
      <c r="EM227" s="57"/>
      <c r="EN227" s="56">
        <v>32</v>
      </c>
      <c r="EO227" s="57"/>
      <c r="EP227" s="56">
        <v>0</v>
      </c>
      <c r="EQ227" s="57"/>
      <c r="ER227" s="56">
        <v>176</v>
      </c>
      <c r="ES227" s="57"/>
      <c r="ET227" s="56">
        <v>279</v>
      </c>
      <c r="EU227" s="57"/>
      <c r="EV227" s="56">
        <v>36</v>
      </c>
      <c r="EW227" s="57"/>
      <c r="EX227" s="56">
        <v>355</v>
      </c>
      <c r="EY227" s="57"/>
      <c r="EZ227" s="56">
        <v>261</v>
      </c>
      <c r="FA227" s="57"/>
      <c r="FB227" s="56">
        <v>72</v>
      </c>
      <c r="FC227" s="57"/>
      <c r="FD227" s="56">
        <v>0</v>
      </c>
      <c r="FE227" s="57"/>
      <c r="FF227" s="56">
        <v>7891</v>
      </c>
      <c r="FG227" s="57"/>
      <c r="FH227" s="59">
        <f t="shared" si="1303"/>
        <v>6515</v>
      </c>
      <c r="FI227" s="57"/>
    </row>
    <row r="228" spans="1:165" s="50" customFormat="1" ht="10.5" x14ac:dyDescent="0.35">
      <c r="A228" s="54">
        <v>222</v>
      </c>
      <c r="B228" s="51"/>
      <c r="C228" s="55" t="s">
        <v>367</v>
      </c>
      <c r="D228" s="56">
        <v>3294</v>
      </c>
      <c r="E228" s="57"/>
      <c r="F228" s="56">
        <v>3013</v>
      </c>
      <c r="G228" s="57"/>
      <c r="H228" s="56">
        <v>31706</v>
      </c>
      <c r="I228" s="57"/>
      <c r="J228" s="56">
        <v>36782</v>
      </c>
      <c r="K228" s="57"/>
      <c r="L228" s="56">
        <v>8322</v>
      </c>
      <c r="M228" s="57"/>
      <c r="N228" s="56">
        <v>14646</v>
      </c>
      <c r="O228" s="57"/>
      <c r="P228" s="56">
        <v>27563</v>
      </c>
      <c r="Q228" s="57"/>
      <c r="R228" s="56">
        <v>3786</v>
      </c>
      <c r="S228" s="57"/>
      <c r="T228" s="56">
        <v>44156</v>
      </c>
      <c r="U228" s="57"/>
      <c r="V228" s="56">
        <v>55019</v>
      </c>
      <c r="W228" s="57"/>
      <c r="X228" s="56">
        <v>1404</v>
      </c>
      <c r="Y228" s="57"/>
      <c r="Z228" s="56">
        <v>10717</v>
      </c>
      <c r="AA228" s="57"/>
      <c r="AB228" s="56">
        <v>32587</v>
      </c>
      <c r="AC228" s="57"/>
      <c r="AD228" s="56">
        <v>101618</v>
      </c>
      <c r="AE228" s="57"/>
      <c r="AF228" s="56">
        <v>2987</v>
      </c>
      <c r="AG228" s="57"/>
      <c r="AH228" s="56">
        <v>6280</v>
      </c>
      <c r="AI228" s="57"/>
      <c r="AJ228" s="56">
        <v>4037</v>
      </c>
      <c r="AK228" s="57"/>
      <c r="AL228" s="56">
        <v>36513</v>
      </c>
      <c r="AM228" s="57"/>
      <c r="AN228" s="56">
        <v>11313</v>
      </c>
      <c r="AO228" s="57"/>
      <c r="AP228" s="56">
        <v>46678</v>
      </c>
      <c r="AQ228" s="57"/>
      <c r="AR228" s="56">
        <v>2734</v>
      </c>
      <c r="AS228" s="57"/>
      <c r="AT228" s="56">
        <v>40045</v>
      </c>
      <c r="AU228" s="57"/>
      <c r="AV228" s="56">
        <v>5535</v>
      </c>
      <c r="AW228" s="57"/>
      <c r="AX228" s="56">
        <v>7413</v>
      </c>
      <c r="AY228" s="57"/>
      <c r="AZ228" s="56">
        <v>34690</v>
      </c>
      <c r="BA228" s="57"/>
      <c r="BB228" s="56">
        <v>42313</v>
      </c>
      <c r="BC228" s="57"/>
      <c r="BD228" s="56">
        <v>72826</v>
      </c>
      <c r="BE228" s="57"/>
      <c r="BF228" s="56">
        <v>19339</v>
      </c>
      <c r="BG228" s="57"/>
      <c r="BH228" s="56">
        <v>4015</v>
      </c>
      <c r="BI228" s="57"/>
      <c r="BJ228" s="56">
        <v>1381</v>
      </c>
      <c r="BK228" s="57"/>
      <c r="BL228" s="56">
        <v>26403</v>
      </c>
      <c r="BM228" s="57"/>
      <c r="BN228" s="56">
        <v>6328</v>
      </c>
      <c r="BO228" s="57"/>
      <c r="BP228" s="56">
        <v>57836</v>
      </c>
      <c r="BQ228" s="57"/>
      <c r="BR228" s="56">
        <v>5065</v>
      </c>
      <c r="BS228" s="57"/>
      <c r="BT228" s="56">
        <v>49794</v>
      </c>
      <c r="BU228" s="57"/>
      <c r="BV228" s="56">
        <v>57034</v>
      </c>
      <c r="BW228" s="57"/>
      <c r="BX228" s="56">
        <v>21703</v>
      </c>
      <c r="BY228" s="57"/>
      <c r="BZ228" s="56">
        <v>1566</v>
      </c>
      <c r="CA228" s="57"/>
      <c r="CB228" s="56">
        <v>14423</v>
      </c>
      <c r="CC228" s="57"/>
      <c r="CD228" s="56">
        <v>35119</v>
      </c>
      <c r="CE228" s="57"/>
      <c r="CF228" s="56">
        <v>2260</v>
      </c>
      <c r="CG228" s="57"/>
      <c r="CH228" s="56">
        <v>21685</v>
      </c>
      <c r="CI228" s="57"/>
      <c r="CJ228" s="56">
        <v>38064</v>
      </c>
      <c r="CK228" s="57"/>
      <c r="CL228" s="56">
        <v>13953</v>
      </c>
      <c r="CM228" s="57"/>
      <c r="CN228" s="56">
        <v>43594</v>
      </c>
      <c r="CO228" s="57"/>
      <c r="CP228" s="56">
        <v>16049</v>
      </c>
      <c r="CQ228" s="57"/>
      <c r="CR228" s="56">
        <v>13045</v>
      </c>
      <c r="CS228" s="57"/>
      <c r="CT228" s="56">
        <v>7665</v>
      </c>
      <c r="CU228" s="57"/>
      <c r="CV228" s="56">
        <v>50940</v>
      </c>
      <c r="CW228" s="57"/>
      <c r="CX228" s="56">
        <v>34030</v>
      </c>
      <c r="CY228" s="57"/>
      <c r="CZ228" s="56">
        <v>10164</v>
      </c>
      <c r="DA228" s="57"/>
      <c r="DB228" s="56">
        <v>39782</v>
      </c>
      <c r="DC228" s="57"/>
      <c r="DD228" s="56">
        <v>48351</v>
      </c>
      <c r="DE228" s="57"/>
      <c r="DF228" s="56">
        <v>4635</v>
      </c>
      <c r="DG228" s="57"/>
      <c r="DH228" s="56">
        <v>4664</v>
      </c>
      <c r="DI228" s="57"/>
      <c r="DJ228" s="56">
        <v>3867</v>
      </c>
      <c r="DK228" s="57"/>
      <c r="DL228" s="56">
        <v>22562</v>
      </c>
      <c r="DM228" s="57"/>
      <c r="DN228" s="56">
        <v>3132</v>
      </c>
      <c r="DO228" s="57"/>
      <c r="DP228" s="56">
        <v>24703</v>
      </c>
      <c r="DQ228" s="57"/>
      <c r="DR228" s="56">
        <v>1652</v>
      </c>
      <c r="DS228" s="57"/>
      <c r="DT228" s="56">
        <v>619</v>
      </c>
      <c r="DU228" s="57"/>
      <c r="DV228" s="56">
        <v>7581</v>
      </c>
      <c r="DW228" s="57"/>
      <c r="DX228" s="56">
        <v>4556</v>
      </c>
      <c r="DY228" s="57"/>
      <c r="DZ228" s="56">
        <v>25461</v>
      </c>
      <c r="EA228" s="57"/>
      <c r="EB228" s="56">
        <v>2725</v>
      </c>
      <c r="EC228" s="57"/>
      <c r="ED228" s="56">
        <v>9475</v>
      </c>
      <c r="EE228" s="57"/>
      <c r="EF228" s="56">
        <v>5797</v>
      </c>
      <c r="EG228" s="57"/>
      <c r="EH228" s="56">
        <v>1561</v>
      </c>
      <c r="EI228" s="57"/>
      <c r="EJ228" s="56">
        <v>8594</v>
      </c>
      <c r="EK228" s="57"/>
      <c r="EL228" s="56">
        <v>11076</v>
      </c>
      <c r="EM228" s="57"/>
      <c r="EN228" s="56">
        <v>11771</v>
      </c>
      <c r="EO228" s="57"/>
      <c r="EP228" s="56">
        <v>984</v>
      </c>
      <c r="EQ228" s="57"/>
      <c r="ER228" s="56">
        <v>44820</v>
      </c>
      <c r="ES228" s="57"/>
      <c r="ET228" s="56">
        <v>63700</v>
      </c>
      <c r="EU228" s="57"/>
      <c r="EV228" s="56">
        <v>13533</v>
      </c>
      <c r="EW228" s="57"/>
      <c r="EX228" s="56">
        <v>66047</v>
      </c>
      <c r="EY228" s="57"/>
      <c r="EZ228" s="56">
        <v>17176</v>
      </c>
      <c r="FA228" s="57"/>
      <c r="FB228" s="56">
        <v>53358</v>
      </c>
      <c r="FC228" s="57"/>
      <c r="FD228" s="56">
        <v>1545</v>
      </c>
      <c r="FE228" s="57"/>
      <c r="FF228" s="56">
        <v>1744624</v>
      </c>
      <c r="FG228" s="57"/>
      <c r="FH228" s="59">
        <f t="shared" si="1303"/>
        <v>1297686</v>
      </c>
      <c r="FI228" s="57"/>
    </row>
    <row r="229" spans="1:165" s="50" customFormat="1" ht="10.5" x14ac:dyDescent="0.35">
      <c r="A229" s="54">
        <v>223</v>
      </c>
      <c r="B229" s="51"/>
      <c r="C229" s="55" t="s">
        <v>368</v>
      </c>
      <c r="D229" s="56">
        <v>294</v>
      </c>
      <c r="E229" s="57"/>
      <c r="F229" s="56">
        <v>280</v>
      </c>
      <c r="G229" s="57"/>
      <c r="H229" s="56">
        <v>2508</v>
      </c>
      <c r="I229" s="57"/>
      <c r="J229" s="56">
        <v>2504</v>
      </c>
      <c r="K229" s="57"/>
      <c r="L229" s="56">
        <v>521</v>
      </c>
      <c r="M229" s="57"/>
      <c r="N229" s="56">
        <v>997</v>
      </c>
      <c r="O229" s="57"/>
      <c r="P229" s="56">
        <v>1662</v>
      </c>
      <c r="Q229" s="57"/>
      <c r="R229" s="56">
        <v>271</v>
      </c>
      <c r="S229" s="57"/>
      <c r="T229" s="56">
        <v>3199</v>
      </c>
      <c r="U229" s="57"/>
      <c r="V229" s="56">
        <v>5305</v>
      </c>
      <c r="W229" s="57"/>
      <c r="X229" s="56">
        <v>83</v>
      </c>
      <c r="Y229" s="57"/>
      <c r="Z229" s="56">
        <v>658</v>
      </c>
      <c r="AA229" s="57"/>
      <c r="AB229" s="56">
        <v>2114</v>
      </c>
      <c r="AC229" s="57"/>
      <c r="AD229" s="56">
        <v>7993</v>
      </c>
      <c r="AE229" s="57"/>
      <c r="AF229" s="56">
        <v>229</v>
      </c>
      <c r="AG229" s="57"/>
      <c r="AH229" s="56">
        <v>453</v>
      </c>
      <c r="AI229" s="57"/>
      <c r="AJ229" s="56">
        <v>239</v>
      </c>
      <c r="AK229" s="57"/>
      <c r="AL229" s="56">
        <v>2803</v>
      </c>
      <c r="AM229" s="57"/>
      <c r="AN229" s="56">
        <v>801</v>
      </c>
      <c r="AO229" s="57"/>
      <c r="AP229" s="56">
        <v>3250</v>
      </c>
      <c r="AQ229" s="57"/>
      <c r="AR229" s="56">
        <v>165</v>
      </c>
      <c r="AS229" s="57"/>
      <c r="AT229" s="56">
        <v>2634</v>
      </c>
      <c r="AU229" s="57"/>
      <c r="AV229" s="56">
        <v>379</v>
      </c>
      <c r="AW229" s="57"/>
      <c r="AX229" s="56">
        <v>399</v>
      </c>
      <c r="AY229" s="57"/>
      <c r="AZ229" s="56">
        <v>2704</v>
      </c>
      <c r="BA229" s="57"/>
      <c r="BB229" s="56">
        <v>4257</v>
      </c>
      <c r="BC229" s="57"/>
      <c r="BD229" s="56">
        <v>5495</v>
      </c>
      <c r="BE229" s="57"/>
      <c r="BF229" s="56">
        <v>1662</v>
      </c>
      <c r="BG229" s="57"/>
      <c r="BH229" s="56">
        <v>222</v>
      </c>
      <c r="BI229" s="57"/>
      <c r="BJ229" s="56">
        <v>100</v>
      </c>
      <c r="BK229" s="57"/>
      <c r="BL229" s="56">
        <v>2004</v>
      </c>
      <c r="BM229" s="57"/>
      <c r="BN229" s="56">
        <v>452</v>
      </c>
      <c r="BO229" s="57"/>
      <c r="BP229" s="56">
        <v>4781</v>
      </c>
      <c r="BQ229" s="57"/>
      <c r="BR229" s="56">
        <v>268</v>
      </c>
      <c r="BS229" s="57"/>
      <c r="BT229" s="56">
        <v>3317</v>
      </c>
      <c r="BU229" s="57"/>
      <c r="BV229" s="56">
        <v>3850</v>
      </c>
      <c r="BW229" s="57"/>
      <c r="BX229" s="56">
        <v>1576</v>
      </c>
      <c r="BY229" s="57"/>
      <c r="BZ229" s="56">
        <v>81</v>
      </c>
      <c r="CA229" s="57"/>
      <c r="CB229" s="56">
        <v>914</v>
      </c>
      <c r="CC229" s="57"/>
      <c r="CD229" s="56">
        <v>2692</v>
      </c>
      <c r="CE229" s="57"/>
      <c r="CF229" s="56">
        <v>183</v>
      </c>
      <c r="CG229" s="57"/>
      <c r="CH229" s="56">
        <v>1970</v>
      </c>
      <c r="CI229" s="57"/>
      <c r="CJ229" s="56">
        <v>2512</v>
      </c>
      <c r="CK229" s="57"/>
      <c r="CL229" s="56">
        <v>1472</v>
      </c>
      <c r="CM229" s="57"/>
      <c r="CN229" s="56">
        <v>3512</v>
      </c>
      <c r="CO229" s="57"/>
      <c r="CP229" s="56">
        <v>1469</v>
      </c>
      <c r="CQ229" s="57"/>
      <c r="CR229" s="56">
        <v>888</v>
      </c>
      <c r="CS229" s="57"/>
      <c r="CT229" s="56">
        <v>544</v>
      </c>
      <c r="CU229" s="57"/>
      <c r="CV229" s="56">
        <v>4019</v>
      </c>
      <c r="CW229" s="57"/>
      <c r="CX229" s="56">
        <v>2583</v>
      </c>
      <c r="CY229" s="57"/>
      <c r="CZ229" s="56">
        <v>708</v>
      </c>
      <c r="DA229" s="57"/>
      <c r="DB229" s="56">
        <v>3113</v>
      </c>
      <c r="DC229" s="57"/>
      <c r="DD229" s="56">
        <v>3087</v>
      </c>
      <c r="DE229" s="57"/>
      <c r="DF229" s="56">
        <v>362</v>
      </c>
      <c r="DG229" s="57"/>
      <c r="DH229" s="56">
        <v>244</v>
      </c>
      <c r="DI229" s="57"/>
      <c r="DJ229" s="56">
        <v>220</v>
      </c>
      <c r="DK229" s="57"/>
      <c r="DL229" s="56">
        <v>1341</v>
      </c>
      <c r="DM229" s="57"/>
      <c r="DN229" s="56">
        <v>249</v>
      </c>
      <c r="DO229" s="57"/>
      <c r="DP229" s="56">
        <v>1754</v>
      </c>
      <c r="DQ229" s="57"/>
      <c r="DR229" s="56">
        <v>107</v>
      </c>
      <c r="DS229" s="57"/>
      <c r="DT229" s="56">
        <v>29</v>
      </c>
      <c r="DU229" s="57"/>
      <c r="DV229" s="56">
        <v>470</v>
      </c>
      <c r="DW229" s="57"/>
      <c r="DX229" s="56">
        <v>280</v>
      </c>
      <c r="DY229" s="57"/>
      <c r="DZ229" s="56">
        <v>1622</v>
      </c>
      <c r="EA229" s="57"/>
      <c r="EB229" s="56">
        <v>183</v>
      </c>
      <c r="EC229" s="57"/>
      <c r="ED229" s="56">
        <v>529</v>
      </c>
      <c r="EE229" s="57"/>
      <c r="EF229" s="56">
        <v>503</v>
      </c>
      <c r="EG229" s="57"/>
      <c r="EH229" s="56">
        <v>93</v>
      </c>
      <c r="EI229" s="57"/>
      <c r="EJ229" s="56">
        <v>596</v>
      </c>
      <c r="EK229" s="57"/>
      <c r="EL229" s="56">
        <v>1089</v>
      </c>
      <c r="EM229" s="57"/>
      <c r="EN229" s="56">
        <v>886</v>
      </c>
      <c r="EO229" s="57"/>
      <c r="EP229" s="56">
        <v>49</v>
      </c>
      <c r="EQ229" s="57"/>
      <c r="ER229" s="56">
        <v>3626</v>
      </c>
      <c r="ES229" s="57"/>
      <c r="ET229" s="56">
        <v>4599</v>
      </c>
      <c r="EU229" s="57"/>
      <c r="EV229" s="56">
        <v>979</v>
      </c>
      <c r="EW229" s="57"/>
      <c r="EX229" s="56">
        <v>6286</v>
      </c>
      <c r="EY229" s="57"/>
      <c r="EZ229" s="56">
        <v>1266</v>
      </c>
      <c r="FA229" s="57"/>
      <c r="FB229" s="56">
        <v>3273</v>
      </c>
      <c r="FC229" s="57"/>
      <c r="FD229" s="56">
        <v>99</v>
      </c>
      <c r="FE229" s="57"/>
      <c r="FF229" s="56">
        <v>131462</v>
      </c>
      <c r="FG229" s="57"/>
      <c r="FH229" s="59">
        <f t="shared" si="1303"/>
        <v>98400</v>
      </c>
      <c r="FI229" s="57"/>
    </row>
    <row r="230" spans="1:165" s="50" customFormat="1" ht="10.5" x14ac:dyDescent="0.35">
      <c r="A230" s="54">
        <v>224</v>
      </c>
      <c r="B230" s="51"/>
      <c r="C230" s="55" t="s">
        <v>369</v>
      </c>
      <c r="D230" s="56">
        <v>49</v>
      </c>
      <c r="E230" s="57"/>
      <c r="F230" s="56">
        <v>42</v>
      </c>
      <c r="G230" s="57"/>
      <c r="H230" s="56">
        <v>244</v>
      </c>
      <c r="I230" s="57"/>
      <c r="J230" s="56">
        <v>286</v>
      </c>
      <c r="K230" s="57"/>
      <c r="L230" s="56">
        <v>110</v>
      </c>
      <c r="M230" s="57"/>
      <c r="N230" s="56">
        <v>239</v>
      </c>
      <c r="O230" s="57"/>
      <c r="P230" s="56">
        <v>107</v>
      </c>
      <c r="Q230" s="57"/>
      <c r="R230" s="56">
        <v>70</v>
      </c>
      <c r="S230" s="57"/>
      <c r="T230" s="56">
        <v>140</v>
      </c>
      <c r="U230" s="57"/>
      <c r="V230" s="56">
        <v>569</v>
      </c>
      <c r="W230" s="57"/>
      <c r="X230" s="56">
        <v>34</v>
      </c>
      <c r="Y230" s="57"/>
      <c r="Z230" s="56">
        <v>159</v>
      </c>
      <c r="AA230" s="57"/>
      <c r="AB230" s="56">
        <v>599</v>
      </c>
      <c r="AC230" s="57"/>
      <c r="AD230" s="56">
        <v>1487</v>
      </c>
      <c r="AE230" s="57"/>
      <c r="AF230" s="56">
        <v>37</v>
      </c>
      <c r="AG230" s="57"/>
      <c r="AH230" s="56">
        <v>70</v>
      </c>
      <c r="AI230" s="57"/>
      <c r="AJ230" s="56">
        <v>90</v>
      </c>
      <c r="AK230" s="57"/>
      <c r="AL230" s="56">
        <v>316</v>
      </c>
      <c r="AM230" s="57"/>
      <c r="AN230" s="56">
        <v>189</v>
      </c>
      <c r="AO230" s="57"/>
      <c r="AP230" s="56">
        <v>484</v>
      </c>
      <c r="AQ230" s="57"/>
      <c r="AR230" s="56">
        <v>55</v>
      </c>
      <c r="AS230" s="57"/>
      <c r="AT230" s="56">
        <v>220</v>
      </c>
      <c r="AU230" s="57"/>
      <c r="AV230" s="56">
        <v>106</v>
      </c>
      <c r="AW230" s="57"/>
      <c r="AX230" s="56">
        <v>131</v>
      </c>
      <c r="AY230" s="57"/>
      <c r="AZ230" s="56">
        <v>391</v>
      </c>
      <c r="BA230" s="57"/>
      <c r="BB230" s="56">
        <v>510</v>
      </c>
      <c r="BC230" s="57"/>
      <c r="BD230" s="56">
        <v>629</v>
      </c>
      <c r="BE230" s="57"/>
      <c r="BF230" s="56">
        <v>181</v>
      </c>
      <c r="BG230" s="57"/>
      <c r="BH230" s="56">
        <v>57</v>
      </c>
      <c r="BI230" s="57"/>
      <c r="BJ230" s="56">
        <v>29</v>
      </c>
      <c r="BK230" s="57"/>
      <c r="BL230" s="56">
        <v>203</v>
      </c>
      <c r="BM230" s="57"/>
      <c r="BN230" s="56">
        <v>67</v>
      </c>
      <c r="BO230" s="57"/>
      <c r="BP230" s="56">
        <v>820</v>
      </c>
      <c r="BQ230" s="57"/>
      <c r="BR230" s="56">
        <v>88</v>
      </c>
      <c r="BS230" s="57"/>
      <c r="BT230" s="56">
        <v>407</v>
      </c>
      <c r="BU230" s="57"/>
      <c r="BV230" s="56">
        <v>522</v>
      </c>
      <c r="BW230" s="57"/>
      <c r="BX230" s="56">
        <v>185</v>
      </c>
      <c r="BY230" s="57"/>
      <c r="BZ230" s="56">
        <v>54</v>
      </c>
      <c r="CA230" s="57"/>
      <c r="CB230" s="56">
        <v>219</v>
      </c>
      <c r="CC230" s="57"/>
      <c r="CD230" s="56">
        <v>286</v>
      </c>
      <c r="CE230" s="57"/>
      <c r="CF230" s="56">
        <v>36</v>
      </c>
      <c r="CG230" s="57"/>
      <c r="CH230" s="56">
        <v>107</v>
      </c>
      <c r="CI230" s="57"/>
      <c r="CJ230" s="56">
        <v>349</v>
      </c>
      <c r="CK230" s="57"/>
      <c r="CL230" s="56">
        <v>42</v>
      </c>
      <c r="CM230" s="57"/>
      <c r="CN230" s="56">
        <v>580</v>
      </c>
      <c r="CO230" s="57"/>
      <c r="CP230" s="56">
        <v>175</v>
      </c>
      <c r="CQ230" s="57"/>
      <c r="CR230" s="56">
        <v>244</v>
      </c>
      <c r="CS230" s="57"/>
      <c r="CT230" s="56">
        <v>121</v>
      </c>
      <c r="CU230" s="57"/>
      <c r="CV230" s="56">
        <v>315</v>
      </c>
      <c r="CW230" s="57"/>
      <c r="CX230" s="56">
        <v>226</v>
      </c>
      <c r="CY230" s="57"/>
      <c r="CZ230" s="56">
        <v>224</v>
      </c>
      <c r="DA230" s="57"/>
      <c r="DB230" s="56">
        <v>311</v>
      </c>
      <c r="DC230" s="57"/>
      <c r="DD230" s="56">
        <v>664</v>
      </c>
      <c r="DE230" s="57"/>
      <c r="DF230" s="56">
        <v>52</v>
      </c>
      <c r="DG230" s="57"/>
      <c r="DH230" s="56">
        <v>112</v>
      </c>
      <c r="DI230" s="57"/>
      <c r="DJ230" s="56">
        <v>69</v>
      </c>
      <c r="DK230" s="57"/>
      <c r="DL230" s="56">
        <v>282</v>
      </c>
      <c r="DM230" s="57"/>
      <c r="DN230" s="56">
        <v>59</v>
      </c>
      <c r="DO230" s="57"/>
      <c r="DP230" s="56">
        <v>87</v>
      </c>
      <c r="DQ230" s="57"/>
      <c r="DR230" s="56">
        <v>57</v>
      </c>
      <c r="DS230" s="57"/>
      <c r="DT230" s="56">
        <v>8</v>
      </c>
      <c r="DU230" s="57"/>
      <c r="DV230" s="56">
        <v>125</v>
      </c>
      <c r="DW230" s="57"/>
      <c r="DX230" s="56">
        <v>63</v>
      </c>
      <c r="DY230" s="57"/>
      <c r="DZ230" s="56">
        <v>61</v>
      </c>
      <c r="EA230" s="57"/>
      <c r="EB230" s="56">
        <v>58</v>
      </c>
      <c r="EC230" s="57"/>
      <c r="ED230" s="56">
        <v>103</v>
      </c>
      <c r="EE230" s="57"/>
      <c r="EF230" s="56">
        <v>54</v>
      </c>
      <c r="EG230" s="57"/>
      <c r="EH230" s="56">
        <v>33</v>
      </c>
      <c r="EI230" s="57"/>
      <c r="EJ230" s="56">
        <v>113</v>
      </c>
      <c r="EK230" s="57"/>
      <c r="EL230" s="56">
        <v>85</v>
      </c>
      <c r="EM230" s="57"/>
      <c r="EN230" s="56">
        <v>149</v>
      </c>
      <c r="EO230" s="57"/>
      <c r="EP230" s="56">
        <v>22</v>
      </c>
      <c r="EQ230" s="57"/>
      <c r="ER230" s="56">
        <v>285</v>
      </c>
      <c r="ES230" s="57"/>
      <c r="ET230" s="56">
        <v>804</v>
      </c>
      <c r="EU230" s="57"/>
      <c r="EV230" s="56">
        <v>142</v>
      </c>
      <c r="EW230" s="57"/>
      <c r="EX230" s="56">
        <v>640</v>
      </c>
      <c r="EY230" s="57"/>
      <c r="EZ230" s="56">
        <v>65</v>
      </c>
      <c r="FA230" s="57"/>
      <c r="FB230" s="56">
        <v>871</v>
      </c>
      <c r="FC230" s="57"/>
      <c r="FD230" s="56">
        <v>28</v>
      </c>
      <c r="FE230" s="57"/>
      <c r="FF230" s="56">
        <v>18534</v>
      </c>
      <c r="FG230" s="57"/>
      <c r="FH230" s="59">
        <f t="shared" si="1303"/>
        <v>12645</v>
      </c>
      <c r="FI230" s="57"/>
    </row>
    <row r="231" spans="1:165" s="50" customFormat="1" ht="10.5" x14ac:dyDescent="0.35">
      <c r="A231" s="54">
        <v>225</v>
      </c>
      <c r="B231" s="51"/>
      <c r="C231" s="55" t="s">
        <v>370</v>
      </c>
      <c r="D231" s="56">
        <v>35</v>
      </c>
      <c r="E231" s="57"/>
      <c r="F231" s="56">
        <v>9</v>
      </c>
      <c r="G231" s="57"/>
      <c r="H231" s="56">
        <v>104</v>
      </c>
      <c r="I231" s="57"/>
      <c r="J231" s="56">
        <v>275</v>
      </c>
      <c r="K231" s="57"/>
      <c r="L231" s="56">
        <v>37</v>
      </c>
      <c r="M231" s="57"/>
      <c r="N231" s="56">
        <v>83</v>
      </c>
      <c r="O231" s="57"/>
      <c r="P231" s="56">
        <v>179</v>
      </c>
      <c r="Q231" s="57"/>
      <c r="R231" s="56">
        <v>16</v>
      </c>
      <c r="S231" s="57"/>
      <c r="T231" s="56">
        <v>340</v>
      </c>
      <c r="U231" s="57"/>
      <c r="V231" s="56">
        <v>206</v>
      </c>
      <c r="W231" s="57"/>
      <c r="X231" s="56">
        <v>6</v>
      </c>
      <c r="Y231" s="57"/>
      <c r="Z231" s="56">
        <v>127</v>
      </c>
      <c r="AA231" s="57"/>
      <c r="AB231" s="56">
        <v>152</v>
      </c>
      <c r="AC231" s="57"/>
      <c r="AD231" s="56">
        <v>392</v>
      </c>
      <c r="AE231" s="57"/>
      <c r="AF231" s="56">
        <v>8</v>
      </c>
      <c r="AG231" s="57"/>
      <c r="AH231" s="56">
        <v>45</v>
      </c>
      <c r="AI231" s="57"/>
      <c r="AJ231" s="56">
        <v>93</v>
      </c>
      <c r="AK231" s="57"/>
      <c r="AL231" s="56">
        <v>444</v>
      </c>
      <c r="AM231" s="57"/>
      <c r="AN231" s="56">
        <v>64</v>
      </c>
      <c r="AO231" s="57"/>
      <c r="AP231" s="56">
        <v>240</v>
      </c>
      <c r="AQ231" s="57"/>
      <c r="AR231" s="56">
        <v>44</v>
      </c>
      <c r="AS231" s="57"/>
      <c r="AT231" s="56">
        <v>308</v>
      </c>
      <c r="AU231" s="57"/>
      <c r="AV231" s="56">
        <v>56</v>
      </c>
      <c r="AW231" s="57"/>
      <c r="AX231" s="56">
        <v>21</v>
      </c>
      <c r="AY231" s="57"/>
      <c r="AZ231" s="56">
        <v>209</v>
      </c>
      <c r="BA231" s="57"/>
      <c r="BB231" s="56">
        <v>125</v>
      </c>
      <c r="BC231" s="57"/>
      <c r="BD231" s="56">
        <v>309</v>
      </c>
      <c r="BE231" s="57"/>
      <c r="BF231" s="56">
        <v>138</v>
      </c>
      <c r="BG231" s="57"/>
      <c r="BH231" s="56">
        <v>16</v>
      </c>
      <c r="BI231" s="57"/>
      <c r="BJ231" s="56">
        <v>4</v>
      </c>
      <c r="BK231" s="57"/>
      <c r="BL231" s="56">
        <v>238</v>
      </c>
      <c r="BM231" s="57"/>
      <c r="BN231" s="56">
        <v>23</v>
      </c>
      <c r="BO231" s="57"/>
      <c r="BP231" s="56">
        <v>202</v>
      </c>
      <c r="BQ231" s="57"/>
      <c r="BR231" s="56">
        <v>34</v>
      </c>
      <c r="BS231" s="57"/>
      <c r="BT231" s="56">
        <v>285</v>
      </c>
      <c r="BU231" s="57"/>
      <c r="BV231" s="56">
        <v>257</v>
      </c>
      <c r="BW231" s="57"/>
      <c r="BX231" s="56">
        <v>99</v>
      </c>
      <c r="BY231" s="57"/>
      <c r="BZ231" s="56">
        <v>11</v>
      </c>
      <c r="CA231" s="57"/>
      <c r="CB231" s="56">
        <v>35</v>
      </c>
      <c r="CC231" s="57"/>
      <c r="CD231" s="56">
        <v>170</v>
      </c>
      <c r="CE231" s="57"/>
      <c r="CF231" s="56">
        <v>0</v>
      </c>
      <c r="CG231" s="57"/>
      <c r="CH231" s="56">
        <v>348</v>
      </c>
      <c r="CI231" s="57"/>
      <c r="CJ231" s="56">
        <v>178</v>
      </c>
      <c r="CK231" s="57"/>
      <c r="CL231" s="56">
        <v>341</v>
      </c>
      <c r="CM231" s="57"/>
      <c r="CN231" s="56">
        <v>161</v>
      </c>
      <c r="CO231" s="57"/>
      <c r="CP231" s="56">
        <v>100</v>
      </c>
      <c r="CQ231" s="57"/>
      <c r="CR231" s="56">
        <v>43</v>
      </c>
      <c r="CS231" s="57"/>
      <c r="CT231" s="56">
        <v>79</v>
      </c>
      <c r="CU231" s="57"/>
      <c r="CV231" s="56">
        <v>264</v>
      </c>
      <c r="CW231" s="57"/>
      <c r="CX231" s="56">
        <v>317</v>
      </c>
      <c r="CY231" s="57"/>
      <c r="CZ231" s="56">
        <v>36</v>
      </c>
      <c r="DA231" s="57"/>
      <c r="DB231" s="56">
        <v>511</v>
      </c>
      <c r="DC231" s="57"/>
      <c r="DD231" s="56">
        <v>125</v>
      </c>
      <c r="DE231" s="57"/>
      <c r="DF231" s="56">
        <v>21</v>
      </c>
      <c r="DG231" s="57"/>
      <c r="DH231" s="56">
        <v>94</v>
      </c>
      <c r="DI231" s="57"/>
      <c r="DJ231" s="56">
        <v>25</v>
      </c>
      <c r="DK231" s="57"/>
      <c r="DL231" s="56">
        <v>105</v>
      </c>
      <c r="DM231" s="57"/>
      <c r="DN231" s="56">
        <v>11</v>
      </c>
      <c r="DO231" s="57"/>
      <c r="DP231" s="56">
        <v>513</v>
      </c>
      <c r="DQ231" s="57"/>
      <c r="DR231" s="56">
        <v>6</v>
      </c>
      <c r="DS231" s="57"/>
      <c r="DT231" s="56">
        <v>0</v>
      </c>
      <c r="DU231" s="57"/>
      <c r="DV231" s="56">
        <v>86</v>
      </c>
      <c r="DW231" s="57"/>
      <c r="DX231" s="56">
        <v>31</v>
      </c>
      <c r="DY231" s="57"/>
      <c r="DZ231" s="56">
        <v>276</v>
      </c>
      <c r="EA231" s="57"/>
      <c r="EB231" s="56">
        <v>15</v>
      </c>
      <c r="EC231" s="57"/>
      <c r="ED231" s="56">
        <v>30</v>
      </c>
      <c r="EE231" s="57"/>
      <c r="EF231" s="56">
        <v>30</v>
      </c>
      <c r="EG231" s="57"/>
      <c r="EH231" s="56">
        <v>30</v>
      </c>
      <c r="EI231" s="57"/>
      <c r="EJ231" s="56">
        <v>52</v>
      </c>
      <c r="EK231" s="57"/>
      <c r="EL231" s="56">
        <v>51</v>
      </c>
      <c r="EM231" s="57"/>
      <c r="EN231" s="56">
        <v>151</v>
      </c>
      <c r="EO231" s="57"/>
      <c r="EP231" s="56">
        <v>13</v>
      </c>
      <c r="EQ231" s="57"/>
      <c r="ER231" s="56">
        <v>260</v>
      </c>
      <c r="ES231" s="57"/>
      <c r="ET231" s="56">
        <v>242</v>
      </c>
      <c r="EU231" s="57"/>
      <c r="EV231" s="56">
        <v>79</v>
      </c>
      <c r="EW231" s="57"/>
      <c r="EX231" s="56">
        <v>387</v>
      </c>
      <c r="EY231" s="57"/>
      <c r="EZ231" s="56">
        <v>353</v>
      </c>
      <c r="FA231" s="57"/>
      <c r="FB231" s="56">
        <v>240</v>
      </c>
      <c r="FC231" s="57"/>
      <c r="FD231" s="56">
        <v>9</v>
      </c>
      <c r="FE231" s="57"/>
      <c r="FF231" s="56">
        <v>11254</v>
      </c>
      <c r="FG231" s="57"/>
      <c r="FH231" s="59">
        <f t="shared" si="1303"/>
        <v>8434</v>
      </c>
      <c r="FI231" s="57"/>
    </row>
    <row r="232" spans="1:165" s="50" customFormat="1" ht="10.5" x14ac:dyDescent="0.35">
      <c r="A232" s="54">
        <v>226</v>
      </c>
      <c r="B232" s="51"/>
      <c r="C232" s="55" t="s">
        <v>371</v>
      </c>
      <c r="D232" s="56">
        <v>77</v>
      </c>
      <c r="E232" s="57"/>
      <c r="F232" s="56">
        <v>31</v>
      </c>
      <c r="G232" s="57"/>
      <c r="H232" s="56">
        <v>351</v>
      </c>
      <c r="I232" s="57"/>
      <c r="J232" s="56">
        <v>777</v>
      </c>
      <c r="K232" s="57"/>
      <c r="L232" s="56">
        <v>95</v>
      </c>
      <c r="M232" s="57"/>
      <c r="N232" s="56">
        <v>51</v>
      </c>
      <c r="O232" s="57"/>
      <c r="P232" s="56">
        <v>868</v>
      </c>
      <c r="Q232" s="57"/>
      <c r="R232" s="56">
        <v>48</v>
      </c>
      <c r="S232" s="57"/>
      <c r="T232" s="56">
        <v>1773</v>
      </c>
      <c r="U232" s="57"/>
      <c r="V232" s="56">
        <v>325</v>
      </c>
      <c r="W232" s="57"/>
      <c r="X232" s="56">
        <v>19</v>
      </c>
      <c r="Y232" s="57"/>
      <c r="Z232" s="56">
        <v>126</v>
      </c>
      <c r="AA232" s="57"/>
      <c r="AB232" s="56">
        <v>126</v>
      </c>
      <c r="AC232" s="57"/>
      <c r="AD232" s="56">
        <v>243</v>
      </c>
      <c r="AE232" s="57"/>
      <c r="AF232" s="56">
        <v>34</v>
      </c>
      <c r="AG232" s="57"/>
      <c r="AH232" s="56">
        <v>99</v>
      </c>
      <c r="AI232" s="57"/>
      <c r="AJ232" s="56">
        <v>34</v>
      </c>
      <c r="AK232" s="57"/>
      <c r="AL232" s="56">
        <v>3636</v>
      </c>
      <c r="AM232" s="57"/>
      <c r="AN232" s="56">
        <v>141</v>
      </c>
      <c r="AO232" s="57"/>
      <c r="AP232" s="56">
        <v>250</v>
      </c>
      <c r="AQ232" s="57"/>
      <c r="AR232" s="56">
        <v>32</v>
      </c>
      <c r="AS232" s="57"/>
      <c r="AT232" s="56">
        <v>1231</v>
      </c>
      <c r="AU232" s="57"/>
      <c r="AV232" s="56">
        <v>57</v>
      </c>
      <c r="AW232" s="57"/>
      <c r="AX232" s="56">
        <v>9</v>
      </c>
      <c r="AY232" s="57"/>
      <c r="AZ232" s="56">
        <v>415</v>
      </c>
      <c r="BA232" s="57"/>
      <c r="BB232" s="56">
        <v>201</v>
      </c>
      <c r="BC232" s="57"/>
      <c r="BD232" s="56">
        <v>1031</v>
      </c>
      <c r="BE232" s="57"/>
      <c r="BF232" s="56">
        <v>237</v>
      </c>
      <c r="BG232" s="57"/>
      <c r="BH232" s="56">
        <v>14</v>
      </c>
      <c r="BI232" s="57"/>
      <c r="BJ232" s="56">
        <v>13</v>
      </c>
      <c r="BK232" s="57"/>
      <c r="BL232" s="56">
        <v>713</v>
      </c>
      <c r="BM232" s="57"/>
      <c r="BN232" s="56">
        <v>87</v>
      </c>
      <c r="BO232" s="57"/>
      <c r="BP232" s="56">
        <v>195</v>
      </c>
      <c r="BQ232" s="57"/>
      <c r="BR232" s="56">
        <v>36</v>
      </c>
      <c r="BS232" s="57"/>
      <c r="BT232" s="56">
        <v>668</v>
      </c>
      <c r="BU232" s="57"/>
      <c r="BV232" s="56">
        <v>306</v>
      </c>
      <c r="BW232" s="57"/>
      <c r="BX232" s="56">
        <v>129</v>
      </c>
      <c r="BY232" s="57"/>
      <c r="BZ232" s="56">
        <v>12</v>
      </c>
      <c r="CA232" s="57"/>
      <c r="CB232" s="56">
        <v>77</v>
      </c>
      <c r="CC232" s="57"/>
      <c r="CD232" s="56">
        <v>180</v>
      </c>
      <c r="CE232" s="57"/>
      <c r="CF232" s="56">
        <v>30</v>
      </c>
      <c r="CG232" s="57"/>
      <c r="CH232" s="56">
        <v>1401</v>
      </c>
      <c r="CI232" s="57"/>
      <c r="CJ232" s="56">
        <v>275</v>
      </c>
      <c r="CK232" s="57"/>
      <c r="CL232" s="56">
        <v>2807</v>
      </c>
      <c r="CM232" s="57"/>
      <c r="CN232" s="56">
        <v>109</v>
      </c>
      <c r="CO232" s="57"/>
      <c r="CP232" s="56">
        <v>136</v>
      </c>
      <c r="CQ232" s="57"/>
      <c r="CR232" s="56">
        <v>64</v>
      </c>
      <c r="CS232" s="57"/>
      <c r="CT232" s="56">
        <v>114</v>
      </c>
      <c r="CU232" s="57"/>
      <c r="CV232" s="56">
        <v>758</v>
      </c>
      <c r="CW232" s="57"/>
      <c r="CX232" s="56">
        <v>1213</v>
      </c>
      <c r="CY232" s="57"/>
      <c r="CZ232" s="56">
        <v>47</v>
      </c>
      <c r="DA232" s="57"/>
      <c r="DB232" s="56">
        <v>5061</v>
      </c>
      <c r="DC232" s="57"/>
      <c r="DD232" s="56">
        <v>257</v>
      </c>
      <c r="DE232" s="57"/>
      <c r="DF232" s="56">
        <v>127</v>
      </c>
      <c r="DG232" s="57"/>
      <c r="DH232" s="56">
        <v>39</v>
      </c>
      <c r="DI232" s="57"/>
      <c r="DJ232" s="56">
        <v>30</v>
      </c>
      <c r="DK232" s="57"/>
      <c r="DL232" s="56">
        <v>167</v>
      </c>
      <c r="DM232" s="57"/>
      <c r="DN232" s="56">
        <v>28</v>
      </c>
      <c r="DO232" s="57"/>
      <c r="DP232" s="56">
        <v>2895</v>
      </c>
      <c r="DQ232" s="57"/>
      <c r="DR232" s="56">
        <v>11</v>
      </c>
      <c r="DS232" s="57"/>
      <c r="DT232" s="56">
        <v>14</v>
      </c>
      <c r="DU232" s="57"/>
      <c r="DV232" s="56">
        <v>39</v>
      </c>
      <c r="DW232" s="57"/>
      <c r="DX232" s="56">
        <v>27</v>
      </c>
      <c r="DY232" s="57"/>
      <c r="DZ232" s="56">
        <v>1736</v>
      </c>
      <c r="EA232" s="57"/>
      <c r="EB232" s="56">
        <v>25</v>
      </c>
      <c r="EC232" s="57"/>
      <c r="ED232" s="56">
        <v>100</v>
      </c>
      <c r="EE232" s="57"/>
      <c r="EF232" s="56">
        <v>64</v>
      </c>
      <c r="EG232" s="57"/>
      <c r="EH232" s="56">
        <v>10</v>
      </c>
      <c r="EI232" s="57"/>
      <c r="EJ232" s="56">
        <v>156</v>
      </c>
      <c r="EK232" s="57"/>
      <c r="EL232" s="56">
        <v>162</v>
      </c>
      <c r="EM232" s="57"/>
      <c r="EN232" s="56">
        <v>168</v>
      </c>
      <c r="EO232" s="57"/>
      <c r="EP232" s="56">
        <v>7</v>
      </c>
      <c r="EQ232" s="57"/>
      <c r="ER232" s="56">
        <v>692</v>
      </c>
      <c r="ES232" s="57"/>
      <c r="ET232" s="56">
        <v>233</v>
      </c>
      <c r="EU232" s="57"/>
      <c r="EV232" s="56">
        <v>164</v>
      </c>
      <c r="EW232" s="57"/>
      <c r="EX232" s="56">
        <v>468</v>
      </c>
      <c r="EY232" s="57"/>
      <c r="EZ232" s="56">
        <v>4781</v>
      </c>
      <c r="FA232" s="57"/>
      <c r="FB232" s="56">
        <v>202</v>
      </c>
      <c r="FC232" s="57"/>
      <c r="FD232" s="56">
        <v>23</v>
      </c>
      <c r="FE232" s="57"/>
      <c r="FF232" s="56">
        <v>39705</v>
      </c>
      <c r="FG232" s="57"/>
      <c r="FH232" s="59">
        <f t="shared" si="1303"/>
        <v>34547</v>
      </c>
      <c r="FI232" s="57"/>
    </row>
    <row r="233" spans="1:165" s="50" customFormat="1" ht="10.5" x14ac:dyDescent="0.35">
      <c r="A233" s="54">
        <v>227</v>
      </c>
      <c r="B233" s="51"/>
      <c r="C233" s="55" t="s">
        <v>372</v>
      </c>
      <c r="D233" s="56">
        <v>373</v>
      </c>
      <c r="E233" s="57"/>
      <c r="F233" s="56">
        <v>280</v>
      </c>
      <c r="G233" s="57"/>
      <c r="H233" s="56">
        <v>1320</v>
      </c>
      <c r="I233" s="57"/>
      <c r="J233" s="56">
        <v>1353</v>
      </c>
      <c r="K233" s="57"/>
      <c r="L233" s="56">
        <v>485</v>
      </c>
      <c r="M233" s="57"/>
      <c r="N233" s="56">
        <v>621</v>
      </c>
      <c r="O233" s="57"/>
      <c r="P233" s="56">
        <v>1046</v>
      </c>
      <c r="Q233" s="57"/>
      <c r="R233" s="56">
        <v>253</v>
      </c>
      <c r="S233" s="57"/>
      <c r="T233" s="56">
        <v>2945</v>
      </c>
      <c r="U233" s="57"/>
      <c r="V233" s="56">
        <v>723</v>
      </c>
      <c r="W233" s="57"/>
      <c r="X233" s="56">
        <v>290</v>
      </c>
      <c r="Y233" s="57"/>
      <c r="Z233" s="56">
        <v>788</v>
      </c>
      <c r="AA233" s="57"/>
      <c r="AB233" s="56">
        <v>582</v>
      </c>
      <c r="AC233" s="57"/>
      <c r="AD233" s="56">
        <v>1035</v>
      </c>
      <c r="AE233" s="57"/>
      <c r="AF233" s="56">
        <v>216</v>
      </c>
      <c r="AG233" s="57"/>
      <c r="AH233" s="56">
        <v>544</v>
      </c>
      <c r="AI233" s="57"/>
      <c r="AJ233" s="56">
        <v>551</v>
      </c>
      <c r="AK233" s="57"/>
      <c r="AL233" s="56">
        <v>1628</v>
      </c>
      <c r="AM233" s="57"/>
      <c r="AN233" s="56">
        <v>726</v>
      </c>
      <c r="AO233" s="57"/>
      <c r="AP233" s="56">
        <v>828</v>
      </c>
      <c r="AQ233" s="57"/>
      <c r="AR233" s="56">
        <v>277</v>
      </c>
      <c r="AS233" s="57"/>
      <c r="AT233" s="56">
        <v>1661</v>
      </c>
      <c r="AU233" s="57"/>
      <c r="AV233" s="56">
        <v>354</v>
      </c>
      <c r="AW233" s="57"/>
      <c r="AX233" s="56">
        <v>170</v>
      </c>
      <c r="AY233" s="57"/>
      <c r="AZ233" s="56">
        <v>1491</v>
      </c>
      <c r="BA233" s="57"/>
      <c r="BB233" s="56">
        <v>777</v>
      </c>
      <c r="BC233" s="57"/>
      <c r="BD233" s="56">
        <v>2650</v>
      </c>
      <c r="BE233" s="57"/>
      <c r="BF233" s="56">
        <v>968</v>
      </c>
      <c r="BG233" s="57"/>
      <c r="BH233" s="56">
        <v>266</v>
      </c>
      <c r="BI233" s="57"/>
      <c r="BJ233" s="56">
        <v>220</v>
      </c>
      <c r="BK233" s="57"/>
      <c r="BL233" s="56">
        <v>653</v>
      </c>
      <c r="BM233" s="57"/>
      <c r="BN233" s="56">
        <v>435</v>
      </c>
      <c r="BO233" s="57"/>
      <c r="BP233" s="56">
        <v>672</v>
      </c>
      <c r="BQ233" s="57"/>
      <c r="BR233" s="56">
        <v>328</v>
      </c>
      <c r="BS233" s="57"/>
      <c r="BT233" s="56">
        <v>1233</v>
      </c>
      <c r="BU233" s="57"/>
      <c r="BV233" s="56">
        <v>777</v>
      </c>
      <c r="BW233" s="57"/>
      <c r="BX233" s="56">
        <v>600</v>
      </c>
      <c r="BY233" s="57"/>
      <c r="BZ233" s="56">
        <v>250</v>
      </c>
      <c r="CA233" s="57"/>
      <c r="CB233" s="56">
        <v>485</v>
      </c>
      <c r="CC233" s="57"/>
      <c r="CD233" s="56">
        <v>673</v>
      </c>
      <c r="CE233" s="57"/>
      <c r="CF233" s="56">
        <v>286</v>
      </c>
      <c r="CG233" s="57"/>
      <c r="CH233" s="56">
        <v>1217</v>
      </c>
      <c r="CI233" s="57"/>
      <c r="CJ233" s="56">
        <v>717</v>
      </c>
      <c r="CK233" s="57"/>
      <c r="CL233" s="56">
        <v>17076</v>
      </c>
      <c r="CM233" s="57"/>
      <c r="CN233" s="56">
        <v>461</v>
      </c>
      <c r="CO233" s="57"/>
      <c r="CP233" s="56">
        <v>842</v>
      </c>
      <c r="CQ233" s="57"/>
      <c r="CR233" s="56">
        <v>508</v>
      </c>
      <c r="CS233" s="57"/>
      <c r="CT233" s="56">
        <v>612</v>
      </c>
      <c r="CU233" s="57"/>
      <c r="CV233" s="56">
        <v>1861</v>
      </c>
      <c r="CW233" s="57"/>
      <c r="CX233" s="56">
        <v>1294</v>
      </c>
      <c r="CY233" s="57"/>
      <c r="CZ233" s="56">
        <v>287</v>
      </c>
      <c r="DA233" s="57"/>
      <c r="DB233" s="56">
        <v>2027</v>
      </c>
      <c r="DC233" s="57"/>
      <c r="DD233" s="56">
        <v>1739</v>
      </c>
      <c r="DE233" s="57"/>
      <c r="DF233" s="56">
        <v>313</v>
      </c>
      <c r="DG233" s="57"/>
      <c r="DH233" s="56">
        <v>435</v>
      </c>
      <c r="DI233" s="57"/>
      <c r="DJ233" s="56">
        <v>294</v>
      </c>
      <c r="DK233" s="57"/>
      <c r="DL233" s="56">
        <v>385</v>
      </c>
      <c r="DM233" s="57"/>
      <c r="DN233" s="56">
        <v>285</v>
      </c>
      <c r="DO233" s="57"/>
      <c r="DP233" s="56">
        <v>4432</v>
      </c>
      <c r="DQ233" s="57"/>
      <c r="DR233" s="56">
        <v>111</v>
      </c>
      <c r="DS233" s="57"/>
      <c r="DT233" s="56">
        <v>64</v>
      </c>
      <c r="DU233" s="57"/>
      <c r="DV233" s="56">
        <v>667</v>
      </c>
      <c r="DW233" s="57"/>
      <c r="DX233" s="56">
        <v>475</v>
      </c>
      <c r="DY233" s="57"/>
      <c r="DZ233" s="56">
        <v>4105</v>
      </c>
      <c r="EA233" s="57"/>
      <c r="EB233" s="56">
        <v>247</v>
      </c>
      <c r="EC233" s="57"/>
      <c r="ED233" s="56">
        <v>423</v>
      </c>
      <c r="EE233" s="57"/>
      <c r="EF233" s="56">
        <v>553</v>
      </c>
      <c r="EG233" s="57"/>
      <c r="EH233" s="56">
        <v>191</v>
      </c>
      <c r="EI233" s="57"/>
      <c r="EJ233" s="56">
        <v>571</v>
      </c>
      <c r="EK233" s="57"/>
      <c r="EL233" s="56">
        <v>663</v>
      </c>
      <c r="EM233" s="57"/>
      <c r="EN233" s="56">
        <v>847</v>
      </c>
      <c r="EO233" s="57"/>
      <c r="EP233" s="56">
        <v>165</v>
      </c>
      <c r="EQ233" s="57"/>
      <c r="ER233" s="56">
        <v>1821</v>
      </c>
      <c r="ES233" s="57"/>
      <c r="ET233" s="56">
        <v>702</v>
      </c>
      <c r="EU233" s="57"/>
      <c r="EV233" s="56">
        <v>687</v>
      </c>
      <c r="EW233" s="57"/>
      <c r="EX233" s="56">
        <v>945</v>
      </c>
      <c r="EY233" s="57"/>
      <c r="EZ233" s="56">
        <v>6281</v>
      </c>
      <c r="FA233" s="57"/>
      <c r="FB233" s="56">
        <v>1072</v>
      </c>
      <c r="FC233" s="57"/>
      <c r="FD233" s="56">
        <v>222</v>
      </c>
      <c r="FE233" s="57"/>
      <c r="FF233" s="56">
        <v>87797</v>
      </c>
      <c r="FG233" s="57"/>
      <c r="FH233" s="59">
        <f t="shared" si="1303"/>
        <v>62721</v>
      </c>
      <c r="FI233" s="57"/>
    </row>
    <row r="234" spans="1:165" s="50" customFormat="1" ht="10.5" x14ac:dyDescent="0.35">
      <c r="A234" s="54">
        <v>228</v>
      </c>
      <c r="B234" s="51"/>
      <c r="C234" s="55" t="s">
        <v>373</v>
      </c>
      <c r="D234" s="56">
        <v>488</v>
      </c>
      <c r="E234" s="57"/>
      <c r="F234" s="56">
        <v>384</v>
      </c>
      <c r="G234" s="57"/>
      <c r="H234" s="56">
        <v>1723</v>
      </c>
      <c r="I234" s="57"/>
      <c r="J234" s="56">
        <v>2520</v>
      </c>
      <c r="K234" s="57"/>
      <c r="L234" s="56">
        <v>875</v>
      </c>
      <c r="M234" s="57"/>
      <c r="N234" s="56">
        <v>1515</v>
      </c>
      <c r="O234" s="57"/>
      <c r="P234" s="56">
        <v>3614</v>
      </c>
      <c r="Q234" s="57"/>
      <c r="R234" s="56">
        <v>416</v>
      </c>
      <c r="S234" s="57"/>
      <c r="T234" s="56">
        <v>5332</v>
      </c>
      <c r="U234" s="57"/>
      <c r="V234" s="56">
        <v>1704</v>
      </c>
      <c r="W234" s="57"/>
      <c r="X234" s="56">
        <v>332</v>
      </c>
      <c r="Y234" s="57"/>
      <c r="Z234" s="56">
        <v>1223</v>
      </c>
      <c r="AA234" s="57"/>
      <c r="AB234" s="56">
        <v>2202</v>
      </c>
      <c r="AC234" s="57"/>
      <c r="AD234" s="56">
        <v>4621</v>
      </c>
      <c r="AE234" s="57"/>
      <c r="AF234" s="56">
        <v>224</v>
      </c>
      <c r="AG234" s="57"/>
      <c r="AH234" s="56">
        <v>745</v>
      </c>
      <c r="AI234" s="57"/>
      <c r="AJ234" s="56">
        <v>1118</v>
      </c>
      <c r="AK234" s="57"/>
      <c r="AL234" s="56">
        <v>2553</v>
      </c>
      <c r="AM234" s="57"/>
      <c r="AN234" s="56">
        <v>1151</v>
      </c>
      <c r="AO234" s="57"/>
      <c r="AP234" s="56">
        <v>2238</v>
      </c>
      <c r="AQ234" s="57"/>
      <c r="AR234" s="56">
        <v>513</v>
      </c>
      <c r="AS234" s="57"/>
      <c r="AT234" s="56">
        <v>3670</v>
      </c>
      <c r="AU234" s="57"/>
      <c r="AV234" s="56">
        <v>614</v>
      </c>
      <c r="AW234" s="57"/>
      <c r="AX234" s="56">
        <v>605</v>
      </c>
      <c r="AY234" s="57"/>
      <c r="AZ234" s="56">
        <v>1866</v>
      </c>
      <c r="BA234" s="57"/>
      <c r="BB234" s="56">
        <v>1360</v>
      </c>
      <c r="BC234" s="57"/>
      <c r="BD234" s="56">
        <v>3958</v>
      </c>
      <c r="BE234" s="57"/>
      <c r="BF234" s="56">
        <v>1312</v>
      </c>
      <c r="BG234" s="57"/>
      <c r="BH234" s="56">
        <v>706</v>
      </c>
      <c r="BI234" s="57"/>
      <c r="BJ234" s="56">
        <v>269</v>
      </c>
      <c r="BK234" s="57"/>
      <c r="BL234" s="56">
        <v>1572</v>
      </c>
      <c r="BM234" s="57"/>
      <c r="BN234" s="56">
        <v>540</v>
      </c>
      <c r="BO234" s="57"/>
      <c r="BP234" s="56">
        <v>2159</v>
      </c>
      <c r="BQ234" s="57"/>
      <c r="BR234" s="56">
        <v>564</v>
      </c>
      <c r="BS234" s="57"/>
      <c r="BT234" s="56">
        <v>3107</v>
      </c>
      <c r="BU234" s="57"/>
      <c r="BV234" s="56">
        <v>2734</v>
      </c>
      <c r="BW234" s="57"/>
      <c r="BX234" s="56">
        <v>766</v>
      </c>
      <c r="BY234" s="57"/>
      <c r="BZ234" s="56">
        <v>514</v>
      </c>
      <c r="CA234" s="57"/>
      <c r="CB234" s="56">
        <v>1619</v>
      </c>
      <c r="CC234" s="57"/>
      <c r="CD234" s="56">
        <v>3080</v>
      </c>
      <c r="CE234" s="57"/>
      <c r="CF234" s="56">
        <v>355</v>
      </c>
      <c r="CG234" s="57"/>
      <c r="CH234" s="56">
        <v>1314</v>
      </c>
      <c r="CI234" s="57"/>
      <c r="CJ234" s="56">
        <v>2152</v>
      </c>
      <c r="CK234" s="57"/>
      <c r="CL234" s="56">
        <v>2648</v>
      </c>
      <c r="CM234" s="57"/>
      <c r="CN234" s="56">
        <v>1642</v>
      </c>
      <c r="CO234" s="57"/>
      <c r="CP234" s="56">
        <v>1079</v>
      </c>
      <c r="CQ234" s="57"/>
      <c r="CR234" s="56">
        <v>772</v>
      </c>
      <c r="CS234" s="57"/>
      <c r="CT234" s="56">
        <v>1011</v>
      </c>
      <c r="CU234" s="57"/>
      <c r="CV234" s="56">
        <v>3469</v>
      </c>
      <c r="CW234" s="57"/>
      <c r="CX234" s="56">
        <v>2144</v>
      </c>
      <c r="CY234" s="57"/>
      <c r="CZ234" s="56">
        <v>766</v>
      </c>
      <c r="DA234" s="57"/>
      <c r="DB234" s="56">
        <v>2819</v>
      </c>
      <c r="DC234" s="57"/>
      <c r="DD234" s="56">
        <v>4359</v>
      </c>
      <c r="DE234" s="57"/>
      <c r="DF234" s="56">
        <v>678</v>
      </c>
      <c r="DG234" s="57"/>
      <c r="DH234" s="56">
        <v>1077</v>
      </c>
      <c r="DI234" s="57"/>
      <c r="DJ234" s="56">
        <v>543</v>
      </c>
      <c r="DK234" s="57"/>
      <c r="DL234" s="56">
        <v>1942</v>
      </c>
      <c r="DM234" s="57"/>
      <c r="DN234" s="56">
        <v>371</v>
      </c>
      <c r="DO234" s="57"/>
      <c r="DP234" s="56">
        <v>3227</v>
      </c>
      <c r="DQ234" s="57"/>
      <c r="DR234" s="56">
        <v>314</v>
      </c>
      <c r="DS234" s="57"/>
      <c r="DT234" s="56">
        <v>109</v>
      </c>
      <c r="DU234" s="57"/>
      <c r="DV234" s="56">
        <v>1413</v>
      </c>
      <c r="DW234" s="57"/>
      <c r="DX234" s="56">
        <v>802</v>
      </c>
      <c r="DY234" s="57"/>
      <c r="DZ234" s="56">
        <v>3120</v>
      </c>
      <c r="EA234" s="57"/>
      <c r="EB234" s="56">
        <v>532</v>
      </c>
      <c r="EC234" s="57"/>
      <c r="ED234" s="56">
        <v>1247</v>
      </c>
      <c r="EE234" s="57"/>
      <c r="EF234" s="56">
        <v>567</v>
      </c>
      <c r="EG234" s="57"/>
      <c r="EH234" s="56">
        <v>378</v>
      </c>
      <c r="EI234" s="57"/>
      <c r="EJ234" s="56">
        <v>824</v>
      </c>
      <c r="EK234" s="57"/>
      <c r="EL234" s="56">
        <v>460</v>
      </c>
      <c r="EM234" s="57"/>
      <c r="EN234" s="56">
        <v>1268</v>
      </c>
      <c r="EO234" s="57"/>
      <c r="EP234" s="56">
        <v>387</v>
      </c>
      <c r="EQ234" s="57"/>
      <c r="ER234" s="56">
        <v>3471</v>
      </c>
      <c r="ES234" s="57"/>
      <c r="ET234" s="56">
        <v>2348</v>
      </c>
      <c r="EU234" s="57"/>
      <c r="EV234" s="56">
        <v>525</v>
      </c>
      <c r="EW234" s="57"/>
      <c r="EX234" s="56">
        <v>3508</v>
      </c>
      <c r="EY234" s="57"/>
      <c r="EZ234" s="56">
        <v>2458</v>
      </c>
      <c r="FA234" s="57"/>
      <c r="FB234" s="56">
        <v>3889</v>
      </c>
      <c r="FC234" s="57"/>
      <c r="FD234" s="56">
        <v>351</v>
      </c>
      <c r="FE234" s="57"/>
      <c r="FF234" s="56">
        <v>126918</v>
      </c>
      <c r="FG234" s="57"/>
      <c r="FH234" s="59">
        <f t="shared" si="1303"/>
        <v>86976</v>
      </c>
      <c r="FI234" s="57"/>
    </row>
    <row r="235" spans="1:165" s="50" customFormat="1" ht="10.5" x14ac:dyDescent="0.35">
      <c r="A235" s="54">
        <v>229</v>
      </c>
      <c r="B235" s="51"/>
      <c r="C235" s="55" t="s">
        <v>374</v>
      </c>
      <c r="D235" s="56">
        <v>731</v>
      </c>
      <c r="E235" s="57"/>
      <c r="F235" s="56">
        <v>562</v>
      </c>
      <c r="G235" s="57"/>
      <c r="H235" s="56">
        <v>5183</v>
      </c>
      <c r="I235" s="57"/>
      <c r="J235" s="56">
        <v>5711</v>
      </c>
      <c r="K235" s="57"/>
      <c r="L235" s="56">
        <v>1732</v>
      </c>
      <c r="M235" s="57"/>
      <c r="N235" s="56">
        <v>2359</v>
      </c>
      <c r="O235" s="57"/>
      <c r="P235" s="56">
        <v>4101</v>
      </c>
      <c r="Q235" s="57"/>
      <c r="R235" s="56">
        <v>648</v>
      </c>
      <c r="S235" s="57"/>
      <c r="T235" s="56">
        <v>7440</v>
      </c>
      <c r="U235" s="57"/>
      <c r="V235" s="56">
        <v>5919</v>
      </c>
      <c r="W235" s="57"/>
      <c r="X235" s="56">
        <v>229</v>
      </c>
      <c r="Y235" s="57"/>
      <c r="Z235" s="56">
        <v>1770</v>
      </c>
      <c r="AA235" s="57"/>
      <c r="AB235" s="56">
        <v>4243</v>
      </c>
      <c r="AC235" s="57"/>
      <c r="AD235" s="56">
        <v>11105</v>
      </c>
      <c r="AE235" s="57"/>
      <c r="AF235" s="56">
        <v>532</v>
      </c>
      <c r="AG235" s="57"/>
      <c r="AH235" s="56">
        <v>1087</v>
      </c>
      <c r="AI235" s="57"/>
      <c r="AJ235" s="56">
        <v>762</v>
      </c>
      <c r="AK235" s="57"/>
      <c r="AL235" s="56">
        <v>6365</v>
      </c>
      <c r="AM235" s="57"/>
      <c r="AN235" s="56">
        <v>2146</v>
      </c>
      <c r="AO235" s="57"/>
      <c r="AP235" s="56">
        <v>6158</v>
      </c>
      <c r="AQ235" s="57"/>
      <c r="AR235" s="56">
        <v>451</v>
      </c>
      <c r="AS235" s="57"/>
      <c r="AT235" s="56">
        <v>5788</v>
      </c>
      <c r="AU235" s="57"/>
      <c r="AV235" s="56">
        <v>1016</v>
      </c>
      <c r="AW235" s="57"/>
      <c r="AX235" s="56">
        <v>1170</v>
      </c>
      <c r="AY235" s="57"/>
      <c r="AZ235" s="56">
        <v>5676</v>
      </c>
      <c r="BA235" s="57"/>
      <c r="BB235" s="56">
        <v>3827</v>
      </c>
      <c r="BC235" s="57"/>
      <c r="BD235" s="56">
        <v>11650</v>
      </c>
      <c r="BE235" s="57"/>
      <c r="BF235" s="56">
        <v>2590</v>
      </c>
      <c r="BG235" s="57"/>
      <c r="BH235" s="56">
        <v>799</v>
      </c>
      <c r="BI235" s="57"/>
      <c r="BJ235" s="56">
        <v>228</v>
      </c>
      <c r="BK235" s="57"/>
      <c r="BL235" s="56">
        <v>3661</v>
      </c>
      <c r="BM235" s="57"/>
      <c r="BN235" s="56">
        <v>960</v>
      </c>
      <c r="BO235" s="57"/>
      <c r="BP235" s="56">
        <v>6824</v>
      </c>
      <c r="BQ235" s="57"/>
      <c r="BR235" s="56">
        <v>938</v>
      </c>
      <c r="BS235" s="57"/>
      <c r="BT235" s="56">
        <v>6524</v>
      </c>
      <c r="BU235" s="57"/>
      <c r="BV235" s="56">
        <v>6970</v>
      </c>
      <c r="BW235" s="57"/>
      <c r="BX235" s="56">
        <v>3622</v>
      </c>
      <c r="BY235" s="57"/>
      <c r="BZ235" s="56">
        <v>262</v>
      </c>
      <c r="CA235" s="57"/>
      <c r="CB235" s="56">
        <v>2594</v>
      </c>
      <c r="CC235" s="57"/>
      <c r="CD235" s="56">
        <v>4492</v>
      </c>
      <c r="CE235" s="57"/>
      <c r="CF235" s="56">
        <v>472</v>
      </c>
      <c r="CG235" s="57"/>
      <c r="CH235" s="56">
        <v>3515</v>
      </c>
      <c r="CI235" s="57"/>
      <c r="CJ235" s="56">
        <v>5377</v>
      </c>
      <c r="CK235" s="57"/>
      <c r="CL235" s="56">
        <v>5660</v>
      </c>
      <c r="CM235" s="57"/>
      <c r="CN235" s="56">
        <v>5085</v>
      </c>
      <c r="CO235" s="57"/>
      <c r="CP235" s="56">
        <v>2110</v>
      </c>
      <c r="CQ235" s="57"/>
      <c r="CR235" s="56">
        <v>1970</v>
      </c>
      <c r="CS235" s="57"/>
      <c r="CT235" s="56">
        <v>1385</v>
      </c>
      <c r="CU235" s="57"/>
      <c r="CV235" s="56">
        <v>6665</v>
      </c>
      <c r="CW235" s="57"/>
      <c r="CX235" s="56">
        <v>5170</v>
      </c>
      <c r="CY235" s="57"/>
      <c r="CZ235" s="56">
        <v>1552</v>
      </c>
      <c r="DA235" s="57"/>
      <c r="DB235" s="56">
        <v>6837</v>
      </c>
      <c r="DC235" s="57"/>
      <c r="DD235" s="56">
        <v>7071</v>
      </c>
      <c r="DE235" s="57"/>
      <c r="DF235" s="56">
        <v>985</v>
      </c>
      <c r="DG235" s="57"/>
      <c r="DH235" s="56">
        <v>850</v>
      </c>
      <c r="DI235" s="57"/>
      <c r="DJ235" s="56">
        <v>723</v>
      </c>
      <c r="DK235" s="57"/>
      <c r="DL235" s="56">
        <v>3247</v>
      </c>
      <c r="DM235" s="57"/>
      <c r="DN235" s="56">
        <v>572</v>
      </c>
      <c r="DO235" s="57"/>
      <c r="DP235" s="56">
        <v>4102</v>
      </c>
      <c r="DQ235" s="57"/>
      <c r="DR235" s="56">
        <v>318</v>
      </c>
      <c r="DS235" s="57"/>
      <c r="DT235" s="56">
        <v>158</v>
      </c>
      <c r="DU235" s="57"/>
      <c r="DV235" s="56">
        <v>1489</v>
      </c>
      <c r="DW235" s="57"/>
      <c r="DX235" s="56">
        <v>796</v>
      </c>
      <c r="DY235" s="57"/>
      <c r="DZ235" s="56">
        <v>4254</v>
      </c>
      <c r="EA235" s="57"/>
      <c r="EB235" s="56">
        <v>457</v>
      </c>
      <c r="EC235" s="57"/>
      <c r="ED235" s="56">
        <v>1693</v>
      </c>
      <c r="EE235" s="57"/>
      <c r="EF235" s="56">
        <v>756</v>
      </c>
      <c r="EG235" s="57"/>
      <c r="EH235" s="56">
        <v>285</v>
      </c>
      <c r="EI235" s="57"/>
      <c r="EJ235" s="56">
        <v>1417</v>
      </c>
      <c r="EK235" s="57"/>
      <c r="EL235" s="56">
        <v>1740</v>
      </c>
      <c r="EM235" s="57"/>
      <c r="EN235" s="56">
        <v>2158</v>
      </c>
      <c r="EO235" s="57"/>
      <c r="EP235" s="56">
        <v>161</v>
      </c>
      <c r="EQ235" s="57"/>
      <c r="ER235" s="56">
        <v>7039</v>
      </c>
      <c r="ES235" s="57"/>
      <c r="ET235" s="56">
        <v>7649</v>
      </c>
      <c r="EU235" s="57"/>
      <c r="EV235" s="56">
        <v>1750</v>
      </c>
      <c r="EW235" s="57"/>
      <c r="EX235" s="56">
        <v>7832</v>
      </c>
      <c r="EY235" s="57"/>
      <c r="EZ235" s="56">
        <v>3858</v>
      </c>
      <c r="FA235" s="57"/>
      <c r="FB235" s="56">
        <v>7655</v>
      </c>
      <c r="FC235" s="57"/>
      <c r="FD235" s="56">
        <v>270</v>
      </c>
      <c r="FE235" s="57"/>
      <c r="FF235" s="56">
        <v>254254</v>
      </c>
      <c r="FG235" s="57"/>
      <c r="FH235" s="59">
        <f t="shared" si="1303"/>
        <v>180144</v>
      </c>
      <c r="FI235" s="57"/>
    </row>
    <row r="236" spans="1:165" s="50" customFormat="1" ht="10.5" x14ac:dyDescent="0.35">
      <c r="A236" s="54">
        <v>230</v>
      </c>
      <c r="B236" s="51" t="s">
        <v>379</v>
      </c>
      <c r="C236" s="55" t="s">
        <v>376</v>
      </c>
      <c r="D236" s="56">
        <v>570</v>
      </c>
      <c r="E236" s="57"/>
      <c r="F236" s="56">
        <v>755</v>
      </c>
      <c r="G236" s="57"/>
      <c r="H236" s="56">
        <v>6802</v>
      </c>
      <c r="I236" s="57"/>
      <c r="J236" s="56">
        <v>6145</v>
      </c>
      <c r="K236" s="57"/>
      <c r="L236" s="56">
        <v>1760</v>
      </c>
      <c r="M236" s="57"/>
      <c r="N236" s="56">
        <v>2882</v>
      </c>
      <c r="O236" s="57"/>
      <c r="P236" s="56">
        <v>3178</v>
      </c>
      <c r="Q236" s="57"/>
      <c r="R236" s="56">
        <v>762</v>
      </c>
      <c r="S236" s="57"/>
      <c r="T236" s="56">
        <v>5626</v>
      </c>
      <c r="U236" s="57"/>
      <c r="V236" s="56">
        <v>19327</v>
      </c>
      <c r="W236" s="57"/>
      <c r="X236" s="56">
        <v>313</v>
      </c>
      <c r="Y236" s="57"/>
      <c r="Z236" s="56">
        <v>2226</v>
      </c>
      <c r="AA236" s="57"/>
      <c r="AB236" s="56">
        <v>7667</v>
      </c>
      <c r="AC236" s="57"/>
      <c r="AD236" s="56">
        <v>25728</v>
      </c>
      <c r="AE236" s="57"/>
      <c r="AF236" s="56">
        <v>835</v>
      </c>
      <c r="AG236" s="57"/>
      <c r="AH236" s="56">
        <v>1422</v>
      </c>
      <c r="AI236" s="57"/>
      <c r="AJ236" s="56">
        <v>977</v>
      </c>
      <c r="AK236" s="57"/>
      <c r="AL236" s="56">
        <v>9512</v>
      </c>
      <c r="AM236" s="57"/>
      <c r="AN236" s="56">
        <v>2554</v>
      </c>
      <c r="AO236" s="57"/>
      <c r="AP236" s="56">
        <v>10308</v>
      </c>
      <c r="AQ236" s="57"/>
      <c r="AR236" s="56">
        <v>612</v>
      </c>
      <c r="AS236" s="57"/>
      <c r="AT236" s="56">
        <v>6202</v>
      </c>
      <c r="AU236" s="57"/>
      <c r="AV236" s="56">
        <v>1234</v>
      </c>
      <c r="AW236" s="57"/>
      <c r="AX236" s="56">
        <v>1363</v>
      </c>
      <c r="AY236" s="57"/>
      <c r="AZ236" s="56">
        <v>7337</v>
      </c>
      <c r="BA236" s="57"/>
      <c r="BB236" s="56">
        <v>15728</v>
      </c>
      <c r="BC236" s="57"/>
      <c r="BD236" s="56">
        <v>14561</v>
      </c>
      <c r="BE236" s="57"/>
      <c r="BF236" s="56">
        <v>4899</v>
      </c>
      <c r="BG236" s="57"/>
      <c r="BH236" s="56">
        <v>749</v>
      </c>
      <c r="BI236" s="57"/>
      <c r="BJ236" s="56">
        <v>331</v>
      </c>
      <c r="BK236" s="57"/>
      <c r="BL236" s="56">
        <v>6090</v>
      </c>
      <c r="BM236" s="57"/>
      <c r="BN236" s="56">
        <v>1295</v>
      </c>
      <c r="BO236" s="57"/>
      <c r="BP236" s="56">
        <v>19796</v>
      </c>
      <c r="BQ236" s="57"/>
      <c r="BR236" s="56">
        <v>743</v>
      </c>
      <c r="BS236" s="57"/>
      <c r="BT236" s="56">
        <v>8696</v>
      </c>
      <c r="BU236" s="57"/>
      <c r="BV236" s="56">
        <v>9600</v>
      </c>
      <c r="BW236" s="57"/>
      <c r="BX236" s="56">
        <v>5520</v>
      </c>
      <c r="BY236" s="57"/>
      <c r="BZ236" s="56">
        <v>379</v>
      </c>
      <c r="CA236" s="57"/>
      <c r="CB236" s="56">
        <v>2253</v>
      </c>
      <c r="CC236" s="57"/>
      <c r="CD236" s="56">
        <v>4940</v>
      </c>
      <c r="CE236" s="57"/>
      <c r="CF236" s="56">
        <v>348</v>
      </c>
      <c r="CG236" s="57"/>
      <c r="CH236" s="56">
        <v>6559</v>
      </c>
      <c r="CI236" s="57"/>
      <c r="CJ236" s="56">
        <v>6879</v>
      </c>
      <c r="CK236" s="57"/>
      <c r="CL236" s="56">
        <v>8061</v>
      </c>
      <c r="CM236" s="57"/>
      <c r="CN236" s="56">
        <v>13295</v>
      </c>
      <c r="CO236" s="57"/>
      <c r="CP236" s="56">
        <v>4325</v>
      </c>
      <c r="CQ236" s="57"/>
      <c r="CR236" s="56">
        <v>3214</v>
      </c>
      <c r="CS236" s="57"/>
      <c r="CT236" s="56">
        <v>1820</v>
      </c>
      <c r="CU236" s="57"/>
      <c r="CV236" s="56">
        <v>8442</v>
      </c>
      <c r="CW236" s="57"/>
      <c r="CX236" s="56">
        <v>6676</v>
      </c>
      <c r="CY236" s="57"/>
      <c r="CZ236" s="56">
        <v>2260</v>
      </c>
      <c r="DA236" s="57"/>
      <c r="DB236" s="56">
        <v>11525</v>
      </c>
      <c r="DC236" s="57"/>
      <c r="DD236" s="56">
        <v>8087</v>
      </c>
      <c r="DE236" s="57"/>
      <c r="DF236" s="56">
        <v>800</v>
      </c>
      <c r="DG236" s="57"/>
      <c r="DH236" s="56">
        <v>909</v>
      </c>
      <c r="DI236" s="57"/>
      <c r="DJ236" s="56">
        <v>756</v>
      </c>
      <c r="DK236" s="57"/>
      <c r="DL236" s="56">
        <v>2635</v>
      </c>
      <c r="DM236" s="57"/>
      <c r="DN236" s="56">
        <v>792</v>
      </c>
      <c r="DO236" s="57"/>
      <c r="DP236" s="56">
        <v>6384</v>
      </c>
      <c r="DQ236" s="57"/>
      <c r="DR236" s="56">
        <v>396</v>
      </c>
      <c r="DS236" s="57"/>
      <c r="DT236" s="56">
        <v>52</v>
      </c>
      <c r="DU236" s="57"/>
      <c r="DV236" s="56">
        <v>1554</v>
      </c>
      <c r="DW236" s="57"/>
      <c r="DX236" s="56">
        <v>922</v>
      </c>
      <c r="DY236" s="57"/>
      <c r="DZ236" s="56">
        <v>4940</v>
      </c>
      <c r="EA236" s="57"/>
      <c r="EB236" s="56">
        <v>511</v>
      </c>
      <c r="EC236" s="57"/>
      <c r="ED236" s="56">
        <v>1264</v>
      </c>
      <c r="EE236" s="57"/>
      <c r="EF236" s="56">
        <v>1641</v>
      </c>
      <c r="EG236" s="57"/>
      <c r="EH236" s="56">
        <v>247</v>
      </c>
      <c r="EI236" s="57"/>
      <c r="EJ236" s="56">
        <v>1580</v>
      </c>
      <c r="EK236" s="57"/>
      <c r="EL236" s="56">
        <v>2178</v>
      </c>
      <c r="EM236" s="57"/>
      <c r="EN236" s="56">
        <v>2636</v>
      </c>
      <c r="EO236" s="57"/>
      <c r="EP236" s="56">
        <v>227</v>
      </c>
      <c r="EQ236" s="57"/>
      <c r="ER236" s="56">
        <v>7526</v>
      </c>
      <c r="ES236" s="57"/>
      <c r="ET236" s="56">
        <v>17968</v>
      </c>
      <c r="EU236" s="57"/>
      <c r="EV236" s="56">
        <v>2828</v>
      </c>
      <c r="EW236" s="57"/>
      <c r="EX236" s="56">
        <v>19186</v>
      </c>
      <c r="EY236" s="57"/>
      <c r="EZ236" s="56">
        <v>5809</v>
      </c>
      <c r="FA236" s="57"/>
      <c r="FB236" s="56">
        <v>9773</v>
      </c>
      <c r="FC236" s="57"/>
      <c r="FD236" s="56">
        <v>351</v>
      </c>
      <c r="FE236" s="57"/>
      <c r="FF236" s="56">
        <v>397828</v>
      </c>
      <c r="FG236" s="57"/>
      <c r="FH236" s="59">
        <f t="shared" si="1303"/>
        <v>302288</v>
      </c>
      <c r="FI236" s="57"/>
    </row>
    <row r="237" spans="1:165" s="50" customFormat="1" ht="10.5" x14ac:dyDescent="0.35">
      <c r="A237" s="54">
        <v>231</v>
      </c>
      <c r="B237" s="51"/>
      <c r="C237" s="55" t="s">
        <v>377</v>
      </c>
      <c r="D237" s="56">
        <v>873</v>
      </c>
      <c r="E237" s="57"/>
      <c r="F237" s="56">
        <v>768</v>
      </c>
      <c r="G237" s="57"/>
      <c r="H237" s="56">
        <v>8681</v>
      </c>
      <c r="I237" s="57"/>
      <c r="J237" s="56">
        <v>8425</v>
      </c>
      <c r="K237" s="57"/>
      <c r="L237" s="56">
        <v>2433</v>
      </c>
      <c r="M237" s="57"/>
      <c r="N237" s="56">
        <v>4458</v>
      </c>
      <c r="O237" s="57"/>
      <c r="P237" s="56">
        <v>4001</v>
      </c>
      <c r="Q237" s="57"/>
      <c r="R237" s="56">
        <v>964</v>
      </c>
      <c r="S237" s="57"/>
      <c r="T237" s="56">
        <v>6150</v>
      </c>
      <c r="U237" s="57"/>
      <c r="V237" s="56">
        <v>15060</v>
      </c>
      <c r="W237" s="57"/>
      <c r="X237" s="56">
        <v>349</v>
      </c>
      <c r="Y237" s="57"/>
      <c r="Z237" s="56">
        <v>2900</v>
      </c>
      <c r="AA237" s="57"/>
      <c r="AB237" s="56">
        <v>11103</v>
      </c>
      <c r="AC237" s="57"/>
      <c r="AD237" s="56">
        <v>30200</v>
      </c>
      <c r="AE237" s="57"/>
      <c r="AF237" s="56">
        <v>823</v>
      </c>
      <c r="AG237" s="57"/>
      <c r="AH237" s="56">
        <v>1745</v>
      </c>
      <c r="AI237" s="57"/>
      <c r="AJ237" s="56">
        <v>1101</v>
      </c>
      <c r="AK237" s="57"/>
      <c r="AL237" s="56">
        <v>10831</v>
      </c>
      <c r="AM237" s="57"/>
      <c r="AN237" s="56">
        <v>3070</v>
      </c>
      <c r="AO237" s="57"/>
      <c r="AP237" s="56">
        <v>14380</v>
      </c>
      <c r="AQ237" s="57"/>
      <c r="AR237" s="56">
        <v>702</v>
      </c>
      <c r="AS237" s="57"/>
      <c r="AT237" s="56">
        <v>7753</v>
      </c>
      <c r="AU237" s="57"/>
      <c r="AV237" s="56">
        <v>1468</v>
      </c>
      <c r="AW237" s="57"/>
      <c r="AX237" s="56">
        <v>2270</v>
      </c>
      <c r="AY237" s="57"/>
      <c r="AZ237" s="56">
        <v>9448</v>
      </c>
      <c r="BA237" s="57"/>
      <c r="BB237" s="56">
        <v>11723</v>
      </c>
      <c r="BC237" s="57"/>
      <c r="BD237" s="56">
        <v>20268</v>
      </c>
      <c r="BE237" s="57"/>
      <c r="BF237" s="56">
        <v>5153</v>
      </c>
      <c r="BG237" s="57"/>
      <c r="BH237" s="56">
        <v>998</v>
      </c>
      <c r="BI237" s="57"/>
      <c r="BJ237" s="56">
        <v>376</v>
      </c>
      <c r="BK237" s="57"/>
      <c r="BL237" s="56">
        <v>6806</v>
      </c>
      <c r="BM237" s="57"/>
      <c r="BN237" s="56">
        <v>1750</v>
      </c>
      <c r="BO237" s="57"/>
      <c r="BP237" s="56">
        <v>17599</v>
      </c>
      <c r="BQ237" s="57"/>
      <c r="BR237" s="56">
        <v>1214</v>
      </c>
      <c r="BS237" s="57"/>
      <c r="BT237" s="56">
        <v>12221</v>
      </c>
      <c r="BU237" s="57"/>
      <c r="BV237" s="56">
        <v>13006</v>
      </c>
      <c r="BW237" s="57"/>
      <c r="BX237" s="56">
        <v>6666</v>
      </c>
      <c r="BY237" s="57"/>
      <c r="BZ237" s="56">
        <v>437</v>
      </c>
      <c r="CA237" s="57"/>
      <c r="CB237" s="56">
        <v>3615</v>
      </c>
      <c r="CC237" s="57"/>
      <c r="CD237" s="56">
        <v>5402</v>
      </c>
      <c r="CE237" s="57"/>
      <c r="CF237" s="56">
        <v>654</v>
      </c>
      <c r="CG237" s="57"/>
      <c r="CH237" s="56">
        <v>6500</v>
      </c>
      <c r="CI237" s="57"/>
      <c r="CJ237" s="56">
        <v>9642</v>
      </c>
      <c r="CK237" s="57"/>
      <c r="CL237" s="56">
        <v>7119</v>
      </c>
      <c r="CM237" s="57"/>
      <c r="CN237" s="56">
        <v>14234</v>
      </c>
      <c r="CO237" s="57"/>
      <c r="CP237" s="56">
        <v>4336</v>
      </c>
      <c r="CQ237" s="57"/>
      <c r="CR237" s="56">
        <v>4162</v>
      </c>
      <c r="CS237" s="57"/>
      <c r="CT237" s="56">
        <v>2165</v>
      </c>
      <c r="CU237" s="57"/>
      <c r="CV237" s="56">
        <v>9412</v>
      </c>
      <c r="CW237" s="57"/>
      <c r="CX237" s="56">
        <v>8004</v>
      </c>
      <c r="CY237" s="57"/>
      <c r="CZ237" s="56">
        <v>2992</v>
      </c>
      <c r="DA237" s="57"/>
      <c r="DB237" s="56">
        <v>12692</v>
      </c>
      <c r="DC237" s="57"/>
      <c r="DD237" s="56">
        <v>12341</v>
      </c>
      <c r="DE237" s="57"/>
      <c r="DF237" s="56">
        <v>1017</v>
      </c>
      <c r="DG237" s="57"/>
      <c r="DH237" s="56">
        <v>1385</v>
      </c>
      <c r="DI237" s="57"/>
      <c r="DJ237" s="56">
        <v>1079</v>
      </c>
      <c r="DK237" s="57"/>
      <c r="DL237" s="56">
        <v>4322</v>
      </c>
      <c r="DM237" s="57"/>
      <c r="DN237" s="56">
        <v>767</v>
      </c>
      <c r="DO237" s="57"/>
      <c r="DP237" s="56">
        <v>8036</v>
      </c>
      <c r="DQ237" s="57"/>
      <c r="DR237" s="56">
        <v>467</v>
      </c>
      <c r="DS237" s="57"/>
      <c r="DT237" s="56">
        <v>85</v>
      </c>
      <c r="DU237" s="57"/>
      <c r="DV237" s="56">
        <v>2288</v>
      </c>
      <c r="DW237" s="57"/>
      <c r="DX237" s="56">
        <v>1159</v>
      </c>
      <c r="DY237" s="57"/>
      <c r="DZ237" s="56">
        <v>5925</v>
      </c>
      <c r="EA237" s="57"/>
      <c r="EB237" s="56">
        <v>752</v>
      </c>
      <c r="EC237" s="57"/>
      <c r="ED237" s="56">
        <v>2341</v>
      </c>
      <c r="EE237" s="57"/>
      <c r="EF237" s="56">
        <v>1503</v>
      </c>
      <c r="EG237" s="57"/>
      <c r="EH237" s="56">
        <v>456</v>
      </c>
      <c r="EI237" s="57"/>
      <c r="EJ237" s="56">
        <v>2335</v>
      </c>
      <c r="EK237" s="57"/>
      <c r="EL237" s="56">
        <v>2912</v>
      </c>
      <c r="EM237" s="57"/>
      <c r="EN237" s="56">
        <v>3597</v>
      </c>
      <c r="EO237" s="57"/>
      <c r="EP237" s="56">
        <v>258</v>
      </c>
      <c r="EQ237" s="57"/>
      <c r="ER237" s="56">
        <v>8369</v>
      </c>
      <c r="ES237" s="57"/>
      <c r="ET237" s="56">
        <v>19949</v>
      </c>
      <c r="EU237" s="57"/>
      <c r="EV237" s="56">
        <v>4176</v>
      </c>
      <c r="EW237" s="57"/>
      <c r="EX237" s="56">
        <v>20971</v>
      </c>
      <c r="EY237" s="57"/>
      <c r="EZ237" s="56">
        <v>6012</v>
      </c>
      <c r="FA237" s="57"/>
      <c r="FB237" s="56">
        <v>15140</v>
      </c>
      <c r="FC237" s="57"/>
      <c r="FD237" s="56">
        <v>442</v>
      </c>
      <c r="FE237" s="57"/>
      <c r="FF237" s="56">
        <v>467839</v>
      </c>
      <c r="FG237" s="57"/>
      <c r="FH237" s="59">
        <f t="shared" si="1303"/>
        <v>343328</v>
      </c>
      <c r="FI237" s="57"/>
    </row>
    <row r="238" spans="1:165" s="50" customFormat="1" ht="10.5" x14ac:dyDescent="0.35">
      <c r="A238" s="54">
        <v>232</v>
      </c>
      <c r="B238" s="51"/>
      <c r="C238" s="55" t="s">
        <v>378</v>
      </c>
      <c r="D238" s="56">
        <v>582</v>
      </c>
      <c r="E238" s="57"/>
      <c r="F238" s="56">
        <v>385</v>
      </c>
      <c r="G238" s="57"/>
      <c r="H238" s="56">
        <v>7521</v>
      </c>
      <c r="I238" s="57"/>
      <c r="J238" s="56">
        <v>16362</v>
      </c>
      <c r="K238" s="57"/>
      <c r="L238" s="56">
        <v>1250</v>
      </c>
      <c r="M238" s="57"/>
      <c r="N238" s="56">
        <v>2212</v>
      </c>
      <c r="O238" s="57"/>
      <c r="P238" s="56">
        <v>11436</v>
      </c>
      <c r="Q238" s="57"/>
      <c r="R238" s="56">
        <v>458</v>
      </c>
      <c r="S238" s="57"/>
      <c r="T238" s="56">
        <v>28105</v>
      </c>
      <c r="U238" s="57"/>
      <c r="V238" s="56">
        <v>15820</v>
      </c>
      <c r="W238" s="57"/>
      <c r="X238" s="56">
        <v>212</v>
      </c>
      <c r="Y238" s="57"/>
      <c r="Z238" s="56">
        <v>1399</v>
      </c>
      <c r="AA238" s="57"/>
      <c r="AB238" s="56">
        <v>5534</v>
      </c>
      <c r="AC238" s="57"/>
      <c r="AD238" s="56">
        <v>23727</v>
      </c>
      <c r="AE238" s="57"/>
      <c r="AF238" s="56">
        <v>272</v>
      </c>
      <c r="AG238" s="57"/>
      <c r="AH238" s="56">
        <v>737</v>
      </c>
      <c r="AI238" s="57"/>
      <c r="AJ238" s="56">
        <v>566</v>
      </c>
      <c r="AK238" s="57"/>
      <c r="AL238" s="56">
        <v>25639</v>
      </c>
      <c r="AM238" s="57"/>
      <c r="AN238" s="56">
        <v>1333</v>
      </c>
      <c r="AO238" s="57"/>
      <c r="AP238" s="56">
        <v>8330</v>
      </c>
      <c r="AQ238" s="57"/>
      <c r="AR238" s="56">
        <v>299</v>
      </c>
      <c r="AS238" s="57"/>
      <c r="AT238" s="56">
        <v>24771</v>
      </c>
      <c r="AU238" s="57"/>
      <c r="AV238" s="56">
        <v>597</v>
      </c>
      <c r="AW238" s="57"/>
      <c r="AX238" s="56">
        <v>1082</v>
      </c>
      <c r="AY238" s="57"/>
      <c r="AZ238" s="56">
        <v>7030</v>
      </c>
      <c r="BA238" s="57"/>
      <c r="BB238" s="56">
        <v>13608</v>
      </c>
      <c r="BC238" s="57"/>
      <c r="BD238" s="56">
        <v>17761</v>
      </c>
      <c r="BE238" s="57"/>
      <c r="BF238" s="56">
        <v>3155</v>
      </c>
      <c r="BG238" s="57"/>
      <c r="BH238" s="56">
        <v>751</v>
      </c>
      <c r="BI238" s="57"/>
      <c r="BJ238" s="56">
        <v>185</v>
      </c>
      <c r="BK238" s="57"/>
      <c r="BL238" s="56">
        <v>11012</v>
      </c>
      <c r="BM238" s="57"/>
      <c r="BN238" s="56">
        <v>982</v>
      </c>
      <c r="BO238" s="57"/>
      <c r="BP238" s="56">
        <v>14130</v>
      </c>
      <c r="BQ238" s="57"/>
      <c r="BR238" s="56">
        <v>796</v>
      </c>
      <c r="BS238" s="57"/>
      <c r="BT238" s="56">
        <v>17562</v>
      </c>
      <c r="BU238" s="57"/>
      <c r="BV238" s="56">
        <v>15368</v>
      </c>
      <c r="BW238" s="57"/>
      <c r="BX238" s="56">
        <v>2967</v>
      </c>
      <c r="BY238" s="57"/>
      <c r="BZ238" s="56">
        <v>207</v>
      </c>
      <c r="CA238" s="57"/>
      <c r="CB238" s="56">
        <v>3258</v>
      </c>
      <c r="CC238" s="57"/>
      <c r="CD238" s="56">
        <v>14571</v>
      </c>
      <c r="CE238" s="57"/>
      <c r="CF238" s="56">
        <v>375</v>
      </c>
      <c r="CG238" s="57"/>
      <c r="CH238" s="56">
        <v>16417</v>
      </c>
      <c r="CI238" s="57"/>
      <c r="CJ238" s="56">
        <v>11903</v>
      </c>
      <c r="CK238" s="57"/>
      <c r="CL238" s="56">
        <v>36565</v>
      </c>
      <c r="CM238" s="57"/>
      <c r="CN238" s="56">
        <v>10828</v>
      </c>
      <c r="CO238" s="57"/>
      <c r="CP238" s="56">
        <v>2241</v>
      </c>
      <c r="CQ238" s="57"/>
      <c r="CR238" s="56">
        <v>1655</v>
      </c>
      <c r="CS238" s="57"/>
      <c r="CT238" s="56">
        <v>898</v>
      </c>
      <c r="CU238" s="57"/>
      <c r="CV238" s="56">
        <v>28736</v>
      </c>
      <c r="CW238" s="57"/>
      <c r="CX238" s="56">
        <v>17059</v>
      </c>
      <c r="CY238" s="57"/>
      <c r="CZ238" s="56">
        <v>1658</v>
      </c>
      <c r="DA238" s="57"/>
      <c r="DB238" s="56">
        <v>30917</v>
      </c>
      <c r="DC238" s="57"/>
      <c r="DD238" s="56">
        <v>7811</v>
      </c>
      <c r="DE238" s="57"/>
      <c r="DF238" s="56">
        <v>1047</v>
      </c>
      <c r="DG238" s="57"/>
      <c r="DH238" s="56">
        <v>804</v>
      </c>
      <c r="DI238" s="57"/>
      <c r="DJ238" s="56">
        <v>518</v>
      </c>
      <c r="DK238" s="57"/>
      <c r="DL238" s="56">
        <v>5700</v>
      </c>
      <c r="DM238" s="57"/>
      <c r="DN238" s="56">
        <v>384</v>
      </c>
      <c r="DO238" s="57"/>
      <c r="DP238" s="56">
        <v>23873</v>
      </c>
      <c r="DQ238" s="57"/>
      <c r="DR238" s="56">
        <v>198</v>
      </c>
      <c r="DS238" s="57"/>
      <c r="DT238" s="56">
        <v>166</v>
      </c>
      <c r="DU238" s="57"/>
      <c r="DV238" s="56">
        <v>1005</v>
      </c>
      <c r="DW238" s="57"/>
      <c r="DX238" s="56">
        <v>722</v>
      </c>
      <c r="DY238" s="57"/>
      <c r="DZ238" s="56">
        <v>23725</v>
      </c>
      <c r="EA238" s="57"/>
      <c r="EB238" s="56">
        <v>332</v>
      </c>
      <c r="EC238" s="57"/>
      <c r="ED238" s="56">
        <v>2782</v>
      </c>
      <c r="EE238" s="57"/>
      <c r="EF238" s="56">
        <v>772</v>
      </c>
      <c r="EG238" s="57"/>
      <c r="EH238" s="56">
        <v>182</v>
      </c>
      <c r="EI238" s="57"/>
      <c r="EJ238" s="56">
        <v>1351</v>
      </c>
      <c r="EK238" s="57"/>
      <c r="EL238" s="56">
        <v>2005</v>
      </c>
      <c r="EM238" s="57"/>
      <c r="EN238" s="56">
        <v>1847</v>
      </c>
      <c r="EO238" s="57"/>
      <c r="EP238" s="56">
        <v>156</v>
      </c>
      <c r="EQ238" s="57"/>
      <c r="ER238" s="56">
        <v>25408</v>
      </c>
      <c r="ES238" s="57"/>
      <c r="ET238" s="56">
        <v>18744</v>
      </c>
      <c r="EU238" s="57"/>
      <c r="EV238" s="56">
        <v>2114</v>
      </c>
      <c r="EW238" s="57"/>
      <c r="EX238" s="56">
        <v>29010</v>
      </c>
      <c r="EY238" s="57"/>
      <c r="EZ238" s="56">
        <v>24059</v>
      </c>
      <c r="FA238" s="57"/>
      <c r="FB238" s="56">
        <v>9390</v>
      </c>
      <c r="FC238" s="57"/>
      <c r="FD238" s="56">
        <v>178</v>
      </c>
      <c r="FE238" s="57"/>
      <c r="FF238" s="56">
        <v>646299</v>
      </c>
      <c r="FG238" s="57"/>
      <c r="FH238" s="59">
        <f t="shared" si="1303"/>
        <v>566120</v>
      </c>
      <c r="FI238" s="57"/>
    </row>
    <row r="239" spans="1:165" s="50" customFormat="1" ht="10.5" x14ac:dyDescent="0.35">
      <c r="A239" s="54">
        <v>233</v>
      </c>
      <c r="B239" s="51"/>
      <c r="C239" s="55" t="s">
        <v>79</v>
      </c>
      <c r="D239" s="56">
        <v>2017</v>
      </c>
      <c r="E239" s="57"/>
      <c r="F239" s="56">
        <v>1911</v>
      </c>
      <c r="G239" s="57"/>
      <c r="H239" s="56">
        <v>23004</v>
      </c>
      <c r="I239" s="57"/>
      <c r="J239" s="56">
        <v>30933</v>
      </c>
      <c r="K239" s="57"/>
      <c r="L239" s="56">
        <v>5443</v>
      </c>
      <c r="M239" s="57"/>
      <c r="N239" s="56">
        <v>9555</v>
      </c>
      <c r="O239" s="57"/>
      <c r="P239" s="56">
        <v>18615</v>
      </c>
      <c r="Q239" s="57"/>
      <c r="R239" s="56">
        <v>2182</v>
      </c>
      <c r="S239" s="57"/>
      <c r="T239" s="56">
        <v>39883</v>
      </c>
      <c r="U239" s="57"/>
      <c r="V239" s="56">
        <v>50210</v>
      </c>
      <c r="W239" s="57"/>
      <c r="X239" s="56">
        <v>881</v>
      </c>
      <c r="Y239" s="57"/>
      <c r="Z239" s="56">
        <v>6526</v>
      </c>
      <c r="AA239" s="57"/>
      <c r="AB239" s="56">
        <v>24307</v>
      </c>
      <c r="AC239" s="57"/>
      <c r="AD239" s="56">
        <v>79652</v>
      </c>
      <c r="AE239" s="57"/>
      <c r="AF239" s="56">
        <v>1931</v>
      </c>
      <c r="AG239" s="57"/>
      <c r="AH239" s="56">
        <v>3901</v>
      </c>
      <c r="AI239" s="57"/>
      <c r="AJ239" s="56">
        <v>2635</v>
      </c>
      <c r="AK239" s="57"/>
      <c r="AL239" s="56">
        <v>45979</v>
      </c>
      <c r="AM239" s="57"/>
      <c r="AN239" s="56">
        <v>6960</v>
      </c>
      <c r="AO239" s="57"/>
      <c r="AP239" s="56">
        <v>33017</v>
      </c>
      <c r="AQ239" s="57"/>
      <c r="AR239" s="56">
        <v>1613</v>
      </c>
      <c r="AS239" s="57"/>
      <c r="AT239" s="56">
        <v>38725</v>
      </c>
      <c r="AU239" s="57"/>
      <c r="AV239" s="56">
        <v>3299</v>
      </c>
      <c r="AW239" s="57"/>
      <c r="AX239" s="56">
        <v>4720</v>
      </c>
      <c r="AY239" s="57"/>
      <c r="AZ239" s="56">
        <v>23821</v>
      </c>
      <c r="BA239" s="57"/>
      <c r="BB239" s="56">
        <v>41055</v>
      </c>
      <c r="BC239" s="57"/>
      <c r="BD239" s="56">
        <v>52587</v>
      </c>
      <c r="BE239" s="57"/>
      <c r="BF239" s="56">
        <v>13207</v>
      </c>
      <c r="BG239" s="57"/>
      <c r="BH239" s="56">
        <v>2494</v>
      </c>
      <c r="BI239" s="57"/>
      <c r="BJ239" s="56">
        <v>894</v>
      </c>
      <c r="BK239" s="57"/>
      <c r="BL239" s="56">
        <v>23915</v>
      </c>
      <c r="BM239" s="57"/>
      <c r="BN239" s="56">
        <v>4025</v>
      </c>
      <c r="BO239" s="57"/>
      <c r="BP239" s="56">
        <v>51526</v>
      </c>
      <c r="BQ239" s="57"/>
      <c r="BR239" s="56">
        <v>2754</v>
      </c>
      <c r="BS239" s="57"/>
      <c r="BT239" s="56">
        <v>38488</v>
      </c>
      <c r="BU239" s="57"/>
      <c r="BV239" s="56">
        <v>37975</v>
      </c>
      <c r="BW239" s="57"/>
      <c r="BX239" s="56">
        <v>15151</v>
      </c>
      <c r="BY239" s="57"/>
      <c r="BZ239" s="56">
        <v>1028</v>
      </c>
      <c r="CA239" s="57"/>
      <c r="CB239" s="56">
        <v>9126</v>
      </c>
      <c r="CC239" s="57"/>
      <c r="CD239" s="56">
        <v>24907</v>
      </c>
      <c r="CE239" s="57"/>
      <c r="CF239" s="56">
        <v>1374</v>
      </c>
      <c r="CG239" s="57"/>
      <c r="CH239" s="56">
        <v>29473</v>
      </c>
      <c r="CI239" s="57"/>
      <c r="CJ239" s="56">
        <v>28420</v>
      </c>
      <c r="CK239" s="57"/>
      <c r="CL239" s="56">
        <v>51743</v>
      </c>
      <c r="CM239" s="57"/>
      <c r="CN239" s="56">
        <v>38360</v>
      </c>
      <c r="CO239" s="57"/>
      <c r="CP239" s="56">
        <v>10905</v>
      </c>
      <c r="CQ239" s="57"/>
      <c r="CR239" s="56">
        <v>9022</v>
      </c>
      <c r="CS239" s="57"/>
      <c r="CT239" s="56">
        <v>4880</v>
      </c>
      <c r="CU239" s="57"/>
      <c r="CV239" s="56">
        <v>46590</v>
      </c>
      <c r="CW239" s="57"/>
      <c r="CX239" s="56">
        <v>31746</v>
      </c>
      <c r="CY239" s="57"/>
      <c r="CZ239" s="56">
        <v>6911</v>
      </c>
      <c r="DA239" s="57"/>
      <c r="DB239" s="56">
        <v>55139</v>
      </c>
      <c r="DC239" s="57"/>
      <c r="DD239" s="56">
        <v>28236</v>
      </c>
      <c r="DE239" s="57"/>
      <c r="DF239" s="56">
        <v>2865</v>
      </c>
      <c r="DG239" s="57"/>
      <c r="DH239" s="56">
        <v>3097</v>
      </c>
      <c r="DI239" s="57"/>
      <c r="DJ239" s="56">
        <v>2356</v>
      </c>
      <c r="DK239" s="57"/>
      <c r="DL239" s="56">
        <v>12660</v>
      </c>
      <c r="DM239" s="57"/>
      <c r="DN239" s="56">
        <v>1933</v>
      </c>
      <c r="DO239" s="57"/>
      <c r="DP239" s="56">
        <v>38295</v>
      </c>
      <c r="DQ239" s="57"/>
      <c r="DR239" s="56">
        <v>1054</v>
      </c>
      <c r="DS239" s="57"/>
      <c r="DT239" s="56">
        <v>302</v>
      </c>
      <c r="DU239" s="57"/>
      <c r="DV239" s="56">
        <v>4854</v>
      </c>
      <c r="DW239" s="57"/>
      <c r="DX239" s="56">
        <v>2798</v>
      </c>
      <c r="DY239" s="57"/>
      <c r="DZ239" s="56">
        <v>34588</v>
      </c>
      <c r="EA239" s="57"/>
      <c r="EB239" s="56">
        <v>1586</v>
      </c>
      <c r="EC239" s="57"/>
      <c r="ED239" s="56">
        <v>6384</v>
      </c>
      <c r="EE239" s="57"/>
      <c r="EF239" s="56">
        <v>3917</v>
      </c>
      <c r="EG239" s="57"/>
      <c r="EH239" s="56">
        <v>879</v>
      </c>
      <c r="EI239" s="57"/>
      <c r="EJ239" s="56">
        <v>5265</v>
      </c>
      <c r="EK239" s="57"/>
      <c r="EL239" s="56">
        <v>7104</v>
      </c>
      <c r="EM239" s="57"/>
      <c r="EN239" s="56">
        <v>8075</v>
      </c>
      <c r="EO239" s="57"/>
      <c r="EP239" s="56">
        <v>643</v>
      </c>
      <c r="EQ239" s="57"/>
      <c r="ER239" s="56">
        <v>41311</v>
      </c>
      <c r="ES239" s="57"/>
      <c r="ET239" s="56">
        <v>56660</v>
      </c>
      <c r="EU239" s="57"/>
      <c r="EV239" s="56">
        <v>9124</v>
      </c>
      <c r="EW239" s="57"/>
      <c r="EX239" s="56">
        <v>69173</v>
      </c>
      <c r="EY239" s="57"/>
      <c r="EZ239" s="56">
        <v>35880</v>
      </c>
      <c r="FA239" s="57"/>
      <c r="FB239" s="56">
        <v>34305</v>
      </c>
      <c r="FC239" s="57"/>
      <c r="FD239" s="56">
        <v>971</v>
      </c>
      <c r="FE239" s="57"/>
      <c r="FF239" s="56">
        <v>1511961</v>
      </c>
      <c r="FG239" s="57"/>
      <c r="FH239" s="59">
        <f t="shared" si="1303"/>
        <v>1211766</v>
      </c>
      <c r="FI239" s="57"/>
    </row>
    <row r="240" spans="1:165" x14ac:dyDescent="0.35">
      <c r="A240" s="54">
        <v>234</v>
      </c>
    </row>
    <row r="241" spans="1:1" x14ac:dyDescent="0.35">
      <c r="A241" s="54">
        <v>235</v>
      </c>
    </row>
    <row r="242" spans="1:1" x14ac:dyDescent="0.35">
      <c r="A242" s="54">
        <v>236</v>
      </c>
    </row>
    <row r="243" spans="1:1" x14ac:dyDescent="0.35">
      <c r="A243" s="54">
        <v>237</v>
      </c>
    </row>
    <row r="244" spans="1:1" x14ac:dyDescent="0.35">
      <c r="A244" s="54">
        <v>238</v>
      </c>
    </row>
    <row r="245" spans="1:1" x14ac:dyDescent="0.35">
      <c r="A245" s="54">
        <v>239</v>
      </c>
    </row>
    <row r="246" spans="1:1" x14ac:dyDescent="0.35">
      <c r="A246" s="54">
        <v>240</v>
      </c>
    </row>
    <row r="247" spans="1:1" x14ac:dyDescent="0.35">
      <c r="A247" s="54">
        <v>241</v>
      </c>
    </row>
    <row r="248" spans="1:1" x14ac:dyDescent="0.35">
      <c r="A248" s="54">
        <v>242</v>
      </c>
    </row>
    <row r="249" spans="1:1" x14ac:dyDescent="0.35">
      <c r="A249" s="54">
        <v>243</v>
      </c>
    </row>
    <row r="250" spans="1:1" x14ac:dyDescent="0.35">
      <c r="A250" s="54">
        <v>244</v>
      </c>
    </row>
    <row r="251" spans="1:1" x14ac:dyDescent="0.35">
      <c r="A251" s="54">
        <v>245</v>
      </c>
    </row>
    <row r="252" spans="1:1" x14ac:dyDescent="0.35">
      <c r="A252" s="54">
        <v>246</v>
      </c>
    </row>
    <row r="253" spans="1:1" x14ac:dyDescent="0.35">
      <c r="A253" s="54">
        <v>247</v>
      </c>
    </row>
  </sheetData>
  <sheetProtection password="CF21" sheet="1" objects="1" scenarios="1"/>
  <pageMargins left="0.39370078740157483" right="0.39370078740157483" top="0.39370078740157483" bottom="0.39370078740157483" header="0.39370078740157483" footer="0.31496062992125984"/>
  <pageSetup paperSize="9" scale="75" fitToWidth="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8000"/>
    <pageSetUpPr autoPageBreaks="0"/>
  </sheetPr>
  <dimension ref="A1:S221"/>
  <sheetViews>
    <sheetView showGridLines="0" showRowColHeaders="0" tabSelected="1" zoomScaleNormal="100" workbookViewId="0">
      <pane xSplit="9" ySplit="6" topLeftCell="J131" activePane="bottomRight" state="frozen"/>
      <selection pane="topRight" activeCell="J1" sqref="J1"/>
      <selection pane="bottomLeft" activeCell="A7" sqref="A7"/>
      <selection pane="bottomRight" activeCell="N144" sqref="N144"/>
    </sheetView>
  </sheetViews>
  <sheetFormatPr defaultColWidth="9.1328125" defaultRowHeight="13.15" x14ac:dyDescent="0.4"/>
  <cols>
    <col min="1" max="1" width="4" style="89" customWidth="1"/>
    <col min="2" max="2" width="4" style="69" customWidth="1"/>
    <col min="3" max="3" width="4" style="70" customWidth="1"/>
    <col min="4" max="4" width="40.73046875" style="1" customWidth="1"/>
    <col min="5" max="5" width="13" style="2" customWidth="1"/>
    <col min="6" max="6" width="13" style="1" customWidth="1"/>
    <col min="7" max="7" width="4.59765625" style="1" customWidth="1"/>
    <col min="8" max="8" width="13" style="2" customWidth="1"/>
    <col min="9" max="9" width="13" style="1" customWidth="1"/>
    <col min="10" max="18" width="9.1328125" style="1"/>
    <col min="19" max="19" width="15.265625" style="91" customWidth="1"/>
    <col min="20" max="16384" width="9.1328125" style="1"/>
  </cols>
  <sheetData>
    <row r="1" spans="1:19" ht="23.25" x14ac:dyDescent="0.7">
      <c r="D1" s="109" t="s">
        <v>239</v>
      </c>
      <c r="E1" s="109"/>
      <c r="F1" s="109"/>
      <c r="G1" s="109"/>
      <c r="H1" s="109"/>
      <c r="I1" s="109"/>
    </row>
    <row r="2" spans="1:19" x14ac:dyDescent="0.4">
      <c r="D2" s="110" t="s">
        <v>240</v>
      </c>
      <c r="E2" s="110"/>
      <c r="F2" s="110"/>
      <c r="G2" s="110"/>
      <c r="H2" s="110"/>
      <c r="I2" s="110"/>
    </row>
    <row r="4" spans="1:19" ht="21" customHeight="1" x14ac:dyDescent="0.5">
      <c r="D4" s="3" t="s">
        <v>307</v>
      </c>
      <c r="E4" s="4">
        <v>74</v>
      </c>
      <c r="H4" s="4">
        <v>81</v>
      </c>
    </row>
    <row r="5" spans="1:19" ht="15.4" x14ac:dyDescent="0.45">
      <c r="E5" s="108" t="str">
        <f>INDEX(S6:S87,E4)</f>
        <v>Whittlesea</v>
      </c>
      <c r="F5" s="108"/>
      <c r="H5" s="108" t="str">
        <f>INDEX(S6:S87,H4)</f>
        <v>Metro Melbourne</v>
      </c>
      <c r="I5" s="108"/>
    </row>
    <row r="6" spans="1:19" ht="14.25" x14ac:dyDescent="0.45">
      <c r="E6" s="5" t="s">
        <v>258</v>
      </c>
      <c r="F6" s="5" t="s">
        <v>259</v>
      </c>
      <c r="G6" s="6"/>
      <c r="H6" s="5" t="s">
        <v>258</v>
      </c>
      <c r="I6" s="5" t="s">
        <v>259</v>
      </c>
      <c r="S6" s="91" t="s">
        <v>0</v>
      </c>
    </row>
    <row r="7" spans="1:19" ht="14.25" x14ac:dyDescent="0.45">
      <c r="A7" s="90">
        <v>1</v>
      </c>
      <c r="C7" s="71"/>
      <c r="D7" s="7" t="s">
        <v>81</v>
      </c>
      <c r="E7" s="8">
        <f>VLOOKUP(A7,Data!$A$7:$FI$183,4+$E$4*2-2)</f>
        <v>197490</v>
      </c>
      <c r="F7" s="9"/>
      <c r="H7" s="8">
        <f>VLOOKUP(A7,Data!$A$7:$FI$183,4+$H$4*2-2)</f>
        <v>4415403</v>
      </c>
      <c r="I7" s="9"/>
      <c r="S7" s="91" t="s">
        <v>1</v>
      </c>
    </row>
    <row r="8" spans="1:19" x14ac:dyDescent="0.4">
      <c r="A8" s="90">
        <v>3</v>
      </c>
      <c r="C8" s="71"/>
      <c r="D8" s="10" t="s">
        <v>230</v>
      </c>
      <c r="E8" s="11">
        <f>VLOOKUP(A8,Data!$A$7:$FI$183,4+$E$4*2-2)</f>
        <v>42181</v>
      </c>
      <c r="F8" s="12">
        <f>VLOOKUP(A8,Data!$A$7:$FI$183,4+$E$4*2-1)</f>
        <v>21.358549799989873</v>
      </c>
      <c r="H8" s="11">
        <f>VLOOKUP(A8,Data!$A$7:$FI$183,4+$H$4*2-2)</f>
        <v>804731.75596897933</v>
      </c>
      <c r="I8" s="12">
        <f>VLOOKUP(A8,Data!$A$7:$FI$183,4+$H$4*2-1)</f>
        <v>18.221016853582558</v>
      </c>
      <c r="S8" s="91" t="s">
        <v>2</v>
      </c>
    </row>
    <row r="9" spans="1:19" x14ac:dyDescent="0.4">
      <c r="A9" s="90">
        <v>4</v>
      </c>
      <c r="C9" s="71"/>
      <c r="D9" s="13" t="s">
        <v>84</v>
      </c>
      <c r="E9" s="11">
        <f>VLOOKUP(A9,Data!$A$7:$FI$183,4+$E$4*2-2)</f>
        <v>25135</v>
      </c>
      <c r="F9" s="12">
        <f>VLOOKUP(A9,Data!$A$7:$FI$183,4+$E$4*2-1)</f>
        <v>12.727226695022534</v>
      </c>
      <c r="H9" s="11">
        <f>VLOOKUP(A9,Data!$A$7:$FI$183,4+$H$4*2-2)</f>
        <v>594140.84320568398</v>
      </c>
      <c r="I9" s="12">
        <f>VLOOKUP(A9,Data!$A$7:$FI$183,4+$H$4*2-1)</f>
        <v>13.452744019548588</v>
      </c>
      <c r="S9" s="91" t="s">
        <v>3</v>
      </c>
    </row>
    <row r="10" spans="1:19" x14ac:dyDescent="0.4">
      <c r="A10" s="90">
        <v>5</v>
      </c>
      <c r="C10" s="71"/>
      <c r="D10" s="13" t="s">
        <v>85</v>
      </c>
      <c r="E10" s="11">
        <f>VLOOKUP(A10,Data!$A$7:$FI$183,4+$E$4*2-2)</f>
        <v>106983</v>
      </c>
      <c r="F10" s="12">
        <f>VLOOKUP(A10,Data!$A$7:$FI$183,4+$E$4*2-1)</f>
        <v>54.17135044812396</v>
      </c>
      <c r="H10" s="11">
        <f>VLOOKUP(A10,Data!$A$7:$FI$183,4+$H$4*2-2)</f>
        <v>2397441.547323897</v>
      </c>
      <c r="I10" s="12">
        <f>VLOOKUP(A10,Data!$A$7:$FI$183,4+$H$4*2-1)</f>
        <v>54.283706980928059</v>
      </c>
      <c r="S10" s="91" t="s">
        <v>4</v>
      </c>
    </row>
    <row r="11" spans="1:19" x14ac:dyDescent="0.4">
      <c r="A11" s="90">
        <v>6</v>
      </c>
      <c r="C11" s="71"/>
      <c r="D11" s="13" t="s">
        <v>231</v>
      </c>
      <c r="E11" s="11">
        <f>VLOOKUP(A11,Data!$A$7:$FI$183,4+$E$4*2-2)</f>
        <v>23192</v>
      </c>
      <c r="F11" s="12">
        <f>VLOOKUP(A11,Data!$A$7:$FI$183,4+$E$4*2-1)</f>
        <v>11.743379411615779</v>
      </c>
      <c r="H11" s="11">
        <f>VLOOKUP(A11,Data!$A$7:$FI$183,4+$H$4*2-2)</f>
        <v>620184.84520661202</v>
      </c>
      <c r="I11" s="12">
        <f>VLOOKUP(A11,Data!$A$7:$FI$183,4+$H$4*2-1)</f>
        <v>14.042441388732488</v>
      </c>
      <c r="S11" s="91" t="s">
        <v>5</v>
      </c>
    </row>
    <row r="12" spans="1:19" x14ac:dyDescent="0.4">
      <c r="A12" s="90">
        <v>7</v>
      </c>
      <c r="C12" s="71"/>
      <c r="D12" s="13" t="s">
        <v>79</v>
      </c>
      <c r="E12" s="14">
        <f>VLOOKUP(A12,Data!$A$7:$FI$183,4+$E$4*2-2)</f>
        <v>197490</v>
      </c>
      <c r="F12" s="15">
        <f>VLOOKUP(A12,Data!$A$7:$FI$183,4+$E$4*2-1)</f>
        <v>100</v>
      </c>
      <c r="G12" s="16"/>
      <c r="H12" s="14">
        <f>VLOOKUP(A12,Data!$A$7:$FI$183,4+$H$4*2-2)</f>
        <v>4416503</v>
      </c>
      <c r="I12" s="15">
        <f>VLOOKUP(A12,Data!$A$7:$FI$183,4+$H$4*2-1)</f>
        <v>100</v>
      </c>
      <c r="S12" s="91" t="s">
        <v>6</v>
      </c>
    </row>
    <row r="13" spans="1:19" ht="12.75" x14ac:dyDescent="0.35">
      <c r="A13" s="90"/>
      <c r="C13" s="71"/>
      <c r="D13" s="17"/>
      <c r="S13" s="91" t="s">
        <v>7</v>
      </c>
    </row>
    <row r="14" spans="1:19" x14ac:dyDescent="0.4">
      <c r="A14" s="90">
        <v>9</v>
      </c>
      <c r="C14" s="71"/>
      <c r="D14" s="18" t="s">
        <v>229</v>
      </c>
      <c r="E14" s="19">
        <f>VLOOKUP(A14,Data!$A$7:$FI$183,4+$E$4*2-2)</f>
        <v>1635</v>
      </c>
      <c r="F14" s="20">
        <f>VLOOKUP(A14,Data!$A$7:$FI$183,4+$E$4*2-1)</f>
        <v>0.82789001974783538</v>
      </c>
      <c r="G14"/>
      <c r="H14" s="19">
        <f>VLOOKUP(A14,Data!$A$7:$FI$183,4+$H$4*2-2)</f>
        <v>23300.969452965484</v>
      </c>
      <c r="I14" s="20">
        <f>VLOOKUP(A14,Data!$A$7:$FI$183,4+$H$4*2-1)</f>
        <v>0.52772010738239483</v>
      </c>
      <c r="S14" s="91" t="s">
        <v>8</v>
      </c>
    </row>
    <row r="15" spans="1:19" x14ac:dyDescent="0.4">
      <c r="A15" s="90">
        <v>11</v>
      </c>
      <c r="C15" s="71"/>
      <c r="D15" s="80" t="s">
        <v>269</v>
      </c>
      <c r="E15" s="84">
        <f>VLOOKUP(A15,Data!$A$7:$FI$183,4+$E$4*2-2)</f>
        <v>48</v>
      </c>
      <c r="F15"/>
      <c r="G15"/>
      <c r="H15" s="84" t="str">
        <f>VLOOKUP(A15,Data!$A$7:$FI$183,4+$H$4*2-2)</f>
        <v>n.a.</v>
      </c>
      <c r="I15"/>
      <c r="S15" s="91" t="s">
        <v>9</v>
      </c>
    </row>
    <row r="16" spans="1:19" ht="14.25" x14ac:dyDescent="0.45">
      <c r="A16" s="90"/>
      <c r="C16" s="71"/>
      <c r="D16" s="7" t="s">
        <v>89</v>
      </c>
      <c r="E16" s="21"/>
      <c r="F16" s="22"/>
      <c r="G16" s="22"/>
      <c r="H16" s="21"/>
      <c r="I16" s="22"/>
      <c r="S16" s="91" t="s">
        <v>10</v>
      </c>
    </row>
    <row r="17" spans="1:19" x14ac:dyDescent="0.4">
      <c r="A17" s="90">
        <v>12</v>
      </c>
      <c r="D17" s="10" t="s">
        <v>108</v>
      </c>
      <c r="E17" s="23">
        <f>VLOOKUP(A17,Data!$A$7:$FI$183,4+$E$4*2-2)</f>
        <v>265</v>
      </c>
      <c r="F17" s="24">
        <f>VLOOKUP(A17,Data!$A$7:$FI$183,4+$E$4*2-1)</f>
        <v>0.13418400931692742</v>
      </c>
      <c r="G17"/>
      <c r="H17" s="23">
        <f>VLOOKUP(A17,Data!$A$7:$FI$183,4+$H$4*2-2)</f>
        <v>16251.775345334139</v>
      </c>
      <c r="I17" s="24">
        <f>VLOOKUP(A17,Data!$A$7:$FI$183,4+$H$4*2-1)</f>
        <v>0.36797836082833274</v>
      </c>
      <c r="S17" s="91" t="s">
        <v>11</v>
      </c>
    </row>
    <row r="18" spans="1:19" x14ac:dyDescent="0.4">
      <c r="A18" s="90">
        <v>13</v>
      </c>
      <c r="C18" s="71"/>
      <c r="D18" s="13" t="s">
        <v>90</v>
      </c>
      <c r="E18" s="11">
        <f>VLOOKUP(A18,Data!$A$7:$FI$183,4+$E$4*2-2)</f>
        <v>115304</v>
      </c>
      <c r="F18" s="12">
        <f>VLOOKUP(A18,Data!$A$7:$FI$183,4+$E$4*2-1)</f>
        <v>58.384728340675473</v>
      </c>
      <c r="G18"/>
      <c r="H18" s="11">
        <f>VLOOKUP(A18,Data!$A$7:$FI$183,4+$H$4*2-2)</f>
        <v>2628652.007213281</v>
      </c>
      <c r="I18" s="12">
        <f>VLOOKUP(A18,Data!$A$7:$FI$183,4+$H$4*2-1)</f>
        <v>59.518854786542228</v>
      </c>
      <c r="S18" s="91" t="s">
        <v>12</v>
      </c>
    </row>
    <row r="19" spans="1:19" x14ac:dyDescent="0.4">
      <c r="A19" s="90">
        <v>14</v>
      </c>
      <c r="C19" s="71"/>
      <c r="D19" s="13" t="s">
        <v>129</v>
      </c>
      <c r="E19" s="11">
        <f>VLOOKUP(A19,Data!$A$7:$FI$183,4+$E$4*2-2)</f>
        <v>373</v>
      </c>
      <c r="F19" s="12">
        <f>VLOOKUP(A19,Data!$A$7:$FI$183,4+$E$4*2-1)</f>
        <v>0.18887032254797712</v>
      </c>
      <c r="G19"/>
      <c r="H19" s="11">
        <f>VLOOKUP(A19,Data!$A$7:$FI$183,4+$H$4*2-2)</f>
        <v>7884.0654661312665</v>
      </c>
      <c r="I19" s="12">
        <f>VLOOKUP(A19,Data!$A$7:$FI$183,4+$H$4*2-1)</f>
        <v>0.17851375774297598</v>
      </c>
      <c r="S19" s="91" t="s">
        <v>13</v>
      </c>
    </row>
    <row r="20" spans="1:19" x14ac:dyDescent="0.4">
      <c r="A20" s="90">
        <v>15</v>
      </c>
      <c r="C20" s="71"/>
      <c r="D20" s="13" t="s">
        <v>123</v>
      </c>
      <c r="E20" s="11">
        <f>VLOOKUP(A20,Data!$A$7:$FI$183,4+$E$4*2-2)</f>
        <v>61</v>
      </c>
      <c r="F20" s="12">
        <f>VLOOKUP(A20,Data!$A$7:$FI$183,4+$E$4*2-1)</f>
        <v>3.0887639880500278E-2</v>
      </c>
      <c r="G20"/>
      <c r="H20" s="11">
        <f>VLOOKUP(A20,Data!$A$7:$FI$183,4+$H$4*2-2)</f>
        <v>9899.4676550744607</v>
      </c>
      <c r="I20" s="12">
        <f>VLOOKUP(A20,Data!$A$7:$FI$183,4+$H$4*2-1)</f>
        <v>0.22414719643741804</v>
      </c>
      <c r="S20" s="91" t="s">
        <v>14</v>
      </c>
    </row>
    <row r="21" spans="1:19" x14ac:dyDescent="0.4">
      <c r="A21" s="90">
        <v>16</v>
      </c>
      <c r="C21" s="71"/>
      <c r="D21" s="13" t="s">
        <v>120</v>
      </c>
      <c r="E21" s="11">
        <f>VLOOKUP(A21,Data!$A$7:$FI$183,4+$E$4*2-2)</f>
        <v>283</v>
      </c>
      <c r="F21" s="12">
        <f>VLOOKUP(A21,Data!$A$7:$FI$183,4+$E$4*2-1)</f>
        <v>0.14329839485543572</v>
      </c>
      <c r="G21"/>
      <c r="H21" s="11">
        <f>VLOOKUP(A21,Data!$A$7:$FI$183,4+$H$4*2-2)</f>
        <v>13258.928665303507</v>
      </c>
      <c r="I21" s="12">
        <f>VLOOKUP(A21,Data!$A$7:$FI$183,4+$H$4*2-1)</f>
        <v>0.30021328334439046</v>
      </c>
      <c r="S21" s="91" t="s">
        <v>15</v>
      </c>
    </row>
    <row r="22" spans="1:19" x14ac:dyDescent="0.4">
      <c r="A22" s="90">
        <v>17</v>
      </c>
      <c r="C22" s="71"/>
      <c r="D22" s="13" t="s">
        <v>127</v>
      </c>
      <c r="E22" s="11">
        <f>VLOOKUP(A22,Data!$A$7:$FI$183,4+$E$4*2-2)</f>
        <v>128</v>
      </c>
      <c r="F22" s="12">
        <f>VLOOKUP(A22,Data!$A$7:$FI$183,4+$E$4*2-1)</f>
        <v>6.4813408273836651E-2</v>
      </c>
      <c r="G22"/>
      <c r="H22" s="11">
        <f>VLOOKUP(A22,Data!$A$7:$FI$183,4+$H$4*2-2)</f>
        <v>7455.3550504865261</v>
      </c>
      <c r="I22" s="12">
        <f>VLOOKUP(A22,Data!$A$7:$FI$183,4+$H$4*2-1)</f>
        <v>0.168806747113871</v>
      </c>
      <c r="S22" s="91" t="s">
        <v>16</v>
      </c>
    </row>
    <row r="23" spans="1:19" x14ac:dyDescent="0.4">
      <c r="A23" s="90">
        <v>18</v>
      </c>
      <c r="C23" s="71"/>
      <c r="D23" s="13" t="s">
        <v>93</v>
      </c>
      <c r="E23" s="11">
        <f>VLOOKUP(A23,Data!$A$7:$FI$183,4+$E$4*2-2)</f>
        <v>3741</v>
      </c>
      <c r="F23" s="12">
        <f>VLOOKUP(A23,Data!$A$7:$FI$183,4+$E$4*2-1)</f>
        <v>1.8942731277533038</v>
      </c>
      <c r="G23"/>
      <c r="H23" s="11">
        <f>VLOOKUP(A23,Data!$A$7:$FI$183,4+$H$4*2-2)</f>
        <v>155933.92345581439</v>
      </c>
      <c r="I23" s="12">
        <f>VLOOKUP(A23,Data!$A$7:$FI$183,4+$H$4*2-1)</f>
        <v>3.5307102351297934</v>
      </c>
      <c r="S23" s="91" t="s">
        <v>17</v>
      </c>
    </row>
    <row r="24" spans="1:19" x14ac:dyDescent="0.4">
      <c r="A24" s="90">
        <v>19</v>
      </c>
      <c r="C24" s="71"/>
      <c r="D24" s="13" t="s">
        <v>117</v>
      </c>
      <c r="E24" s="11">
        <f>VLOOKUP(A24,Data!$A$7:$FI$183,4+$E$4*2-2)</f>
        <v>618</v>
      </c>
      <c r="F24" s="12">
        <f>VLOOKUP(A24,Data!$A$7:$FI$183,4+$E$4*2-1)</f>
        <v>0.31292723682211754</v>
      </c>
      <c r="G24"/>
      <c r="H24" s="11">
        <f>VLOOKUP(A24,Data!$A$7:$FI$183,4+$H$4*2-2)</f>
        <v>13090.149619801179</v>
      </c>
      <c r="I24" s="12">
        <f>VLOOKUP(A24,Data!$A$7:$FI$183,4+$H$4*2-1)</f>
        <v>0.2963917293795833</v>
      </c>
      <c r="S24" s="91" t="s">
        <v>18</v>
      </c>
    </row>
    <row r="25" spans="1:19" x14ac:dyDescent="0.4">
      <c r="A25" s="90">
        <v>20</v>
      </c>
      <c r="C25" s="71"/>
      <c r="D25" s="13" t="s">
        <v>121</v>
      </c>
      <c r="E25" s="11">
        <f>VLOOKUP(A25,Data!$A$7:$FI$183,4+$E$4*2-2)</f>
        <v>988</v>
      </c>
      <c r="F25" s="12">
        <f>VLOOKUP(A25,Data!$A$7:$FI$183,4+$E$4*2-1)</f>
        <v>0.50027849511367661</v>
      </c>
      <c r="G25"/>
      <c r="H25" s="11">
        <f>VLOOKUP(A25,Data!$A$7:$FI$183,4+$H$4*2-2)</f>
        <v>12652.361204754119</v>
      </c>
      <c r="I25" s="12">
        <f>VLOOKUP(A25,Data!$A$7:$FI$183,4+$H$4*2-1)</f>
        <v>0.28647917152448715</v>
      </c>
      <c r="S25" s="91" t="s">
        <v>19</v>
      </c>
    </row>
    <row r="26" spans="1:19" x14ac:dyDescent="0.4">
      <c r="A26" s="90">
        <v>21</v>
      </c>
      <c r="C26" s="71"/>
      <c r="D26" s="13" t="s">
        <v>124</v>
      </c>
      <c r="E26" s="11">
        <f>VLOOKUP(A26,Data!$A$7:$FI$183,4+$E$4*2-2)</f>
        <v>657</v>
      </c>
      <c r="F26" s="12">
        <f>VLOOKUP(A26,Data!$A$7:$FI$183,4+$E$4*2-1)</f>
        <v>0.3326750721555522</v>
      </c>
      <c r="G26"/>
      <c r="H26" s="11">
        <f>VLOOKUP(A26,Data!$A$7:$FI$183,4+$H$4*2-2)</f>
        <v>10035.963742995247</v>
      </c>
      <c r="I26" s="12">
        <f>VLOOKUP(A26,Data!$A$7:$FI$183,4+$H$4*2-1)</f>
        <v>0.22723778842661824</v>
      </c>
      <c r="S26" s="91" t="s">
        <v>20</v>
      </c>
    </row>
    <row r="27" spans="1:19" x14ac:dyDescent="0.4">
      <c r="A27" s="90">
        <v>22</v>
      </c>
      <c r="C27" s="71"/>
      <c r="D27" s="13" t="s">
        <v>102</v>
      </c>
      <c r="E27" s="11">
        <f>VLOOKUP(A27,Data!$A$7:$FI$183,4+$E$4*2-2)</f>
        <v>408</v>
      </c>
      <c r="F27" s="12">
        <f>VLOOKUP(A27,Data!$A$7:$FI$183,4+$E$4*2-1)</f>
        <v>0.20659273887285431</v>
      </c>
      <c r="G27"/>
      <c r="H27" s="11">
        <f>VLOOKUP(A27,Data!$A$7:$FI$183,4+$H$4*2-2)</f>
        <v>19862.615892138478</v>
      </c>
      <c r="I27" s="12">
        <f>VLOOKUP(A27,Data!$A$7:$FI$183,4+$H$4*2-1)</f>
        <v>0.4497362708038119</v>
      </c>
      <c r="S27" s="91" t="s">
        <v>21</v>
      </c>
    </row>
    <row r="28" spans="1:19" x14ac:dyDescent="0.4">
      <c r="A28" s="90">
        <v>23</v>
      </c>
      <c r="C28" s="71"/>
      <c r="D28" s="13" t="s">
        <v>100</v>
      </c>
      <c r="E28" s="11">
        <f>VLOOKUP(A28,Data!$A$7:$FI$183,4+$E$4*2-2)</f>
        <v>3760</v>
      </c>
      <c r="F28" s="12">
        <f>VLOOKUP(A28,Data!$A$7:$FI$183,4+$E$4*2-1)</f>
        <v>1.9038938680439514</v>
      </c>
      <c r="G28"/>
      <c r="H28" s="11">
        <f>VLOOKUP(A28,Data!$A$7:$FI$183,4+$H$4*2-2)</f>
        <v>45524.440624769217</v>
      </c>
      <c r="I28" s="12">
        <f>VLOOKUP(A28,Data!$A$7:$FI$183,4+$H$4*2-1)</f>
        <v>1.0307802490968356</v>
      </c>
      <c r="S28" s="91" t="s">
        <v>22</v>
      </c>
    </row>
    <row r="29" spans="1:19" x14ac:dyDescent="0.4">
      <c r="A29" s="90">
        <v>24</v>
      </c>
      <c r="C29" s="71"/>
      <c r="D29" s="13" t="s">
        <v>103</v>
      </c>
      <c r="E29" s="11">
        <f>VLOOKUP(A29,Data!$A$7:$FI$183,4+$E$4*2-2)</f>
        <v>325</v>
      </c>
      <c r="F29" s="12">
        <f>VLOOKUP(A29,Data!$A$7:$FI$183,4+$E$4*2-1)</f>
        <v>0.16456529444528839</v>
      </c>
      <c r="G29"/>
      <c r="H29" s="11">
        <f>VLOOKUP(A29,Data!$A$7:$FI$183,4+$H$4*2-2)</f>
        <v>20816.269528987708</v>
      </c>
      <c r="I29" s="12">
        <f>VLOOKUP(A29,Data!$A$7:$FI$183,4+$H$4*2-1)</f>
        <v>0.47132922878095429</v>
      </c>
      <c r="S29" s="91" t="s">
        <v>23</v>
      </c>
    </row>
    <row r="30" spans="1:19" x14ac:dyDescent="0.4">
      <c r="A30" s="90">
        <v>25</v>
      </c>
      <c r="C30" s="71"/>
      <c r="D30" s="13" t="s">
        <v>92</v>
      </c>
      <c r="E30" s="11">
        <f>VLOOKUP(A30,Data!$A$7:$FI$183,4+$E$4*2-2)</f>
        <v>11119</v>
      </c>
      <c r="F30" s="12">
        <f>VLOOKUP(A30,Data!$A$7:$FI$183,4+$E$4*2-1)</f>
        <v>5.6301584890374192</v>
      </c>
      <c r="G30"/>
      <c r="H30" s="11">
        <f>VLOOKUP(A30,Data!$A$7:$FI$183,4+$H$4*2-2)</f>
        <v>160707.65745101776</v>
      </c>
      <c r="I30" s="12">
        <f>VLOOKUP(A30,Data!$A$7:$FI$183,4+$H$4*2-1)</f>
        <v>3.6387987838119384</v>
      </c>
      <c r="S30" s="91" t="s">
        <v>24</v>
      </c>
    </row>
    <row r="31" spans="1:19" x14ac:dyDescent="0.4">
      <c r="A31" s="90">
        <v>26</v>
      </c>
      <c r="C31" s="71"/>
      <c r="D31" s="13" t="s">
        <v>110</v>
      </c>
      <c r="E31" s="11">
        <f>VLOOKUP(A31,Data!$A$7:$FI$183,4+$E$4*2-2)</f>
        <v>402</v>
      </c>
      <c r="F31" s="12">
        <f>VLOOKUP(A31,Data!$A$7:$FI$183,4+$E$4*2-1)</f>
        <v>0.20355461036001823</v>
      </c>
      <c r="G31"/>
      <c r="H31" s="11">
        <f>VLOOKUP(A31,Data!$A$7:$FI$183,4+$H$4*2-2)</f>
        <v>16982.734944288764</v>
      </c>
      <c r="I31" s="12">
        <f>VLOOKUP(A31,Data!$A$7:$FI$183,4+$H$4*2-1)</f>
        <v>0.38452900279449065</v>
      </c>
      <c r="S31" s="91" t="s">
        <v>25</v>
      </c>
    </row>
    <row r="32" spans="1:19" x14ac:dyDescent="0.4">
      <c r="A32" s="90">
        <v>27</v>
      </c>
      <c r="C32" s="71"/>
      <c r="D32" s="13" t="s">
        <v>113</v>
      </c>
      <c r="E32" s="11">
        <f>VLOOKUP(A32,Data!$A$7:$FI$183,4+$E$4*2-2)</f>
        <v>1663</v>
      </c>
      <c r="F32" s="12">
        <f>VLOOKUP(A32,Data!$A$7:$FI$183,4+$E$4*2-1)</f>
        <v>0.84206795280773705</v>
      </c>
      <c r="G32"/>
      <c r="H32" s="11">
        <f>VLOOKUP(A32,Data!$A$7:$FI$183,4+$H$4*2-2)</f>
        <v>15734.49529627465</v>
      </c>
      <c r="I32" s="12">
        <f>VLOOKUP(A32,Data!$A$7:$FI$183,4+$H$4*2-1)</f>
        <v>0.35626592569448384</v>
      </c>
      <c r="S32" s="91" t="s">
        <v>26</v>
      </c>
    </row>
    <row r="33" spans="1:19" x14ac:dyDescent="0.4">
      <c r="A33" s="90">
        <v>28</v>
      </c>
      <c r="C33" s="71"/>
      <c r="D33" s="13" t="s">
        <v>107</v>
      </c>
      <c r="E33" s="11">
        <f>VLOOKUP(A33,Data!$A$7:$FI$183,4+$E$4*2-2)</f>
        <v>2322</v>
      </c>
      <c r="F33" s="12">
        <f>VLOOKUP(A33,Data!$A$7:$FI$183,4+$E$4*2-1)</f>
        <v>1.175755734467568</v>
      </c>
      <c r="G33"/>
      <c r="H33" s="11">
        <f>VLOOKUP(A33,Data!$A$7:$FI$183,4+$H$4*2-2)</f>
        <v>17637.150411020921</v>
      </c>
      <c r="I33" s="12">
        <f>VLOOKUP(A33,Data!$A$7:$FI$183,4+$H$4*2-1)</f>
        <v>0.39934650584457709</v>
      </c>
      <c r="S33" s="91" t="s">
        <v>27</v>
      </c>
    </row>
    <row r="34" spans="1:19" x14ac:dyDescent="0.4">
      <c r="A34" s="90">
        <v>29</v>
      </c>
      <c r="C34" s="71"/>
      <c r="D34" s="13" t="s">
        <v>96</v>
      </c>
      <c r="E34" s="11">
        <f>VLOOKUP(A34,Data!$A$7:$FI$183,4+$E$4*2-2)</f>
        <v>5980</v>
      </c>
      <c r="F34" s="12">
        <f>VLOOKUP(A34,Data!$A$7:$FI$183,4+$E$4*2-1)</f>
        <v>3.0280014177933063</v>
      </c>
      <c r="G34"/>
      <c r="H34" s="11">
        <f>VLOOKUP(A34,Data!$A$7:$FI$183,4+$H$4*2-2)</f>
        <v>62982.836167404515</v>
      </c>
      <c r="I34" s="12">
        <f>VLOOKUP(A34,Data!$A$7:$FI$183,4+$H$4*2-1)</f>
        <v>1.4260793249184822</v>
      </c>
      <c r="S34" s="91" t="s">
        <v>28</v>
      </c>
    </row>
    <row r="35" spans="1:19" x14ac:dyDescent="0.4">
      <c r="A35" s="90">
        <v>30</v>
      </c>
      <c r="C35" s="71"/>
      <c r="D35" s="13" t="s">
        <v>128</v>
      </c>
      <c r="E35" s="11">
        <f>VLOOKUP(A35,Data!$A$7:$FI$183,4+$E$4*2-2)</f>
        <v>112</v>
      </c>
      <c r="F35" s="12">
        <f>VLOOKUP(A35,Data!$A$7:$FI$183,4+$E$4*2-1)</f>
        <v>5.6711732239607071E-2</v>
      </c>
      <c r="G35"/>
      <c r="H35" s="11">
        <f>VLOOKUP(A35,Data!$A$7:$FI$183,4+$H$4*2-2)</f>
        <v>7869.8172630456311</v>
      </c>
      <c r="I35" s="12">
        <f>VLOOKUP(A35,Data!$A$7:$FI$183,4+$H$4*2-1)</f>
        <v>0.17819114496346161</v>
      </c>
      <c r="S35" s="91" t="s">
        <v>29</v>
      </c>
    </row>
    <row r="36" spans="1:19" x14ac:dyDescent="0.4">
      <c r="A36" s="90">
        <v>31</v>
      </c>
      <c r="C36" s="71"/>
      <c r="D36" s="13" t="s">
        <v>112</v>
      </c>
      <c r="E36" s="11">
        <f>VLOOKUP(A36,Data!$A$7:$FI$183,4+$E$4*2-2)</f>
        <v>1642</v>
      </c>
      <c r="F36" s="12">
        <f>VLOOKUP(A36,Data!$A$7:$FI$183,4+$E$4*2-1)</f>
        <v>0.83143450301281074</v>
      </c>
      <c r="G36"/>
      <c r="H36" s="11">
        <f>VLOOKUP(A36,Data!$A$7:$FI$183,4+$H$4*2-2)</f>
        <v>16358.85904724807</v>
      </c>
      <c r="I36" s="12">
        <f>VLOOKUP(A36,Data!$A$7:$FI$183,4+$H$4*2-1)</f>
        <v>0.3704029873238639</v>
      </c>
      <c r="S36" s="91" t="s">
        <v>30</v>
      </c>
    </row>
    <row r="37" spans="1:19" x14ac:dyDescent="0.4">
      <c r="A37" s="90">
        <v>32</v>
      </c>
      <c r="C37" s="71"/>
      <c r="D37" s="13" t="s">
        <v>111</v>
      </c>
      <c r="E37" s="11">
        <f>VLOOKUP(A37,Data!$A$7:$FI$183,4+$E$4*2-2)</f>
        <v>5435</v>
      </c>
      <c r="F37" s="12">
        <f>VLOOKUP(A37,Data!$A$7:$FI$183,4+$E$4*2-1)</f>
        <v>2.7520380778773608</v>
      </c>
      <c r="G37"/>
      <c r="H37" s="11">
        <f>VLOOKUP(A37,Data!$A$7:$FI$183,4+$H$4*2-2)</f>
        <v>16671.446651394406</v>
      </c>
      <c r="I37" s="12">
        <f>VLOOKUP(A37,Data!$A$7:$FI$183,4+$H$4*2-1)</f>
        <v>0.37748070478825452</v>
      </c>
      <c r="S37" s="91" t="s">
        <v>31</v>
      </c>
    </row>
    <row r="38" spans="1:19" x14ac:dyDescent="0.4">
      <c r="A38" s="90">
        <v>33</v>
      </c>
      <c r="C38" s="71"/>
      <c r="D38" s="13" t="s">
        <v>99</v>
      </c>
      <c r="E38" s="11">
        <f>VLOOKUP(A38,Data!$A$7:$FI$183,4+$E$4*2-2)</f>
        <v>1129</v>
      </c>
      <c r="F38" s="12">
        <f>VLOOKUP(A38,Data!$A$7:$FI$183,4+$E$4*2-1)</f>
        <v>0.57167451516532486</v>
      </c>
      <c r="G38"/>
      <c r="H38" s="11">
        <f>VLOOKUP(A38,Data!$A$7:$FI$183,4+$H$4*2-2)</f>
        <v>47581.835294095916</v>
      </c>
      <c r="I38" s="12">
        <f>VLOOKUP(A38,Data!$A$7:$FI$183,4+$H$4*2-1)</f>
        <v>1.0773644961657656</v>
      </c>
      <c r="S38" s="91" t="s">
        <v>32</v>
      </c>
    </row>
    <row r="39" spans="1:19" x14ac:dyDescent="0.4">
      <c r="A39" s="90">
        <v>34</v>
      </c>
      <c r="C39" s="71"/>
      <c r="D39" s="13" t="s">
        <v>109</v>
      </c>
      <c r="E39" s="11">
        <f>VLOOKUP(A39,Data!$A$7:$FI$183,4+$E$4*2-2)</f>
        <v>987</v>
      </c>
      <c r="F39" s="12">
        <f>VLOOKUP(A39,Data!$A$7:$FI$183,4+$E$4*2-1)</f>
        <v>0.49977214036153728</v>
      </c>
      <c r="G39"/>
      <c r="H39" s="11">
        <f>VLOOKUP(A39,Data!$A$7:$FI$183,4+$H$4*2-2)</f>
        <v>15957.947660826467</v>
      </c>
      <c r="I39" s="12">
        <f>VLOOKUP(A39,Data!$A$7:$FI$183,4+$H$4*2-1)</f>
        <v>0.36132541200190438</v>
      </c>
      <c r="S39" s="91" t="s">
        <v>33</v>
      </c>
    </row>
    <row r="40" spans="1:19" x14ac:dyDescent="0.4">
      <c r="A40" s="90">
        <v>35</v>
      </c>
      <c r="C40" s="71"/>
      <c r="D40" s="13" t="s">
        <v>122</v>
      </c>
      <c r="E40" s="11">
        <f>VLOOKUP(A40,Data!$A$7:$FI$183,4+$E$4*2-2)</f>
        <v>385</v>
      </c>
      <c r="F40" s="12">
        <f>VLOOKUP(A40,Data!$A$7:$FI$183,4+$E$4*2-1)</f>
        <v>0.1949465795736493</v>
      </c>
      <c r="G40"/>
      <c r="H40" s="11">
        <f>VLOOKUP(A40,Data!$A$7:$FI$183,4+$H$4*2-2)</f>
        <v>11337.420290689297</v>
      </c>
      <c r="I40" s="12">
        <f>VLOOKUP(A40,Data!$A$7:$FI$183,4+$H$4*2-1)</f>
        <v>0.25670582111433632</v>
      </c>
      <c r="S40" s="91" t="s">
        <v>34</v>
      </c>
    </row>
    <row r="41" spans="1:19" x14ac:dyDescent="0.4">
      <c r="A41" s="90">
        <v>36</v>
      </c>
      <c r="C41" s="71"/>
      <c r="D41" s="13" t="s">
        <v>126</v>
      </c>
      <c r="E41" s="11">
        <f>VLOOKUP(A41,Data!$A$7:$FI$183,4+$E$4*2-2)</f>
        <v>494</v>
      </c>
      <c r="F41" s="12">
        <f>VLOOKUP(A41,Data!$A$7:$FI$183,4+$E$4*2-1)</f>
        <v>0.25013924755683831</v>
      </c>
      <c r="G41"/>
      <c r="H41" s="11">
        <f>VLOOKUP(A41,Data!$A$7:$FI$183,4+$H$4*2-2)</f>
        <v>8868.0000548815005</v>
      </c>
      <c r="I41" s="12">
        <f>VLOOKUP(A41,Data!$A$7:$FI$183,4+$H$4*2-1)</f>
        <v>0.20079234758544262</v>
      </c>
      <c r="S41" s="91" t="s">
        <v>35</v>
      </c>
    </row>
    <row r="42" spans="1:19" x14ac:dyDescent="0.4">
      <c r="A42" s="90">
        <v>37</v>
      </c>
      <c r="C42" s="71"/>
      <c r="D42" s="13" t="s">
        <v>105</v>
      </c>
      <c r="E42" s="11">
        <f>VLOOKUP(A42,Data!$A$7:$FI$183,4+$E$4*2-2)</f>
        <v>185</v>
      </c>
      <c r="F42" s="12">
        <f>VLOOKUP(A42,Data!$A$7:$FI$183,4+$E$4*2-1)</f>
        <v>9.3675629145779538E-2</v>
      </c>
      <c r="G42"/>
      <c r="H42" s="11">
        <f>VLOOKUP(A42,Data!$A$7:$FI$183,4+$H$4*2-2)</f>
        <v>12421.815362766711</v>
      </c>
      <c r="I42" s="12">
        <f>VLOOKUP(A42,Data!$A$7:$FI$183,4+$H$4*2-1)</f>
        <v>0.28125907222901719</v>
      </c>
      <c r="S42" s="91" t="s">
        <v>36</v>
      </c>
    </row>
    <row r="43" spans="1:19" x14ac:dyDescent="0.4">
      <c r="A43" s="90">
        <v>38</v>
      </c>
      <c r="C43" s="71"/>
      <c r="D43" s="13" t="s">
        <v>94</v>
      </c>
      <c r="E43" s="11">
        <f>VLOOKUP(A43,Data!$A$7:$FI$183,4+$E$4*2-2)</f>
        <v>2319</v>
      </c>
      <c r="F43" s="12">
        <f>VLOOKUP(A43,Data!$A$7:$FI$183,4+$E$4*2-1)</f>
        <v>1.17423667021115</v>
      </c>
      <c r="G43"/>
      <c r="H43" s="11">
        <f>VLOOKUP(A43,Data!$A$7:$FI$183,4+$H$4*2-2)</f>
        <v>78011.852503968927</v>
      </c>
      <c r="I43" s="12">
        <f>VLOOKUP(A43,Data!$A$7:$FI$183,4+$H$4*2-1)</f>
        <v>1.7663715501601365</v>
      </c>
      <c r="S43" s="91" t="s">
        <v>37</v>
      </c>
    </row>
    <row r="44" spans="1:19" x14ac:dyDescent="0.4">
      <c r="A44" s="90">
        <v>39</v>
      </c>
      <c r="C44" s="71"/>
      <c r="D44" s="13" t="s">
        <v>104</v>
      </c>
      <c r="E44" s="11">
        <f>VLOOKUP(A44,Data!$A$7:$FI$183,4+$E$4*2-2)</f>
        <v>875</v>
      </c>
      <c r="F44" s="12">
        <f>VLOOKUP(A44,Data!$A$7:$FI$183,4+$E$4*2-1)</f>
        <v>0.44306040812193026</v>
      </c>
      <c r="G44"/>
      <c r="H44" s="11">
        <f>VLOOKUP(A44,Data!$A$7:$FI$183,4+$H$4*2-2)</f>
        <v>20026.792805626104</v>
      </c>
      <c r="I44" s="12">
        <f>VLOOKUP(A44,Data!$A$7:$FI$183,4+$H$4*2-1)</f>
        <v>0.45345362169177977</v>
      </c>
      <c r="S44" s="91" t="s">
        <v>38</v>
      </c>
    </row>
    <row r="45" spans="1:19" x14ac:dyDescent="0.4">
      <c r="A45" s="90">
        <v>40</v>
      </c>
      <c r="C45" s="71"/>
      <c r="D45" s="13" t="s">
        <v>98</v>
      </c>
      <c r="E45" s="11">
        <f>VLOOKUP(A45,Data!$A$7:$FI$183,4+$E$4*2-2)</f>
        <v>2308</v>
      </c>
      <c r="F45" s="12">
        <f>VLOOKUP(A45,Data!$A$7:$FI$183,4+$E$4*2-1)</f>
        <v>1.168666767937617</v>
      </c>
      <c r="G45"/>
      <c r="H45" s="11">
        <f>VLOOKUP(A45,Data!$A$7:$FI$183,4+$H$4*2-2)</f>
        <v>45007.482936792192</v>
      </c>
      <c r="I45" s="12">
        <f>VLOOKUP(A45,Data!$A$7:$FI$183,4+$H$4*2-1)</f>
        <v>1.0190751129749531</v>
      </c>
      <c r="S45" s="91" t="s">
        <v>39</v>
      </c>
    </row>
    <row r="46" spans="1:19" x14ac:dyDescent="0.4">
      <c r="A46" s="90">
        <v>41</v>
      </c>
      <c r="C46" s="71"/>
      <c r="D46" s="13" t="s">
        <v>119</v>
      </c>
      <c r="E46" s="11">
        <f>VLOOKUP(A46,Data!$A$7:$FI$183,4+$E$4*2-2)</f>
        <v>244</v>
      </c>
      <c r="F46" s="12">
        <f>VLOOKUP(A46,Data!$A$7:$FI$183,4+$E$4*2-1)</f>
        <v>0.12355055952200111</v>
      </c>
      <c r="G46"/>
      <c r="H46" s="11">
        <f>VLOOKUP(A46,Data!$A$7:$FI$183,4+$H$4*2-2)</f>
        <v>13518.677159695133</v>
      </c>
      <c r="I46" s="12">
        <f>VLOOKUP(A46,Data!$A$7:$FI$183,4+$H$4*2-1)</f>
        <v>0.30609459927221</v>
      </c>
      <c r="S46" s="91" t="s">
        <v>40</v>
      </c>
    </row>
    <row r="47" spans="1:19" x14ac:dyDescent="0.4">
      <c r="A47" s="90">
        <v>42</v>
      </c>
      <c r="C47" s="71"/>
      <c r="D47" s="13" t="s">
        <v>114</v>
      </c>
      <c r="E47" s="11">
        <f>VLOOKUP(A47,Data!$A$7:$FI$183,4+$E$4*2-2)</f>
        <v>403</v>
      </c>
      <c r="F47" s="12">
        <f>VLOOKUP(A47,Data!$A$7:$FI$183,4+$E$4*2-1)</f>
        <v>0.20406096511215754</v>
      </c>
      <c r="G47"/>
      <c r="H47" s="11">
        <f>VLOOKUP(A47,Data!$A$7:$FI$183,4+$H$4*2-2)</f>
        <v>15277.370857140662</v>
      </c>
      <c r="I47" s="12">
        <f>VLOOKUP(A47,Data!$A$7:$FI$183,4+$H$4*2-1)</f>
        <v>0.34591555484374548</v>
      </c>
      <c r="S47" s="91" t="s">
        <v>41</v>
      </c>
    </row>
    <row r="48" spans="1:19" x14ac:dyDescent="0.4">
      <c r="A48" s="90">
        <v>43</v>
      </c>
      <c r="C48" s="71"/>
      <c r="D48" s="13" t="s">
        <v>101</v>
      </c>
      <c r="E48" s="11">
        <f>VLOOKUP(A48,Data!$A$7:$FI$183,4+$E$4*2-2)</f>
        <v>493</v>
      </c>
      <c r="F48" s="12">
        <f>VLOOKUP(A48,Data!$A$7:$FI$183,4+$E$4*2-1)</f>
        <v>0.249632892804699</v>
      </c>
      <c r="G48"/>
      <c r="H48" s="11">
        <f>VLOOKUP(A48,Data!$A$7:$FI$183,4+$H$4*2-2)</f>
        <v>23914.371278637336</v>
      </c>
      <c r="I48" s="12">
        <f>VLOOKUP(A48,Data!$A$7:$FI$183,4+$H$4*2-1)</f>
        <v>0.54147752823075945</v>
      </c>
      <c r="S48" s="91" t="s">
        <v>42</v>
      </c>
    </row>
    <row r="49" spans="1:19" x14ac:dyDescent="0.4">
      <c r="A49" s="90">
        <v>44</v>
      </c>
      <c r="C49" s="71"/>
      <c r="D49" s="13" t="s">
        <v>118</v>
      </c>
      <c r="E49" s="11">
        <f>VLOOKUP(A49,Data!$A$7:$FI$183,4+$E$4*2-2)</f>
        <v>220</v>
      </c>
      <c r="F49" s="12">
        <f>VLOOKUP(A49,Data!$A$7:$FI$183,4+$E$4*2-1)</f>
        <v>0.11139804547065674</v>
      </c>
      <c r="G49"/>
      <c r="H49" s="11">
        <f>VLOOKUP(A49,Data!$A$7:$FI$183,4+$H$4*2-2)</f>
        <v>14069.972871373369</v>
      </c>
      <c r="I49" s="12">
        <f>VLOOKUP(A49,Data!$A$7:$FI$183,4+$H$4*2-1)</f>
        <v>0.31857722889293566</v>
      </c>
      <c r="S49" s="91" t="s">
        <v>43</v>
      </c>
    </row>
    <row r="50" spans="1:19" x14ac:dyDescent="0.4">
      <c r="A50" s="90">
        <v>45</v>
      </c>
      <c r="C50" s="71"/>
      <c r="D50" s="13" t="s">
        <v>97</v>
      </c>
      <c r="E50" s="11">
        <f>VLOOKUP(A50,Data!$A$7:$FI$183,4+$E$4*2-2)</f>
        <v>3136</v>
      </c>
      <c r="F50" s="12">
        <f>VLOOKUP(A50,Data!$A$7:$FI$183,4+$E$4*2-1)</f>
        <v>1.587928502708998</v>
      </c>
      <c r="G50"/>
      <c r="H50" s="11">
        <f>VLOOKUP(A50,Data!$A$7:$FI$183,4+$H$4*2-2)</f>
        <v>53932.000877325016</v>
      </c>
      <c r="I50" s="12">
        <f>VLOOKUP(A50,Data!$A$7:$FI$183,4+$H$4*2-1)</f>
        <v>1.2211471582228068</v>
      </c>
      <c r="S50" s="91" t="s">
        <v>44</v>
      </c>
    </row>
    <row r="51" spans="1:19" x14ac:dyDescent="0.4">
      <c r="A51" s="90">
        <v>46</v>
      </c>
      <c r="C51" s="71"/>
      <c r="D51" s="13" t="s">
        <v>125</v>
      </c>
      <c r="E51" s="11">
        <f>VLOOKUP(A51,Data!$A$7:$FI$183,4+$E$4*2-2)</f>
        <v>147</v>
      </c>
      <c r="F51" s="12">
        <f>VLOOKUP(A51,Data!$A$7:$FI$183,4+$E$4*2-1)</f>
        <v>7.443414856448427E-2</v>
      </c>
      <c r="G51"/>
      <c r="H51" s="11">
        <f>VLOOKUP(A51,Data!$A$7:$FI$183,4+$H$4*2-2)</f>
        <v>8592.5876809158435</v>
      </c>
      <c r="I51" s="12">
        <f>VLOOKUP(A51,Data!$A$7:$FI$183,4+$H$4*2-1)</f>
        <v>0.19455636463772003</v>
      </c>
      <c r="S51" s="91" t="s">
        <v>45</v>
      </c>
    </row>
    <row r="52" spans="1:19" x14ac:dyDescent="0.4">
      <c r="A52" s="90">
        <v>47</v>
      </c>
      <c r="C52" s="71"/>
      <c r="D52" s="13" t="s">
        <v>115</v>
      </c>
      <c r="E52" s="11">
        <f>VLOOKUP(A52,Data!$A$7:$FI$183,4+$E$4*2-2)</f>
        <v>395</v>
      </c>
      <c r="F52" s="12">
        <f>VLOOKUP(A52,Data!$A$7:$FI$183,4+$E$4*2-1)</f>
        <v>0.20001012709504276</v>
      </c>
      <c r="G52"/>
      <c r="H52" s="11">
        <f>VLOOKUP(A52,Data!$A$7:$FI$183,4+$H$4*2-2)</f>
        <v>13858.53182521579</v>
      </c>
      <c r="I52" s="12">
        <f>VLOOKUP(A52,Data!$A$7:$FI$183,4+$H$4*2-1)</f>
        <v>0.31378970704233172</v>
      </c>
      <c r="S52" s="91" t="s">
        <v>46</v>
      </c>
    </row>
    <row r="53" spans="1:19" x14ac:dyDescent="0.4">
      <c r="A53" s="90">
        <v>48</v>
      </c>
      <c r="C53" s="71"/>
      <c r="D53" s="13" t="s">
        <v>116</v>
      </c>
      <c r="E53" s="11">
        <f>VLOOKUP(A53,Data!$A$7:$FI$183,4+$E$4*2-2)</f>
        <v>777</v>
      </c>
      <c r="F53" s="12">
        <f>VLOOKUP(A53,Data!$A$7:$FI$183,4+$E$4*2-1)</f>
        <v>0.39343764241227402</v>
      </c>
      <c r="G53"/>
      <c r="H53" s="11">
        <f>VLOOKUP(A53,Data!$A$7:$FI$183,4+$H$4*2-2)</f>
        <v>14820.446696405877</v>
      </c>
      <c r="I53" s="12">
        <f>VLOOKUP(A53,Data!$A$7:$FI$183,4+$H$4*2-1)</f>
        <v>0.33556971876631525</v>
      </c>
      <c r="S53" s="91" t="s">
        <v>47</v>
      </c>
    </row>
    <row r="54" spans="1:19" x14ac:dyDescent="0.4">
      <c r="A54" s="90">
        <v>49</v>
      </c>
      <c r="C54" s="71"/>
      <c r="D54" s="13" t="s">
        <v>91</v>
      </c>
      <c r="E54" s="11">
        <f>VLOOKUP(A54,Data!$A$7:$FI$183,4+$E$4*2-2)</f>
        <v>3509</v>
      </c>
      <c r="F54" s="12">
        <f>VLOOKUP(A54,Data!$A$7:$FI$183,4+$E$4*2-1)</f>
        <v>1.7767988252569751</v>
      </c>
      <c r="G54"/>
      <c r="H54" s="11">
        <f>VLOOKUP(A54,Data!$A$7:$FI$183,4+$H$4*2-2)</f>
        <v>172849.41166703211</v>
      </c>
      <c r="I54" s="12">
        <f>VLOOKUP(A54,Data!$A$7:$FI$183,4+$H$4*2-1)</f>
        <v>3.9137166139597799</v>
      </c>
      <c r="S54" s="91" t="s">
        <v>48</v>
      </c>
    </row>
    <row r="55" spans="1:19" x14ac:dyDescent="0.4">
      <c r="A55" s="90">
        <v>50</v>
      </c>
      <c r="C55" s="71"/>
      <c r="D55" s="13" t="s">
        <v>106</v>
      </c>
      <c r="E55" s="11">
        <f>VLOOKUP(A55,Data!$A$7:$FI$183,4+$E$4*2-2)</f>
        <v>296</v>
      </c>
      <c r="F55" s="12">
        <f>VLOOKUP(A55,Data!$A$7:$FI$183,4+$E$4*2-1)</f>
        <v>0.14988100663324724</v>
      </c>
      <c r="G55"/>
      <c r="H55" s="11">
        <f>VLOOKUP(A55,Data!$A$7:$FI$183,4+$H$4*2-2)</f>
        <v>16605.03451652046</v>
      </c>
      <c r="I55" s="12">
        <f>VLOOKUP(A55,Data!$A$7:$FI$183,4+$H$4*2-1)</f>
        <v>0.37597697808697195</v>
      </c>
      <c r="S55" s="91" t="s">
        <v>49</v>
      </c>
    </row>
    <row r="56" spans="1:19" x14ac:dyDescent="0.4">
      <c r="A56" s="90">
        <v>51</v>
      </c>
      <c r="C56" s="71"/>
      <c r="D56" s="13" t="s">
        <v>95</v>
      </c>
      <c r="E56" s="11">
        <f>VLOOKUP(A56,Data!$A$7:$FI$183,4+$E$4*2-2)</f>
        <v>3198</v>
      </c>
      <c r="F56" s="12">
        <f>VLOOKUP(A56,Data!$A$7:$FI$183,4+$E$4*2-1)</f>
        <v>1.6193224973416374</v>
      </c>
      <c r="G56"/>
      <c r="H56" s="11">
        <f>VLOOKUP(A56,Data!$A$7:$FI$183,4+$H$4*2-2)</f>
        <v>79008.849661877335</v>
      </c>
      <c r="I56" s="12">
        <f>VLOOKUP(A56,Data!$A$7:$FI$183,4+$H$4*2-1)</f>
        <v>1.7889459072455589</v>
      </c>
      <c r="S56" s="91" t="s">
        <v>50</v>
      </c>
    </row>
    <row r="57" spans="1:19" x14ac:dyDescent="0.4">
      <c r="A57" s="90">
        <v>52</v>
      </c>
      <c r="C57" s="71"/>
      <c r="D57" s="13" t="s">
        <v>130</v>
      </c>
      <c r="E57" s="11">
        <f>VLOOKUP(A57,Data!$A$7:$FI$183,4+$E$4*2-2)</f>
        <v>20404</v>
      </c>
      <c r="F57" s="12">
        <f>VLOOKUP(A57,Data!$A$7:$FI$183,4+$E$4*2-1)</f>
        <v>10.331662362651274</v>
      </c>
      <c r="G57"/>
      <c r="H57" s="11">
        <f>VLOOKUP(A57,Data!$A$7:$FI$183,4+$H$4*2-2)</f>
        <v>474580.27730164776</v>
      </c>
      <c r="I57" s="12">
        <f>VLOOKUP(A57,Data!$A$7:$FI$183,4+$H$4*2-1)</f>
        <v>10.745612021584673</v>
      </c>
      <c r="S57" s="91" t="s">
        <v>51</v>
      </c>
    </row>
    <row r="58" spans="1:19" x14ac:dyDescent="0.4">
      <c r="A58" s="90">
        <v>53</v>
      </c>
      <c r="C58" s="71"/>
      <c r="D58" s="13" t="s">
        <v>79</v>
      </c>
      <c r="E58" s="11">
        <f>VLOOKUP(A58,Data!$A$7:$FI$183,4+$E$4*2-2)</f>
        <v>197490</v>
      </c>
      <c r="F58" s="27">
        <f>VLOOKUP(A58,Data!$A$7:$FI$183,4+$E$4*2-1)</f>
        <v>100</v>
      </c>
      <c r="G58"/>
      <c r="H58" s="11">
        <f>VLOOKUP(A58,Data!$A$7:$FI$183,4+$H$4*2-2)</f>
        <v>4416503</v>
      </c>
      <c r="I58" s="27">
        <f>VLOOKUP(A58,Data!$A$7:$FI$183,4+$H$4*2-1)</f>
        <v>100</v>
      </c>
      <c r="S58" s="91" t="s">
        <v>52</v>
      </c>
    </row>
    <row r="59" spans="1:19" ht="12.75" x14ac:dyDescent="0.35">
      <c r="A59" s="90"/>
      <c r="C59" s="71"/>
      <c r="D59" s="28"/>
      <c r="G59"/>
      <c r="S59" s="91" t="s">
        <v>53</v>
      </c>
    </row>
    <row r="60" spans="1:19" x14ac:dyDescent="0.4">
      <c r="A60" s="90">
        <v>56</v>
      </c>
      <c r="C60" s="71"/>
      <c r="D60" s="13" t="s">
        <v>248</v>
      </c>
      <c r="E60" s="11">
        <f>VLOOKUP(A60,Data!$A$7:$FI$183,4+$E$4*2-2)</f>
        <v>70038</v>
      </c>
      <c r="F60" s="12">
        <f>VLOOKUP(A60,Data!$A$7:$FI$183,4+$E$4*2-1)</f>
        <v>37.78852068068759</v>
      </c>
      <c r="G60"/>
      <c r="H60" s="11">
        <f>VLOOKUP(A60,Data!$A$7:$FI$183,4+$H$4*2-2)</f>
        <v>1506710.1712366086</v>
      </c>
      <c r="I60" s="12">
        <f>VLOOKUP(A60,Data!$A$7:$FI$183,4+$H$4*2-1)</f>
        <v>40.481145213457772</v>
      </c>
      <c r="S60" s="91" t="s">
        <v>54</v>
      </c>
    </row>
    <row r="61" spans="1:19" x14ac:dyDescent="0.4">
      <c r="A61" s="90">
        <v>58</v>
      </c>
      <c r="C61" s="71"/>
      <c r="D61" s="80" t="s">
        <v>269</v>
      </c>
      <c r="E61" s="83">
        <f>VLOOKUP(A61,Data!$A$7:$FI$183,4+$E$4*2-2)</f>
        <v>12</v>
      </c>
      <c r="F61"/>
      <c r="G61"/>
      <c r="H61" s="83" t="str">
        <f>VLOOKUP(A61,Data!$A$7:$FI$183,4+$H$4*2-2)</f>
        <v>n.a.</v>
      </c>
      <c r="I61"/>
      <c r="S61" s="91" t="s">
        <v>55</v>
      </c>
    </row>
    <row r="62" spans="1:19" x14ac:dyDescent="0.4">
      <c r="A62" s="90">
        <v>59</v>
      </c>
      <c r="C62" s="71"/>
      <c r="D62" s="18" t="s">
        <v>249</v>
      </c>
      <c r="E62" s="19">
        <f>VLOOKUP(A62,Data!$A$7:$FI$183,4+$E$4*2-2)</f>
        <v>63214</v>
      </c>
      <c r="F62" s="20">
        <f>VLOOKUP(A62,Data!$A$7:$FI$183,4+$E$4*2-1)</f>
        <v>34.106678464676108</v>
      </c>
      <c r="G62"/>
      <c r="H62" s="19">
        <f>VLOOKUP(A62,Data!$A$7:$FI$183,4+$H$4*2-2)</f>
        <v>1206764.3393750323</v>
      </c>
      <c r="I62" s="20">
        <f>VLOOKUP(A62,Data!$A$7:$FI$183,4+$H$4*2-1)</f>
        <v>27.490000385021215</v>
      </c>
      <c r="S62" s="91" t="s">
        <v>56</v>
      </c>
    </row>
    <row r="63" spans="1:19" x14ac:dyDescent="0.4">
      <c r="A63" s="90">
        <v>61</v>
      </c>
      <c r="C63" s="71"/>
      <c r="D63" s="80" t="s">
        <v>269</v>
      </c>
      <c r="E63" s="84">
        <f>VLOOKUP(A63,Data!$A$7:$FI$183,4+$E$4*2-2)</f>
        <v>9</v>
      </c>
      <c r="F63"/>
      <c r="G63"/>
      <c r="H63" s="84" t="str">
        <f>VLOOKUP(A63,Data!$A$7:$FI$183,4+$H$4*2-2)</f>
        <v>n.a.</v>
      </c>
      <c r="I63"/>
      <c r="S63" s="91" t="s">
        <v>57</v>
      </c>
    </row>
    <row r="64" spans="1:19" ht="14.25" x14ac:dyDescent="0.45">
      <c r="A64" s="90"/>
      <c r="C64" s="71"/>
      <c r="D64" s="7" t="s">
        <v>232</v>
      </c>
      <c r="E64" s="21"/>
      <c r="F64" s="22"/>
      <c r="G64" s="22"/>
      <c r="H64" s="21"/>
      <c r="I64" s="22"/>
      <c r="S64" s="91" t="s">
        <v>58</v>
      </c>
    </row>
    <row r="65" spans="1:19" x14ac:dyDescent="0.4">
      <c r="A65" s="90">
        <v>62</v>
      </c>
      <c r="C65" s="71"/>
      <c r="D65" s="29" t="s">
        <v>250</v>
      </c>
      <c r="E65" s="30">
        <f>VLOOKUP(A65,Data!$A$7:$FI$183,4+$E$4*2-2)</f>
        <v>6205</v>
      </c>
      <c r="F65" s="31">
        <f>VLOOKUP(A65,Data!$A$7:$FI$183,4+$E$4*2-1)</f>
        <v>3.1419312370246595</v>
      </c>
      <c r="G65" s="32"/>
      <c r="H65" s="30">
        <f>VLOOKUP(A65,Data!$A$7:$FI$183,4+$H$4*2-2)</f>
        <v>185119.11693021216</v>
      </c>
      <c r="I65" s="31">
        <f>VLOOKUP(A65,Data!$A$7:$FI$183,4+$H$4*2-1)</f>
        <v>4.1925757836875173</v>
      </c>
      <c r="S65" s="91" t="s">
        <v>59</v>
      </c>
    </row>
    <row r="66" spans="1:19" x14ac:dyDescent="0.4">
      <c r="A66" s="90">
        <v>64</v>
      </c>
      <c r="C66" s="71"/>
      <c r="D66" s="80" t="s">
        <v>269</v>
      </c>
      <c r="E66" s="85">
        <f>VLOOKUP(A66,Data!$A$7:$FI$183,4+$E$4*2-2)</f>
        <v>17</v>
      </c>
      <c r="F66"/>
      <c r="G66" s="32"/>
      <c r="H66" s="85" t="str">
        <f>VLOOKUP(A66,Data!$A$7:$FI$183,4+$H$4*2-2)</f>
        <v>n.a.</v>
      </c>
      <c r="I66"/>
      <c r="S66" s="91" t="s">
        <v>60</v>
      </c>
    </row>
    <row r="67" spans="1:19" ht="14.25" x14ac:dyDescent="0.45">
      <c r="A67" s="90"/>
      <c r="C67" s="71"/>
      <c r="D67" s="7" t="s">
        <v>238</v>
      </c>
      <c r="E67" s="21"/>
      <c r="F67" s="22"/>
      <c r="G67" s="22"/>
      <c r="H67" s="21"/>
      <c r="I67" s="22"/>
      <c r="S67" s="91" t="s">
        <v>61</v>
      </c>
    </row>
    <row r="68" spans="1:19" x14ac:dyDescent="0.4">
      <c r="A68" s="90">
        <v>65</v>
      </c>
      <c r="C68" s="71"/>
      <c r="D68" s="10" t="s">
        <v>179</v>
      </c>
      <c r="E68" s="23">
        <f>VLOOKUP(A68,Data!$A$7:$FI$183,4+$E$4*2-2)</f>
        <v>650</v>
      </c>
      <c r="F68" s="24">
        <f>VLOOKUP(A68,Data!$A$7:$FI$183,4+$E$4*2-1)</f>
        <v>0.32913058889057678</v>
      </c>
      <c r="G68"/>
      <c r="H68" s="23">
        <f>VLOOKUP(A68,Data!$A$7:$FI$183,4+$H$4*2-2)</f>
        <v>6262.4574354729948</v>
      </c>
      <c r="I68" s="24">
        <f>VLOOKUP(A68,Data!$A$7:$FI$183,4+$H$4*2-1)</f>
        <v>0.14179674361079331</v>
      </c>
      <c r="S68" s="91" t="s">
        <v>62</v>
      </c>
    </row>
    <row r="69" spans="1:19" x14ac:dyDescent="0.4">
      <c r="A69" s="90">
        <v>66</v>
      </c>
      <c r="C69" s="71"/>
      <c r="D69" s="13" t="s">
        <v>143</v>
      </c>
      <c r="E69" s="11">
        <f>VLOOKUP(A69,Data!$A$7:$FI$183,4+$E$4*2-2)</f>
        <v>9907</v>
      </c>
      <c r="F69" s="12">
        <f>VLOOKUP(A69,Data!$A$7:$FI$183,4+$E$4*2-1)</f>
        <v>5.0164565294445289</v>
      </c>
      <c r="G69"/>
      <c r="H69" s="11">
        <f>VLOOKUP(A69,Data!$A$7:$FI$183,4+$H$4*2-2)</f>
        <v>76149.115068729196</v>
      </c>
      <c r="I69" s="12">
        <f>VLOOKUP(A69,Data!$A$7:$FI$183,4+$H$4*2-1)</f>
        <v>1.7241948000200429</v>
      </c>
      <c r="S69" s="91" t="s">
        <v>63</v>
      </c>
    </row>
    <row r="70" spans="1:19" x14ac:dyDescent="0.4">
      <c r="A70" s="90">
        <v>67</v>
      </c>
      <c r="C70" s="71"/>
      <c r="D70" s="13" t="s">
        <v>173</v>
      </c>
      <c r="E70" s="11">
        <f>VLOOKUP(A70,Data!$A$7:$FI$183,4+$E$4*2-2)</f>
        <v>391</v>
      </c>
      <c r="F70" s="12">
        <f>VLOOKUP(A70,Data!$A$7:$FI$183,4+$E$4*2-1)</f>
        <v>0.19798470808648538</v>
      </c>
      <c r="G70"/>
      <c r="H70" s="11">
        <f>VLOOKUP(A70,Data!$A$7:$FI$183,4+$H$4*2-2)</f>
        <v>10469.723532720745</v>
      </c>
      <c r="I70" s="12">
        <f>VLOOKUP(A70,Data!$A$7:$FI$183,4+$H$4*2-1)</f>
        <v>0.23705912874327825</v>
      </c>
      <c r="S70" s="91" t="s">
        <v>64</v>
      </c>
    </row>
    <row r="71" spans="1:19" x14ac:dyDescent="0.4">
      <c r="A71" s="90">
        <v>68</v>
      </c>
      <c r="C71" s="71"/>
      <c r="D71" s="13" t="s">
        <v>144</v>
      </c>
      <c r="E71" s="11">
        <f>VLOOKUP(A71,Data!$A$7:$FI$183,4+$E$4*2-2)</f>
        <v>1589</v>
      </c>
      <c r="F71" s="12">
        <f>VLOOKUP(A71,Data!$A$7:$FI$183,4+$E$4*2-1)</f>
        <v>0.8045977011494253</v>
      </c>
      <c r="G71"/>
      <c r="H71" s="11">
        <f>VLOOKUP(A71,Data!$A$7:$FI$183,4+$H$4*2-2)</f>
        <v>76256.399485312912</v>
      </c>
      <c r="I71" s="12">
        <f>VLOOKUP(A71,Data!$A$7:$FI$183,4+$H$4*2-1)</f>
        <v>1.7266239711670728</v>
      </c>
      <c r="S71" s="91" t="s">
        <v>65</v>
      </c>
    </row>
    <row r="72" spans="1:19" x14ac:dyDescent="0.4">
      <c r="A72" s="90">
        <v>69</v>
      </c>
      <c r="C72" s="71"/>
      <c r="D72" s="13" t="s">
        <v>154</v>
      </c>
      <c r="E72" s="11">
        <f>VLOOKUP(A72,Data!$A$7:$FI$183,4+$E$4*2-2)</f>
        <v>837</v>
      </c>
      <c r="F72" s="12">
        <f>VLOOKUP(A72,Data!$A$7:$FI$183,4+$E$4*2-1)</f>
        <v>0.42381892754063494</v>
      </c>
      <c r="G72"/>
      <c r="H72" s="11">
        <f>VLOOKUP(A72,Data!$A$7:$FI$183,4+$H$4*2-2)</f>
        <v>17348.740245893285</v>
      </c>
      <c r="I72" s="12">
        <f>VLOOKUP(A72,Data!$A$7:$FI$183,4+$H$4*2-1)</f>
        <v>0.39281622237986219</v>
      </c>
      <c r="S72" s="91" t="s">
        <v>66</v>
      </c>
    </row>
    <row r="73" spans="1:19" x14ac:dyDescent="0.4">
      <c r="A73" s="90">
        <v>70</v>
      </c>
      <c r="C73" s="71"/>
      <c r="D73" s="13" t="s">
        <v>169</v>
      </c>
      <c r="E73" s="11">
        <f>VLOOKUP(A73,Data!$A$7:$FI$183,4+$E$4*2-2)</f>
        <v>129</v>
      </c>
      <c r="F73" s="12">
        <f>VLOOKUP(A73,Data!$A$7:$FI$183,4+$E$4*2-1)</f>
        <v>6.5319763025976002E-2</v>
      </c>
      <c r="G73"/>
      <c r="H73" s="11">
        <f>VLOOKUP(A73,Data!$A$7:$FI$183,4+$H$4*2-2)</f>
        <v>11364.561874912411</v>
      </c>
      <c r="I73" s="12">
        <f>VLOOKUP(A73,Data!$A$7:$FI$183,4+$H$4*2-1)</f>
        <v>0.25732037032268312</v>
      </c>
      <c r="S73" s="91" t="s">
        <v>67</v>
      </c>
    </row>
    <row r="74" spans="1:19" x14ac:dyDescent="0.4">
      <c r="A74" s="90">
        <v>71</v>
      </c>
      <c r="C74" s="71"/>
      <c r="D74" s="13" t="s">
        <v>176</v>
      </c>
      <c r="E74" s="11">
        <f>VLOOKUP(A74,Data!$A$7:$FI$183,4+$E$4*2-2)</f>
        <v>73</v>
      </c>
      <c r="F74" s="12">
        <f>VLOOKUP(A74,Data!$A$7:$FI$183,4+$E$4*2-1)</f>
        <v>3.696389690617246E-2</v>
      </c>
      <c r="G74"/>
      <c r="H74" s="11">
        <f>VLOOKUP(A74,Data!$A$7:$FI$183,4+$H$4*2-2)</f>
        <v>6229.5220673160657</v>
      </c>
      <c r="I74" s="12">
        <f>VLOOKUP(A74,Data!$A$7:$FI$183,4+$H$4*2-1)</f>
        <v>0.14105100952758473</v>
      </c>
      <c r="S74" s="91" t="s">
        <v>68</v>
      </c>
    </row>
    <row r="75" spans="1:19" x14ac:dyDescent="0.4">
      <c r="A75" s="90">
        <v>72</v>
      </c>
      <c r="C75" s="71"/>
      <c r="D75" s="13" t="s">
        <v>138</v>
      </c>
      <c r="E75" s="11">
        <f>VLOOKUP(A75,Data!$A$7:$FI$183,4+$E$4*2-2)</f>
        <v>100995</v>
      </c>
      <c r="F75" s="12">
        <f>VLOOKUP(A75,Data!$A$7:$FI$183,4+$E$4*2-1)</f>
        <v>51.139298192313532</v>
      </c>
      <c r="G75"/>
      <c r="H75" s="11">
        <f>VLOOKUP(A75,Data!$A$7:$FI$183,4+$H$4*2-2)</f>
        <v>2720898.3365884605</v>
      </c>
      <c r="I75" s="12">
        <f>VLOOKUP(A75,Data!$A$7:$FI$183,4+$H$4*2-1)</f>
        <v>61.607528322486374</v>
      </c>
      <c r="S75" s="91" t="s">
        <v>69</v>
      </c>
    </row>
    <row r="76" spans="1:19" x14ac:dyDescent="0.4">
      <c r="A76" s="90">
        <v>73</v>
      </c>
      <c r="C76" s="71"/>
      <c r="D76" s="13" t="s">
        <v>157</v>
      </c>
      <c r="E76" s="11">
        <f>VLOOKUP(A76,Data!$A$7:$FI$183,4+$E$4*2-2)</f>
        <v>898</v>
      </c>
      <c r="F76" s="12">
        <f>VLOOKUP(A76,Data!$A$7:$FI$183,4+$E$4*2-1)</f>
        <v>0.4547065674211353</v>
      </c>
      <c r="G76"/>
      <c r="H76" s="11">
        <f>VLOOKUP(A76,Data!$A$7:$FI$183,4+$H$4*2-2)</f>
        <v>15717.141247823922</v>
      </c>
      <c r="I76" s="12">
        <f>VLOOKUP(A76,Data!$A$7:$FI$183,4+$H$4*2-1)</f>
        <v>0.35587298928188027</v>
      </c>
      <c r="S76" s="91" t="s">
        <v>70</v>
      </c>
    </row>
    <row r="77" spans="1:19" x14ac:dyDescent="0.4">
      <c r="A77" s="90">
        <v>74</v>
      </c>
      <c r="C77" s="71"/>
      <c r="D77" s="13" t="s">
        <v>156</v>
      </c>
      <c r="E77" s="11">
        <f>VLOOKUP(A77,Data!$A$7:$FI$183,4+$E$4*2-2)</f>
        <v>299</v>
      </c>
      <c r="F77" s="12">
        <f>VLOOKUP(A77,Data!$A$7:$FI$183,4+$E$4*2-1)</f>
        <v>0.15140007088966528</v>
      </c>
      <c r="G77"/>
      <c r="H77" s="11">
        <f>VLOOKUP(A77,Data!$A$7:$FI$183,4+$H$4*2-2)</f>
        <v>17518.7149092525</v>
      </c>
      <c r="I77" s="12">
        <f>VLOOKUP(A77,Data!$A$7:$FI$183,4+$H$4*2-1)</f>
        <v>0.39666484794083684</v>
      </c>
      <c r="S77" s="91" t="s">
        <v>71</v>
      </c>
    </row>
    <row r="78" spans="1:19" x14ac:dyDescent="0.4">
      <c r="A78" s="90">
        <v>75</v>
      </c>
      <c r="C78" s="71"/>
      <c r="D78" s="13" t="s">
        <v>155</v>
      </c>
      <c r="E78" s="11">
        <f>VLOOKUP(A78,Data!$A$7:$FI$183,4+$E$4*2-2)</f>
        <v>234</v>
      </c>
      <c r="F78" s="12">
        <f>VLOOKUP(A78,Data!$A$7:$FI$183,4+$E$4*2-1)</f>
        <v>0.11848701200060763</v>
      </c>
      <c r="G78"/>
      <c r="H78" s="11">
        <f>VLOOKUP(A78,Data!$A$7:$FI$183,4+$H$4*2-2)</f>
        <v>15950.057300076809</v>
      </c>
      <c r="I78" s="12">
        <f>VLOOKUP(A78,Data!$A$7:$FI$183,4+$H$4*2-1)</f>
        <v>0.361146755704158</v>
      </c>
      <c r="S78" s="91" t="s">
        <v>72</v>
      </c>
    </row>
    <row r="79" spans="1:19" x14ac:dyDescent="0.4">
      <c r="A79" s="90">
        <v>76</v>
      </c>
      <c r="C79" s="71"/>
      <c r="D79" s="13" t="s">
        <v>141</v>
      </c>
      <c r="E79" s="11">
        <f>VLOOKUP(A79,Data!$A$7:$FI$183,4+$E$4*2-2)</f>
        <v>7298</v>
      </c>
      <c r="F79" s="12">
        <f>VLOOKUP(A79,Data!$A$7:$FI$183,4+$E$4*2-1)</f>
        <v>3.6953769811129673</v>
      </c>
      <c r="G79"/>
      <c r="H79" s="11">
        <f>VLOOKUP(A79,Data!$A$7:$FI$183,4+$H$4*2-2)</f>
        <v>107145.87883732513</v>
      </c>
      <c r="I79" s="12">
        <f>VLOOKUP(A79,Data!$A$7:$FI$183,4+$H$4*2-1)</f>
        <v>2.4260343270982752</v>
      </c>
      <c r="S79" s="91" t="s">
        <v>73</v>
      </c>
    </row>
    <row r="80" spans="1:19" x14ac:dyDescent="0.4">
      <c r="A80" s="90">
        <v>77</v>
      </c>
      <c r="C80" s="71"/>
      <c r="D80" s="13" t="s">
        <v>166</v>
      </c>
      <c r="E80" s="11">
        <f>VLOOKUP(A80,Data!$A$7:$FI$183,4+$E$4*2-2)</f>
        <v>791</v>
      </c>
      <c r="F80" s="12">
        <f>VLOOKUP(A80,Data!$A$7:$FI$183,4+$E$4*2-1)</f>
        <v>0.40052660894222497</v>
      </c>
      <c r="G80"/>
      <c r="H80" s="11">
        <f>VLOOKUP(A80,Data!$A$7:$FI$183,4+$H$4*2-2)</f>
        <v>14441.421669045707</v>
      </c>
      <c r="I80" s="12">
        <f>VLOOKUP(A80,Data!$A$7:$FI$183,4+$H$4*2-1)</f>
        <v>0.32698770201323779</v>
      </c>
      <c r="S80" s="91" t="s">
        <v>74</v>
      </c>
    </row>
    <row r="81" spans="1:19" x14ac:dyDescent="0.4">
      <c r="A81" s="90">
        <v>78</v>
      </c>
      <c r="C81" s="71"/>
      <c r="D81" s="13" t="s">
        <v>175</v>
      </c>
      <c r="E81" s="11">
        <f>VLOOKUP(A81,Data!$A$7:$FI$183,4+$E$4*2-2)</f>
        <v>31</v>
      </c>
      <c r="F81" s="12">
        <f>VLOOKUP(A81,Data!$A$7:$FI$183,4+$E$4*2-1)</f>
        <v>1.5696997316319815E-2</v>
      </c>
      <c r="G81"/>
      <c r="H81" s="11">
        <f>VLOOKUP(A81,Data!$A$7:$FI$183,4+$H$4*2-2)</f>
        <v>7783.1751344163431</v>
      </c>
      <c r="I81" s="12">
        <f>VLOOKUP(A81,Data!$A$7:$FI$183,4+$H$4*2-1)</f>
        <v>0.17622936369377182</v>
      </c>
      <c r="S81" s="91" t="s">
        <v>75</v>
      </c>
    </row>
    <row r="82" spans="1:19" x14ac:dyDescent="0.4">
      <c r="A82" s="90">
        <v>79</v>
      </c>
      <c r="C82" s="71"/>
      <c r="D82" s="13" t="s">
        <v>146</v>
      </c>
      <c r="E82" s="11">
        <f>VLOOKUP(A82,Data!$A$7:$FI$183,4+$E$4*2-2)</f>
        <v>3497</v>
      </c>
      <c r="F82" s="12">
        <f>VLOOKUP(A82,Data!$A$7:$FI$183,4+$E$4*2-1)</f>
        <v>1.7707225682313028</v>
      </c>
      <c r="G82"/>
      <c r="H82" s="11">
        <f>VLOOKUP(A82,Data!$A$7:$FI$183,4+$H$4*2-2)</f>
        <v>49340.772176000697</v>
      </c>
      <c r="I82" s="12">
        <f>VLOOKUP(A82,Data!$A$7:$FI$183,4+$H$4*2-1)</f>
        <v>1.1171909580045727</v>
      </c>
      <c r="S82" s="91" t="s">
        <v>76</v>
      </c>
    </row>
    <row r="83" spans="1:19" x14ac:dyDescent="0.4">
      <c r="A83" s="90">
        <v>80</v>
      </c>
      <c r="C83" s="71"/>
      <c r="D83" s="13" t="s">
        <v>162</v>
      </c>
      <c r="E83" s="11">
        <f>VLOOKUP(A83,Data!$A$7:$FI$183,4+$E$4*2-2)</f>
        <v>403</v>
      </c>
      <c r="F83" s="12">
        <f>VLOOKUP(A83,Data!$A$7:$FI$183,4+$E$4*2-1)</f>
        <v>0.20406096511215754</v>
      </c>
      <c r="G83"/>
      <c r="H83" s="11">
        <f>VLOOKUP(A83,Data!$A$7:$FI$183,4+$H$4*2-2)</f>
        <v>16008.250324584427</v>
      </c>
      <c r="I83" s="12">
        <f>VLOOKUP(A83,Data!$A$7:$FI$183,4+$H$4*2-1)</f>
        <v>0.36246438244431006</v>
      </c>
      <c r="S83" s="91" t="s">
        <v>77</v>
      </c>
    </row>
    <row r="84" spans="1:19" x14ac:dyDescent="0.4">
      <c r="A84" s="90">
        <v>81</v>
      </c>
      <c r="C84" s="71"/>
      <c r="D84" s="13" t="s">
        <v>140</v>
      </c>
      <c r="E84" s="11">
        <f>VLOOKUP(A84,Data!$A$7:$FI$183,4+$E$4*2-2)</f>
        <v>9820</v>
      </c>
      <c r="F84" s="12">
        <f>VLOOKUP(A84,Data!$A$7:$FI$183,4+$E$4*2-1)</f>
        <v>4.9724036660084057</v>
      </c>
      <c r="G84"/>
      <c r="H84" s="11">
        <f>VLOOKUP(A84,Data!$A$7:$FI$183,4+$H$4*2-2)</f>
        <v>101252.08627475373</v>
      </c>
      <c r="I84" s="12">
        <f>VLOOKUP(A84,Data!$A$7:$FI$183,4+$H$4*2-1)</f>
        <v>2.2925850220129758</v>
      </c>
      <c r="S84" s="91" t="s">
        <v>247</v>
      </c>
    </row>
    <row r="85" spans="1:19" x14ac:dyDescent="0.4">
      <c r="A85" s="90">
        <v>82</v>
      </c>
      <c r="C85" s="71"/>
      <c r="D85" s="13" t="s">
        <v>172</v>
      </c>
      <c r="E85" s="11">
        <f>VLOOKUP(A85,Data!$A$7:$FI$183,4+$E$4*2-2)</f>
        <v>172</v>
      </c>
      <c r="F85" s="12">
        <f>VLOOKUP(A85,Data!$A$7:$FI$183,4+$E$4*2-1)</f>
        <v>8.7093017367967998E-2</v>
      </c>
      <c r="G85"/>
      <c r="H85" s="11">
        <f>VLOOKUP(A85,Data!$A$7:$FI$183,4+$H$4*2-2)</f>
        <v>10404.532624072102</v>
      </c>
      <c r="I85" s="12">
        <f>VLOOKUP(A85,Data!$A$7:$FI$183,4+$H$4*2-1)</f>
        <v>0.23558305347176492</v>
      </c>
      <c r="S85" s="91" t="s">
        <v>228</v>
      </c>
    </row>
    <row r="86" spans="1:19" x14ac:dyDescent="0.4">
      <c r="A86" s="90">
        <v>83</v>
      </c>
      <c r="C86" s="71"/>
      <c r="D86" s="13" t="s">
        <v>167</v>
      </c>
      <c r="E86" s="11">
        <f>VLOOKUP(A86,Data!$A$7:$FI$183,4+$E$4*2-2)</f>
        <v>440</v>
      </c>
      <c r="F86" s="12">
        <f>VLOOKUP(A86,Data!$A$7:$FI$183,4+$E$4*2-1)</f>
        <v>0.22279609094131347</v>
      </c>
      <c r="G86"/>
      <c r="H86" s="11">
        <f>VLOOKUP(A86,Data!$A$7:$FI$183,4+$H$4*2-2)</f>
        <v>14372.58221306518</v>
      </c>
      <c r="I86" s="12">
        <f>VLOOKUP(A86,Data!$A$7:$FI$183,4+$H$4*2-1)</f>
        <v>0.32542901506158106</v>
      </c>
      <c r="S86" s="91" t="s">
        <v>80</v>
      </c>
    </row>
    <row r="87" spans="1:19" x14ac:dyDescent="0.4">
      <c r="A87" s="90">
        <v>84</v>
      </c>
      <c r="C87" s="71"/>
      <c r="D87" s="13" t="s">
        <v>164</v>
      </c>
      <c r="E87" s="11">
        <f>VLOOKUP(A87,Data!$A$7:$FI$183,4+$E$4*2-2)</f>
        <v>239</v>
      </c>
      <c r="F87" s="12">
        <f>VLOOKUP(A87,Data!$A$7:$FI$183,4+$E$4*2-1)</f>
        <v>0.12101878576130437</v>
      </c>
      <c r="G87"/>
      <c r="H87" s="11">
        <f>VLOOKUP(A87,Data!$A$7:$FI$183,4+$H$4*2-2)</f>
        <v>14834.103471431039</v>
      </c>
      <c r="I87" s="12">
        <f>VLOOKUP(A87,Data!$A$7:$FI$183,4+$H$4*2-1)</f>
        <v>0.33587894022558207</v>
      </c>
    </row>
    <row r="88" spans="1:19" x14ac:dyDescent="0.4">
      <c r="A88" s="90">
        <v>85</v>
      </c>
      <c r="C88" s="71"/>
      <c r="D88" s="13" t="s">
        <v>150</v>
      </c>
      <c r="E88" s="11">
        <f>VLOOKUP(A88,Data!$A$7:$FI$183,4+$E$4*2-2)</f>
        <v>10119</v>
      </c>
      <c r="F88" s="12">
        <f>VLOOKUP(A88,Data!$A$7:$FI$183,4+$E$4*2-1)</f>
        <v>5.1238037368980711</v>
      </c>
      <c r="G88"/>
      <c r="H88" s="11">
        <f>VLOOKUP(A88,Data!$A$7:$FI$183,4+$H$4*2-2)</f>
        <v>27879.434119215184</v>
      </c>
      <c r="I88" s="12">
        <f>VLOOKUP(A88,Data!$A$7:$FI$183,4+$H$4*2-1)</f>
        <v>0.63125586282212831</v>
      </c>
    </row>
    <row r="89" spans="1:19" x14ac:dyDescent="0.4">
      <c r="A89" s="90">
        <v>86</v>
      </c>
      <c r="C89" s="71"/>
      <c r="D89" s="13" t="s">
        <v>160</v>
      </c>
      <c r="E89" s="11">
        <f>VLOOKUP(A89,Data!$A$7:$FI$183,4+$E$4*2-2)</f>
        <v>1565</v>
      </c>
      <c r="F89" s="12">
        <f>VLOOKUP(A89,Data!$A$7:$FI$183,4+$E$4*2-1)</f>
        <v>0.79244518709808087</v>
      </c>
      <c r="G89"/>
      <c r="H89" s="11">
        <f>VLOOKUP(A89,Data!$A$7:$FI$183,4+$H$4*2-2)</f>
        <v>14952.745110446491</v>
      </c>
      <c r="I89" s="12">
        <f>VLOOKUP(A89,Data!$A$7:$FI$183,4+$H$4*2-1)</f>
        <v>0.33856526556070471</v>
      </c>
    </row>
    <row r="90" spans="1:19" x14ac:dyDescent="0.4">
      <c r="A90" s="90">
        <v>87</v>
      </c>
      <c r="C90" s="71"/>
      <c r="D90" s="13" t="s">
        <v>161</v>
      </c>
      <c r="E90" s="11">
        <f>VLOOKUP(A90,Data!$A$7:$FI$183,4+$E$4*2-2)</f>
        <v>905</v>
      </c>
      <c r="F90" s="12">
        <f>VLOOKUP(A90,Data!$A$7:$FI$183,4+$E$4*2-1)</f>
        <v>0.45825105068611066</v>
      </c>
      <c r="G90"/>
      <c r="H90" s="11">
        <f>VLOOKUP(A90,Data!$A$7:$FI$183,4+$H$4*2-2)</f>
        <v>15680.659747749347</v>
      </c>
      <c r="I90" s="12">
        <f>VLOOKUP(A90,Data!$A$7:$FI$183,4+$H$4*2-1)</f>
        <v>0.3550469624440275</v>
      </c>
    </row>
    <row r="91" spans="1:19" x14ac:dyDescent="0.4">
      <c r="A91" s="90">
        <v>88</v>
      </c>
      <c r="C91" s="71"/>
      <c r="D91" s="13" t="s">
        <v>139</v>
      </c>
      <c r="E91" s="11">
        <f>VLOOKUP(A91,Data!$A$7:$FI$183,4+$E$4*2-2)</f>
        <v>4572</v>
      </c>
      <c r="F91" s="12">
        <f>VLOOKUP(A91,Data!$A$7:$FI$183,4+$E$4*2-1)</f>
        <v>2.3150539267811028</v>
      </c>
      <c r="G91"/>
      <c r="H91" s="11">
        <f>VLOOKUP(A91,Data!$A$7:$FI$183,4+$H$4*2-2)</f>
        <v>184897.95003341875</v>
      </c>
      <c r="I91" s="12">
        <f>VLOOKUP(A91,Data!$A$7:$FI$183,4+$H$4*2-1)</f>
        <v>4.1865238183562594</v>
      </c>
    </row>
    <row r="92" spans="1:19" x14ac:dyDescent="0.4">
      <c r="A92" s="90">
        <v>89</v>
      </c>
      <c r="C92" s="71"/>
      <c r="D92" s="13" t="s">
        <v>174</v>
      </c>
      <c r="E92" s="11">
        <f>VLOOKUP(A92,Data!$A$7:$FI$183,4+$E$4*2-2)</f>
        <v>544</v>
      </c>
      <c r="F92" s="12">
        <f>VLOOKUP(A92,Data!$A$7:$FI$183,4+$E$4*2-1)</f>
        <v>0.27545698516380573</v>
      </c>
      <c r="G92"/>
      <c r="H92" s="11">
        <f>VLOOKUP(A92,Data!$A$7:$FI$183,4+$H$4*2-2)</f>
        <v>9768.1835317734367</v>
      </c>
      <c r="I92" s="12">
        <f>VLOOKUP(A92,Data!$A$7:$FI$183,4+$H$4*2-1)</f>
        <v>0.22117461556741694</v>
      </c>
    </row>
    <row r="93" spans="1:19" x14ac:dyDescent="0.4">
      <c r="A93" s="90">
        <v>90</v>
      </c>
      <c r="C93" s="71"/>
      <c r="D93" s="13" t="s">
        <v>163</v>
      </c>
      <c r="E93" s="11">
        <f>VLOOKUP(A93,Data!$A$7:$FI$183,4+$E$4*2-2)</f>
        <v>1361</v>
      </c>
      <c r="F93" s="12">
        <f>VLOOKUP(A93,Data!$A$7:$FI$183,4+$E$4*2-1)</f>
        <v>0.68914881766165381</v>
      </c>
      <c r="G93"/>
      <c r="H93" s="11">
        <f>VLOOKUP(A93,Data!$A$7:$FI$183,4+$H$4*2-2)</f>
        <v>15624.566969208066</v>
      </c>
      <c r="I93" s="12">
        <f>VLOOKUP(A93,Data!$A$7:$FI$183,4+$H$4*2-1)</f>
        <v>0.35377689020494418</v>
      </c>
    </row>
    <row r="94" spans="1:19" x14ac:dyDescent="0.4">
      <c r="A94" s="90">
        <v>91</v>
      </c>
      <c r="C94" s="71"/>
      <c r="D94" s="13" t="s">
        <v>165</v>
      </c>
      <c r="E94" s="11">
        <f>VLOOKUP(A94,Data!$A$7:$FI$183,4+$E$4*2-2)</f>
        <v>248</v>
      </c>
      <c r="F94" s="12">
        <f>VLOOKUP(A94,Data!$A$7:$FI$183,4+$E$4*2-1)</f>
        <v>0.12557597853055852</v>
      </c>
      <c r="G94"/>
      <c r="H94" s="11">
        <f>VLOOKUP(A94,Data!$A$7:$FI$183,4+$H$4*2-2)</f>
        <v>13925.817925954072</v>
      </c>
      <c r="I94" s="12">
        <f>VLOOKUP(A94,Data!$A$7:$FI$183,4+$H$4*2-1)</f>
        <v>0.31531322238327636</v>
      </c>
    </row>
    <row r="95" spans="1:19" x14ac:dyDescent="0.4">
      <c r="A95" s="90">
        <v>92</v>
      </c>
      <c r="C95" s="71"/>
      <c r="D95" s="13" t="s">
        <v>178</v>
      </c>
      <c r="E95" s="11">
        <f>VLOOKUP(A95,Data!$A$7:$FI$183,4+$E$4*2-2)</f>
        <v>379</v>
      </c>
      <c r="F95" s="12">
        <f>VLOOKUP(A95,Data!$A$7:$FI$183,4+$E$4*2-1)</f>
        <v>0.19190845106081322</v>
      </c>
      <c r="G95"/>
      <c r="H95" s="11">
        <f>VLOOKUP(A95,Data!$A$7:$FI$183,4+$H$4*2-2)</f>
        <v>6806.9405710258452</v>
      </c>
      <c r="I95" s="12">
        <f>VLOOKUP(A95,Data!$A$7:$FI$183,4+$H$4*2-1)</f>
        <v>0.1541251205088244</v>
      </c>
    </row>
    <row r="96" spans="1:19" x14ac:dyDescent="0.4">
      <c r="A96" s="90">
        <v>93</v>
      </c>
      <c r="C96" s="71"/>
      <c r="D96" s="13" t="s">
        <v>145</v>
      </c>
      <c r="E96" s="11">
        <f>VLOOKUP(A96,Data!$A$7:$FI$183,4+$E$4*2-2)</f>
        <v>6373</v>
      </c>
      <c r="F96" s="12">
        <f>VLOOKUP(A96,Data!$A$7:$FI$183,4+$E$4*2-1)</f>
        <v>3.22699883538407</v>
      </c>
      <c r="G96"/>
      <c r="H96" s="11">
        <f>VLOOKUP(A96,Data!$A$7:$FI$183,4+$H$4*2-2)</f>
        <v>52546.712990843298</v>
      </c>
      <c r="I96" s="12">
        <f>VLOOKUP(A96,Data!$A$7:$FI$183,4+$H$4*2-1)</f>
        <v>1.1897809871485041</v>
      </c>
    </row>
    <row r="97" spans="1:9" x14ac:dyDescent="0.4">
      <c r="A97" s="90">
        <v>94</v>
      </c>
      <c r="C97" s="71"/>
      <c r="D97" s="13" t="s">
        <v>158</v>
      </c>
      <c r="E97" s="11">
        <f>VLOOKUP(A97,Data!$A$7:$FI$183,4+$E$4*2-2)</f>
        <v>192</v>
      </c>
      <c r="F97" s="12">
        <f>VLOOKUP(A97,Data!$A$7:$FI$183,4+$E$4*2-1)</f>
        <v>9.7220112410754983E-2</v>
      </c>
      <c r="G97"/>
      <c r="H97" s="11">
        <f>VLOOKUP(A97,Data!$A$7:$FI$183,4+$H$4*2-2)</f>
        <v>16961.336369722354</v>
      </c>
      <c r="I97" s="12">
        <f>VLOOKUP(A97,Data!$A$7:$FI$183,4+$H$4*2-1)</f>
        <v>0.38404448881212927</v>
      </c>
    </row>
    <row r="98" spans="1:9" x14ac:dyDescent="0.4">
      <c r="A98" s="90">
        <v>95</v>
      </c>
      <c r="C98" s="71"/>
      <c r="D98" s="13" t="s">
        <v>171</v>
      </c>
      <c r="E98" s="11">
        <f>VLOOKUP(A98,Data!$A$7:$FI$183,4+$E$4*2-2)</f>
        <v>824</v>
      </c>
      <c r="F98" s="12">
        <f>VLOOKUP(A98,Data!$A$7:$FI$183,4+$E$4*2-1)</f>
        <v>0.41723631576282344</v>
      </c>
      <c r="G98"/>
      <c r="H98" s="11">
        <f>VLOOKUP(A98,Data!$A$7:$FI$183,4+$H$4*2-2)</f>
        <v>11140.066416115837</v>
      </c>
      <c r="I98" s="12">
        <f>VLOOKUP(A98,Data!$A$7:$FI$183,4+$H$4*2-1)</f>
        <v>0.25223726591187273</v>
      </c>
    </row>
    <row r="99" spans="1:9" x14ac:dyDescent="0.4">
      <c r="A99" s="90">
        <v>96</v>
      </c>
      <c r="C99" s="71"/>
      <c r="D99" s="13" t="s">
        <v>159</v>
      </c>
      <c r="E99" s="11">
        <f>VLOOKUP(A99,Data!$A$7:$FI$183,4+$E$4*2-2)</f>
        <v>783</v>
      </c>
      <c r="F99" s="12">
        <f>VLOOKUP(A99,Data!$A$7:$FI$183,4+$E$4*2-1)</f>
        <v>0.39647577092511016</v>
      </c>
      <c r="G99"/>
      <c r="H99" s="11">
        <f>VLOOKUP(A99,Data!$A$7:$FI$183,4+$H$4*2-2)</f>
        <v>15727.486272710172</v>
      </c>
      <c r="I99" s="12">
        <f>VLOOKUP(A99,Data!$A$7:$FI$183,4+$H$4*2-1)</f>
        <v>0.35610722494041491</v>
      </c>
    </row>
    <row r="100" spans="1:9" x14ac:dyDescent="0.4">
      <c r="A100" s="90">
        <v>97</v>
      </c>
      <c r="C100" s="71"/>
      <c r="D100" s="13" t="s">
        <v>147</v>
      </c>
      <c r="E100" s="11">
        <f>VLOOKUP(A100,Data!$A$7:$FI$183,4+$E$4*2-2)</f>
        <v>1964</v>
      </c>
      <c r="F100" s="12">
        <f>VLOOKUP(A100,Data!$A$7:$FI$183,4+$E$4*2-1)</f>
        <v>0.99448073320168118</v>
      </c>
      <c r="G100"/>
      <c r="H100" s="11">
        <f>VLOOKUP(A100,Data!$A$7:$FI$183,4+$H$4*2-2)</f>
        <v>36204.162992063088</v>
      </c>
      <c r="I100" s="12">
        <f>VLOOKUP(A100,Data!$A$7:$FI$183,4+$H$4*2-1)</f>
        <v>0.81974727498346744</v>
      </c>
    </row>
    <row r="101" spans="1:9" x14ac:dyDescent="0.4">
      <c r="A101" s="90">
        <v>98</v>
      </c>
      <c r="C101" s="71"/>
      <c r="D101" s="13" t="s">
        <v>177</v>
      </c>
      <c r="E101" s="11">
        <f>VLOOKUP(A101,Data!$A$7:$FI$183,4+$E$4*2-2)</f>
        <v>520</v>
      </c>
      <c r="F101" s="12">
        <f>VLOOKUP(A101,Data!$A$7:$FI$183,4+$E$4*2-1)</f>
        <v>0.26330447111246136</v>
      </c>
      <c r="G101"/>
      <c r="H101" s="11">
        <f>VLOOKUP(A101,Data!$A$7:$FI$183,4+$H$4*2-2)</f>
        <v>7398.2210517223493</v>
      </c>
      <c r="I101" s="12">
        <f>VLOOKUP(A101,Data!$A$7:$FI$183,4+$H$4*2-1)</f>
        <v>0.16751309920365387</v>
      </c>
    </row>
    <row r="102" spans="1:9" x14ac:dyDescent="0.4">
      <c r="A102" s="90">
        <v>99</v>
      </c>
      <c r="C102" s="71"/>
      <c r="D102" s="13" t="s">
        <v>148</v>
      </c>
      <c r="E102" s="11">
        <f>VLOOKUP(A102,Data!$A$7:$FI$183,4+$E$4*2-2)</f>
        <v>908</v>
      </c>
      <c r="F102" s="12">
        <f>VLOOKUP(A102,Data!$A$7:$FI$183,4+$E$4*2-1)</f>
        <v>0.45977011494252873</v>
      </c>
      <c r="G102"/>
      <c r="H102" s="11">
        <f>VLOOKUP(A102,Data!$A$7:$FI$183,4+$H$4*2-2)</f>
        <v>33500.944289180763</v>
      </c>
      <c r="I102" s="12">
        <f>VLOOKUP(A102,Data!$A$7:$FI$183,4+$H$4*2-1)</f>
        <v>0.75854005508839828</v>
      </c>
    </row>
    <row r="103" spans="1:9" x14ac:dyDescent="0.4">
      <c r="A103" s="90">
        <v>100</v>
      </c>
      <c r="C103" s="71"/>
      <c r="D103" s="13" t="s">
        <v>153</v>
      </c>
      <c r="E103" s="11">
        <f>VLOOKUP(A103,Data!$A$7:$FI$183,4+$E$4*2-2)</f>
        <v>1081</v>
      </c>
      <c r="F103" s="12">
        <f>VLOOKUP(A103,Data!$A$7:$FI$183,4+$E$4*2-1)</f>
        <v>0.54736948706263611</v>
      </c>
      <c r="G103"/>
      <c r="H103" s="11">
        <f>VLOOKUP(A103,Data!$A$7:$FI$183,4+$H$4*2-2)</f>
        <v>20772.069306787609</v>
      </c>
      <c r="I103" s="12">
        <f>VLOOKUP(A103,Data!$A$7:$FI$183,4+$H$4*2-1)</f>
        <v>0.47032843194689578</v>
      </c>
    </row>
    <row r="104" spans="1:9" x14ac:dyDescent="0.4">
      <c r="A104" s="90">
        <v>101</v>
      </c>
      <c r="C104" s="71"/>
      <c r="D104" s="13" t="s">
        <v>151</v>
      </c>
      <c r="E104" s="11">
        <f>VLOOKUP(A104,Data!$A$7:$FI$183,4+$E$4*2-2)</f>
        <v>2158</v>
      </c>
      <c r="F104" s="12">
        <f>VLOOKUP(A104,Data!$A$7:$FI$183,4+$E$4*2-1)</f>
        <v>1.0927135551167149</v>
      </c>
      <c r="G104"/>
      <c r="H104" s="11">
        <f>VLOOKUP(A104,Data!$A$7:$FI$183,4+$H$4*2-2)</f>
        <v>24840.282892087114</v>
      </c>
      <c r="I104" s="12">
        <f>VLOOKUP(A104,Data!$A$7:$FI$183,4+$H$4*2-1)</f>
        <v>0.56244234164648177</v>
      </c>
    </row>
    <row r="105" spans="1:9" x14ac:dyDescent="0.4">
      <c r="A105" s="90">
        <v>102</v>
      </c>
      <c r="C105" s="71"/>
      <c r="D105" s="13" t="s">
        <v>168</v>
      </c>
      <c r="E105" s="11">
        <f>VLOOKUP(A105,Data!$A$7:$FI$183,4+$E$4*2-2)</f>
        <v>349</v>
      </c>
      <c r="F105" s="12">
        <f>VLOOKUP(A105,Data!$A$7:$FI$183,4+$E$4*2-1)</f>
        <v>0.17671780849663274</v>
      </c>
      <c r="G105"/>
      <c r="H105" s="11">
        <f>VLOOKUP(A105,Data!$A$7:$FI$183,4+$H$4*2-2)</f>
        <v>12623.362949449047</v>
      </c>
      <c r="I105" s="12">
        <f>VLOOKUP(A105,Data!$A$7:$FI$183,4+$H$4*2-1)</f>
        <v>0.28582258292248525</v>
      </c>
    </row>
    <row r="106" spans="1:9" x14ac:dyDescent="0.4">
      <c r="A106" s="90">
        <v>103</v>
      </c>
      <c r="C106" s="71"/>
      <c r="D106" s="13" t="s">
        <v>170</v>
      </c>
      <c r="E106" s="11">
        <f>VLOOKUP(A106,Data!$A$7:$FI$183,4+$E$4*2-2)</f>
        <v>309</v>
      </c>
      <c r="F106" s="12">
        <f>VLOOKUP(A106,Data!$A$7:$FI$183,4+$E$4*2-1)</f>
        <v>0.15646361841105877</v>
      </c>
      <c r="G106"/>
      <c r="H106" s="11">
        <f>VLOOKUP(A106,Data!$A$7:$FI$183,4+$H$4*2-2)</f>
        <v>10342.52200661037</v>
      </c>
      <c r="I106" s="12">
        <f>VLOOKUP(A106,Data!$A$7:$FI$183,4+$H$4*2-1)</f>
        <v>0.2341789874615815</v>
      </c>
    </row>
    <row r="107" spans="1:9" x14ac:dyDescent="0.4">
      <c r="A107" s="90">
        <v>104</v>
      </c>
      <c r="C107" s="71"/>
      <c r="D107" s="13" t="s">
        <v>149</v>
      </c>
      <c r="E107" s="11">
        <f>VLOOKUP(A107,Data!$A$7:$FI$183,4+$E$4*2-2)</f>
        <v>1754</v>
      </c>
      <c r="F107" s="12">
        <f>VLOOKUP(A107,Data!$A$7:$FI$183,4+$E$4*2-1)</f>
        <v>0.88814623525241776</v>
      </c>
      <c r="G107"/>
      <c r="H107" s="11">
        <f>VLOOKUP(A107,Data!$A$7:$FI$183,4+$H$4*2-2)</f>
        <v>30218.908158774364</v>
      </c>
      <c r="I107" s="12">
        <f>VLOOKUP(A107,Data!$A$7:$FI$183,4+$H$4*2-1)</f>
        <v>0.68422704929158573</v>
      </c>
    </row>
    <row r="108" spans="1:9" x14ac:dyDescent="0.4">
      <c r="A108" s="90">
        <v>105</v>
      </c>
      <c r="C108" s="71"/>
      <c r="D108" s="13" t="s">
        <v>152</v>
      </c>
      <c r="E108" s="11">
        <f>VLOOKUP(A108,Data!$A$7:$FI$183,4+$E$4*2-2)</f>
        <v>1166</v>
      </c>
      <c r="F108" s="12">
        <f>VLOOKUP(A108,Data!$A$7:$FI$183,4+$E$4*2-1)</f>
        <v>0.59040964099448079</v>
      </c>
      <c r="G108"/>
      <c r="H108" s="11">
        <f>VLOOKUP(A108,Data!$A$7:$FI$183,4+$H$4*2-2)</f>
        <v>22347.283198629251</v>
      </c>
      <c r="I108" s="12">
        <f>VLOOKUP(A108,Data!$A$7:$FI$183,4+$H$4*2-1)</f>
        <v>0.50599497382044689</v>
      </c>
    </row>
    <row r="109" spans="1:9" x14ac:dyDescent="0.4">
      <c r="A109" s="90">
        <v>106</v>
      </c>
      <c r="C109" s="71"/>
      <c r="D109" s="13" t="s">
        <v>142</v>
      </c>
      <c r="E109" s="11">
        <f>VLOOKUP(A109,Data!$A$7:$FI$183,4+$E$4*2-2)</f>
        <v>4687</v>
      </c>
      <c r="F109" s="12">
        <f>VLOOKUP(A109,Data!$A$7:$FI$183,4+$E$4*2-1)</f>
        <v>2.3732847232771279</v>
      </c>
      <c r="G109"/>
      <c r="H109" s="11">
        <f>VLOOKUP(A109,Data!$A$7:$FI$183,4+$H$4*2-2)</f>
        <v>101309.84743860536</v>
      </c>
      <c r="I109" s="12">
        <f>VLOOKUP(A109,Data!$A$7:$FI$183,4+$H$4*2-1)</f>
        <v>2.293892870413659</v>
      </c>
    </row>
    <row r="110" spans="1:9" x14ac:dyDescent="0.4">
      <c r="A110" s="90">
        <v>107</v>
      </c>
      <c r="C110" s="71"/>
      <c r="D110" s="13" t="s">
        <v>130</v>
      </c>
      <c r="E110" s="11">
        <f>VLOOKUP(A110,Data!$A$7:$FI$183,4+$E$4*2-2)</f>
        <v>16036</v>
      </c>
      <c r="F110" s="12">
        <f>VLOOKUP(A110,Data!$A$7:$FI$183,4+$E$4*2-1)</f>
        <v>8.1199048053065983</v>
      </c>
      <c r="G110"/>
      <c r="H110" s="11">
        <f>VLOOKUP(A110,Data!$A$7:$FI$183,4+$H$4*2-2)</f>
        <v>421285.9231772417</v>
      </c>
      <c r="I110" s="12">
        <f>VLOOKUP(A110,Data!$A$7:$FI$183,4+$H$4*2-1)</f>
        <v>9.5389026833501909</v>
      </c>
    </row>
    <row r="111" spans="1:9" x14ac:dyDescent="0.4">
      <c r="A111" s="90">
        <v>108</v>
      </c>
      <c r="C111" s="71"/>
      <c r="D111" s="18" t="s">
        <v>79</v>
      </c>
      <c r="E111" s="34">
        <f>VLOOKUP(A111,Data!$A$7:$FI$183,4+$E$4*2-2)</f>
        <v>197490</v>
      </c>
      <c r="F111" s="35">
        <f>VLOOKUP(A111,Data!$A$7:$FI$183,4+$E$4*2-1)</f>
        <v>100</v>
      </c>
      <c r="G111"/>
      <c r="H111" s="34">
        <f>VLOOKUP(A111,Data!$A$7:$FI$183,4+$H$4*2-2)</f>
        <v>4416503</v>
      </c>
      <c r="I111" s="35">
        <f>VLOOKUP(A111,Data!$A$7:$FI$183,4+$H$4*2-1)</f>
        <v>100</v>
      </c>
    </row>
    <row r="112" spans="1:9" x14ac:dyDescent="0.4">
      <c r="A112" s="90">
        <v>110</v>
      </c>
      <c r="C112" s="71"/>
      <c r="D112" s="80" t="s">
        <v>271</v>
      </c>
      <c r="E112" s="84">
        <f>VLOOKUP(A112,Data!$A$7:$FI$183,4+$E$4*2-2)</f>
        <v>7</v>
      </c>
      <c r="F112"/>
      <c r="G112"/>
      <c r="H112" s="84" t="str">
        <f>VLOOKUP(A112,Data!$A$7:$FI$183,4+$H$4*2-2)</f>
        <v>n.a.</v>
      </c>
      <c r="I112"/>
    </row>
    <row r="113" spans="1:9" ht="14.25" x14ac:dyDescent="0.45">
      <c r="A113" s="90">
        <v>111</v>
      </c>
      <c r="C113" s="71"/>
      <c r="D113" s="7" t="s">
        <v>233</v>
      </c>
      <c r="E113" s="21"/>
      <c r="F113" s="22"/>
      <c r="G113" s="22"/>
      <c r="H113" s="21"/>
      <c r="I113" s="22"/>
    </row>
    <row r="114" spans="1:9" x14ac:dyDescent="0.4">
      <c r="A114" s="90">
        <v>112</v>
      </c>
      <c r="C114" s="71"/>
      <c r="D114" s="29" t="s">
        <v>241</v>
      </c>
      <c r="E114" s="30">
        <f>VLOOKUP(A114,Data!$A$7:$FI$183,4+$E$4*2-2)</f>
        <v>14777</v>
      </c>
      <c r="F114" s="31">
        <f>VLOOKUP(A113,Data!$A$7:$FI$183,3+$E$4*2)</f>
        <v>7.877747509049521</v>
      </c>
      <c r="H114" s="30">
        <f>VLOOKUP(A114,Data!$A$7:$FI$183,4+$H$4*2-2)</f>
        <v>251093</v>
      </c>
      <c r="I114" s="31">
        <f>VLOOKUP(A113,Data!$A$7:$FI$183,3+$H$4*2)</f>
        <v>6.0282049109032405</v>
      </c>
    </row>
    <row r="115" spans="1:9" x14ac:dyDescent="0.4">
      <c r="A115" s="90">
        <v>115</v>
      </c>
      <c r="C115" s="71"/>
      <c r="D115" s="80" t="s">
        <v>269</v>
      </c>
      <c r="E115" s="85">
        <f>VLOOKUP(A115,Data!$A$7:$FI$183,4+$E$4*2-2)</f>
        <v>6</v>
      </c>
      <c r="F115"/>
      <c r="H115" s="85" t="str">
        <f>VLOOKUP(A115,Data!$A$7:$FI$183,4+$H$4*2-2)</f>
        <v>n.a.</v>
      </c>
      <c r="I115"/>
    </row>
    <row r="116" spans="1:9" ht="14.25" x14ac:dyDescent="0.45">
      <c r="A116" s="90">
        <v>114</v>
      </c>
      <c r="C116" s="71"/>
      <c r="D116" s="7" t="s">
        <v>183</v>
      </c>
      <c r="E116" s="21"/>
      <c r="F116" s="22"/>
      <c r="G116" s="22"/>
      <c r="H116" s="21"/>
      <c r="I116" s="22"/>
    </row>
    <row r="117" spans="1:9" x14ac:dyDescent="0.4">
      <c r="A117" s="90">
        <v>116</v>
      </c>
      <c r="C117" s="71"/>
      <c r="D117" s="10" t="s">
        <v>184</v>
      </c>
      <c r="E117" s="23">
        <f>VLOOKUP(A117,Data!$A$7:$FI$183,4+$E$4*2-2)</f>
        <v>6569</v>
      </c>
      <c r="F117" s="24">
        <f>VLOOKUP(A117,Data!$A$7:$FI$183,4+$E$4*2-1)</f>
        <v>3.6035591249204573</v>
      </c>
      <c r="H117" s="23">
        <f>VLOOKUP(A117,Data!$A$7:$FI$183,4+$H$4*2-2)</f>
        <v>170125.33425637599</v>
      </c>
      <c r="I117" s="24">
        <f>VLOOKUP(A117,Data!$A$7:$FI$183,4+$H$4*2-1)</f>
        <v>4.2351445798066711</v>
      </c>
    </row>
    <row r="118" spans="1:9" x14ac:dyDescent="0.4">
      <c r="A118" s="90">
        <v>117</v>
      </c>
      <c r="C118" s="71"/>
      <c r="D118" s="13" t="s">
        <v>185</v>
      </c>
      <c r="E118" s="11">
        <f>VLOOKUP(A118,Data!$A$7:$FI$183,4+$E$4*2-2)</f>
        <v>106342</v>
      </c>
      <c r="F118" s="12">
        <f>VLOOKUP(A118,Data!$A$7:$FI$183,4+$E$4*2-1)</f>
        <v>58.336076185460698</v>
      </c>
      <c r="H118" s="11">
        <f>VLOOKUP(A118,Data!$A$7:$FI$183,4+$H$4*2-2)</f>
        <v>2038621.55464219</v>
      </c>
      <c r="I118" s="12">
        <f>VLOOKUP(A118,Data!$A$7:$FI$183,4+$H$4*2-1)</f>
        <v>50.749978333084968</v>
      </c>
    </row>
    <row r="119" spans="1:9" x14ac:dyDescent="0.4">
      <c r="A119" s="90">
        <v>118</v>
      </c>
      <c r="C119" s="71"/>
      <c r="D119" s="13" t="s">
        <v>186</v>
      </c>
      <c r="E119" s="11">
        <f>VLOOKUP(A119,Data!$A$7:$FI$183,4+$E$4*2-2)</f>
        <v>8269</v>
      </c>
      <c r="F119" s="12">
        <f>VLOOKUP(A119,Data!$A$7:$FI$183,4+$E$4*2-1)</f>
        <v>4.5361288482215345</v>
      </c>
      <c r="H119" s="11">
        <f>VLOOKUP(A119,Data!$A$7:$FI$183,4+$H$4*2-2)</f>
        <v>128683.78676792719</v>
      </c>
      <c r="I119" s="12">
        <f>VLOOKUP(A119,Data!$A$7:$FI$183,4+$H$4*2-1)</f>
        <v>3.2034878545360379</v>
      </c>
    </row>
    <row r="120" spans="1:9" x14ac:dyDescent="0.4">
      <c r="A120" s="90">
        <v>119</v>
      </c>
      <c r="C120" s="71"/>
      <c r="D120" s="13" t="s">
        <v>187</v>
      </c>
      <c r="E120" s="11">
        <f>VLOOKUP(A120,Data!$A$7:$FI$183,4+$E$4*2-2)</f>
        <v>14525</v>
      </c>
      <c r="F120" s="12">
        <f>VLOOKUP(A120,Data!$A$7:$FI$183,4+$E$4*2-1)</f>
        <v>7.9679854299694997</v>
      </c>
      <c r="H120" s="11">
        <f>VLOOKUP(A120,Data!$A$7:$FI$183,4+$H$4*2-2)</f>
        <v>186297.30968478654</v>
      </c>
      <c r="I120" s="12">
        <f>VLOOKUP(A120,Data!$A$7:$FI$183,4+$H$4*2-1)</f>
        <v>4.6377339670944293</v>
      </c>
    </row>
    <row r="121" spans="1:9" x14ac:dyDescent="0.4">
      <c r="A121" s="90">
        <v>120</v>
      </c>
      <c r="C121" s="71"/>
      <c r="D121" s="13" t="s">
        <v>188</v>
      </c>
      <c r="E121" s="11">
        <f>VLOOKUP(A121,Data!$A$7:$FI$183,4+$E$4*2-2)</f>
        <v>56</v>
      </c>
      <c r="F121" s="12">
        <f>VLOOKUP(A121,Data!$A$7:$FI$183,4+$E$4*2-1)</f>
        <v>3.0719943826388429E-2</v>
      </c>
      <c r="H121" s="11">
        <f>VLOOKUP(A121,Data!$A$7:$FI$183,4+$H$4*2-2)</f>
        <v>41611.121770302096</v>
      </c>
      <c r="I121" s="12">
        <f>VLOOKUP(A121,Data!$A$7:$FI$183,4+$H$4*2-1)</f>
        <v>1.0358781518077489</v>
      </c>
    </row>
    <row r="122" spans="1:9" x14ac:dyDescent="0.4">
      <c r="A122" s="90">
        <v>121</v>
      </c>
      <c r="C122" s="71"/>
      <c r="D122" s="13" t="s">
        <v>189</v>
      </c>
      <c r="E122" s="11">
        <f>VLOOKUP(A122,Data!$A$7:$FI$183,4+$E$4*2-2)</f>
        <v>6379</v>
      </c>
      <c r="F122" s="12">
        <f>VLOOKUP(A122,Data!$A$7:$FI$183,4+$E$4*2-1)</f>
        <v>3.4993307440809254</v>
      </c>
      <c r="H122" s="11">
        <f>VLOOKUP(A122,Data!$A$7:$FI$183,4+$H$4*2-2)</f>
        <v>64852.499717070983</v>
      </c>
      <c r="I122" s="12">
        <f>VLOOKUP(A122,Data!$A$7:$FI$183,4+$H$4*2-1)</f>
        <v>1.6144550949111394</v>
      </c>
    </row>
    <row r="123" spans="1:9" x14ac:dyDescent="0.4">
      <c r="A123" s="90">
        <v>122</v>
      </c>
      <c r="C123" s="71"/>
      <c r="D123" s="13" t="s">
        <v>190</v>
      </c>
      <c r="E123" s="11">
        <f>VLOOKUP(A123,Data!$A$7:$FI$183,4+$E$4*2-2)</f>
        <v>40154</v>
      </c>
      <c r="F123" s="12">
        <f>VLOOKUP(A123,Data!$A$7:$FI$183,4+$E$4*2-1)</f>
        <v>22.027296864371447</v>
      </c>
      <c r="H123" s="11">
        <f>VLOOKUP(A123,Data!$A$7:$FI$183,4+$H$4*2-2)</f>
        <v>1386784.4124049263</v>
      </c>
      <c r="I123" s="12">
        <f>VLOOKUP(A123,Data!$A$7:$FI$183,4+$H$4*2-1)</f>
        <v>34.522973978150958</v>
      </c>
    </row>
    <row r="124" spans="1:9" x14ac:dyDescent="0.4">
      <c r="A124" s="90">
        <v>123</v>
      </c>
      <c r="C124" s="71"/>
      <c r="D124" s="18" t="s">
        <v>79</v>
      </c>
      <c r="E124" s="34">
        <f>VLOOKUP(A124,Data!$A$7:$FI$183,4+$E$4*2-2)</f>
        <v>182292</v>
      </c>
      <c r="F124" s="35">
        <f>VLOOKUP(A124,Data!$A$7:$FI$183,4+$E$4*2-1)</f>
        <v>100</v>
      </c>
      <c r="G124" s="16"/>
      <c r="H124" s="34">
        <f>VLOOKUP(A124,Data!$A$7:$FI$183,4+$H$4*2-2)</f>
        <v>4016990</v>
      </c>
      <c r="I124" s="35">
        <f>VLOOKUP(A124,Data!$A$7:$FI$183,4+$H$4*2-1)</f>
        <v>100</v>
      </c>
    </row>
    <row r="125" spans="1:9" ht="14.25" x14ac:dyDescent="0.45">
      <c r="A125" s="90"/>
      <c r="C125" s="71"/>
      <c r="D125" s="7" t="s">
        <v>234</v>
      </c>
      <c r="E125" s="21"/>
      <c r="F125" s="22"/>
      <c r="G125" s="22"/>
      <c r="H125" s="21"/>
      <c r="I125" s="22"/>
    </row>
    <row r="126" spans="1:9" x14ac:dyDescent="0.35">
      <c r="A126" s="90">
        <v>126</v>
      </c>
      <c r="C126" s="71"/>
      <c r="D126" s="29" t="s">
        <v>265</v>
      </c>
      <c r="E126" s="37">
        <f>VLOOKUP(A126,Data!$A$7:$FI$183,4+$E$4*2-2)</f>
        <v>1345</v>
      </c>
      <c r="F126" s="38">
        <f>VLOOKUP(A126-1,Data!$A$7:$FI$183,4+$E$4*2-1)</f>
        <v>10.575562195313729</v>
      </c>
      <c r="G126" s="17"/>
      <c r="H126" s="37">
        <f>VLOOKUP(A126,Data!$A$7:$FI$183,4+$H$4*2-2)</f>
        <v>25641</v>
      </c>
      <c r="I126" s="38">
        <f>VLOOKUP(A126-1,Data!$A$7:$FI$183,4+$H$4*2-1)</f>
        <v>8.3104028313903182</v>
      </c>
    </row>
    <row r="127" spans="1:9" x14ac:dyDescent="0.35">
      <c r="A127" s="90">
        <v>129</v>
      </c>
      <c r="C127" s="71"/>
      <c r="D127" s="80" t="s">
        <v>269</v>
      </c>
      <c r="E127" s="86">
        <f>VLOOKUP(A127,Data!$A$7:$FI$183,4+$E$4*2-2)</f>
        <v>57</v>
      </c>
      <c r="F127" s="38"/>
      <c r="G127" s="17"/>
      <c r="H127" s="86" t="str">
        <f>VLOOKUP(A127,Data!$A$7:$FI$183,4+$H$4*2-2)</f>
        <v>n.a.</v>
      </c>
      <c r="I127" s="38"/>
    </row>
    <row r="128" spans="1:9" ht="14.25" x14ac:dyDescent="0.45">
      <c r="A128" s="90"/>
      <c r="C128" s="71"/>
      <c r="D128" s="7" t="s">
        <v>194</v>
      </c>
      <c r="E128" s="21"/>
      <c r="F128" s="22"/>
      <c r="G128" s="22"/>
      <c r="H128" s="21"/>
      <c r="I128" s="22"/>
    </row>
    <row r="129" spans="1:14" x14ac:dyDescent="0.4">
      <c r="A129" s="90">
        <v>131</v>
      </c>
      <c r="C129" s="71"/>
      <c r="D129" s="10" t="s">
        <v>195</v>
      </c>
      <c r="E129" s="39">
        <f>VLOOKUP(A129,Data!$A$7:$FI$183,4+$E$4*2-2)</f>
        <v>591.76300578034682</v>
      </c>
      <c r="F129" s="33"/>
      <c r="G129"/>
      <c r="H129" s="39">
        <f>VLOOKUP(A129,Data!$A$7:$FI$183,4+$H$4*2-2)</f>
        <v>673</v>
      </c>
      <c r="I129" s="9"/>
    </row>
    <row r="130" spans="1:14" x14ac:dyDescent="0.4">
      <c r="A130" s="90">
        <v>133</v>
      </c>
      <c r="C130" s="71"/>
      <c r="D130" s="80" t="s">
        <v>269</v>
      </c>
      <c r="E130" s="86">
        <f>VLOOKUP(A130,Data!$A$7:$FI$183,4+$E$4*2-2)</f>
        <v>41</v>
      </c>
      <c r="F130" s="33"/>
      <c r="G130"/>
      <c r="H130" s="86" t="str">
        <f>VLOOKUP(A130,Data!$A$7:$FI$183,4+$H$4*2-2)</f>
        <v>n.a.</v>
      </c>
      <c r="I130" s="9"/>
    </row>
    <row r="131" spans="1:14" x14ac:dyDescent="0.4">
      <c r="A131" s="90">
        <v>132</v>
      </c>
      <c r="C131" s="71"/>
      <c r="D131" s="13" t="s">
        <v>263</v>
      </c>
      <c r="E131" s="40">
        <f>VLOOKUP(A131,Data!$A$7:$FI$183,4+$E$4*2-2)</f>
        <v>26.801307007786431</v>
      </c>
      <c r="F131" s="41"/>
      <c r="G131"/>
      <c r="H131" s="40">
        <f>VLOOKUP(A131,Data!$A$7:$FI$183,4+$H$4*2-2)</f>
        <v>24.7</v>
      </c>
      <c r="I131" s="9"/>
    </row>
    <row r="132" spans="1:14" ht="14.25" x14ac:dyDescent="0.45">
      <c r="A132" s="90">
        <v>134</v>
      </c>
      <c r="C132" s="71"/>
      <c r="D132" s="13" t="s">
        <v>242</v>
      </c>
      <c r="E132" s="42">
        <f>VLOOKUP(A132,Data!$A$7:$FI$183,4+$E$4*2-2)</f>
        <v>885.84672435105063</v>
      </c>
      <c r="F132" s="41"/>
      <c r="G132"/>
      <c r="H132" s="42">
        <f>VLOOKUP(A132,Data!$A$7:$FI$183,4+$H$4*2-2)</f>
        <v>1035</v>
      </c>
      <c r="I132" s="9"/>
      <c r="N132" s="48"/>
    </row>
    <row r="133" spans="1:14" x14ac:dyDescent="0.4">
      <c r="A133" s="90">
        <v>135</v>
      </c>
      <c r="C133" s="71"/>
      <c r="D133" s="18" t="s">
        <v>264</v>
      </c>
      <c r="E133" s="43">
        <f>VLOOKUP(A133,Data!$A$7:$FI$183,4+$E$4*2-2)</f>
        <v>16.895241541523433</v>
      </c>
      <c r="F133" s="44"/>
      <c r="G133"/>
      <c r="H133" s="43">
        <f>VLOOKUP(A133,Data!$A$7:$FI$183,4+$H$4*2-2)</f>
        <v>15</v>
      </c>
      <c r="I133" s="9"/>
    </row>
    <row r="134" spans="1:14" ht="14.25" x14ac:dyDescent="0.45">
      <c r="A134" s="90"/>
      <c r="C134" s="71"/>
      <c r="D134" s="7" t="s">
        <v>236</v>
      </c>
      <c r="E134" s="21"/>
      <c r="F134" s="22"/>
      <c r="G134" s="22"/>
      <c r="H134" s="21"/>
      <c r="I134" s="22"/>
    </row>
    <row r="135" spans="1:14" x14ac:dyDescent="0.4">
      <c r="A135" s="90">
        <v>137</v>
      </c>
      <c r="C135" s="71"/>
      <c r="D135" s="10" t="s">
        <v>199</v>
      </c>
      <c r="E135" s="39">
        <f>VLOOKUP(A135,Data!$A$7:$FI$183,4+$E$4*2-2)</f>
        <v>1272.8174603174602</v>
      </c>
      <c r="F135" s="9"/>
      <c r="H135" s="39">
        <f>VLOOKUP(A135,Data!$A$7:$FI$183,4+$H$4*2-2)</f>
        <v>51707.334818053692</v>
      </c>
      <c r="I135" s="9"/>
    </row>
    <row r="136" spans="1:14" x14ac:dyDescent="0.4">
      <c r="A136" s="90">
        <v>138</v>
      </c>
      <c r="C136" s="71"/>
      <c r="D136" s="13" t="s">
        <v>200</v>
      </c>
      <c r="E136" s="42">
        <f>VLOOKUP(A136,Data!$A$7:$FI$183,4+$E$4*2-2)</f>
        <v>1927.7811611855461</v>
      </c>
      <c r="F136" s="9"/>
      <c r="H136" s="42">
        <f>VLOOKUP(A136,Data!$A$7:$FI$183,4+$H$4*2-2)</f>
        <v>77118.658643060815</v>
      </c>
    </row>
    <row r="137" spans="1:14" x14ac:dyDescent="0.4">
      <c r="A137" s="90">
        <v>139</v>
      </c>
      <c r="C137" s="71"/>
      <c r="D137" s="18" t="s">
        <v>201</v>
      </c>
      <c r="E137" s="45">
        <f>VLOOKUP(A137,Data!$A$7:$FI$183,4+$E$4*2-2)</f>
        <v>984.8223896663078</v>
      </c>
      <c r="F137" s="9"/>
      <c r="H137" s="45">
        <f>VLOOKUP(A137,Data!$A$7:$FI$183,4+$H$4*2-2)</f>
        <v>33062.160935755768</v>
      </c>
    </row>
    <row r="138" spans="1:14" ht="14.25" x14ac:dyDescent="0.45">
      <c r="A138" s="90"/>
      <c r="C138" s="71"/>
      <c r="D138" s="7" t="s">
        <v>235</v>
      </c>
      <c r="E138" s="21"/>
      <c r="F138" s="22"/>
      <c r="G138" s="22"/>
      <c r="H138" s="21"/>
      <c r="I138" s="22"/>
    </row>
    <row r="139" spans="1:14" ht="19.899999999999999" x14ac:dyDescent="0.35">
      <c r="A139" s="90">
        <v>141</v>
      </c>
      <c r="C139" s="71"/>
      <c r="D139" s="10" t="s">
        <v>262</v>
      </c>
      <c r="E139" s="46">
        <f>VLOOKUP(A139,Data!$A$7:$FI$183,4+$E$4*2-2)</f>
        <v>11264</v>
      </c>
      <c r="F139" s="47">
        <f>VLOOKUP(A139,Data!$A$7:$FI$183,4+$E$4*2-1)</f>
        <v>6.0457402328339942</v>
      </c>
      <c r="H139" s="46">
        <f>VLOOKUP(A139,Data!$A$7:$FI$183,4+$H$4*2-2)</f>
        <v>215293.80484605656</v>
      </c>
      <c r="I139" s="47">
        <f>VLOOKUP(A139,Data!$A$7:$FI$183,4+$H$4*2-1)</f>
        <v>5.2043699798577245</v>
      </c>
    </row>
    <row r="140" spans="1:14" x14ac:dyDescent="0.35">
      <c r="A140" s="90">
        <v>145</v>
      </c>
      <c r="C140" s="71"/>
      <c r="D140" s="80" t="s">
        <v>269</v>
      </c>
      <c r="E140" s="87">
        <f>VLOOKUP(A140,Data!$A$7:$FI$183,4+$E$4*2-2)</f>
        <v>38</v>
      </c>
      <c r="F140"/>
      <c r="H140" s="87" t="str">
        <f>VLOOKUP(A140,Data!$A$7:$FI$183,4+$H$4*2-2)</f>
        <v>n.a.</v>
      </c>
      <c r="I140"/>
    </row>
    <row r="141" spans="1:14" x14ac:dyDescent="0.4">
      <c r="A141" s="90">
        <v>147</v>
      </c>
      <c r="C141" s="71"/>
      <c r="D141" s="13" t="s">
        <v>243</v>
      </c>
      <c r="E141" s="11">
        <f>VLOOKUP(A141,Data!$A$7:$FI$183,4+$E$4*2-2)</f>
        <v>18388</v>
      </c>
      <c r="F141" s="12">
        <f>VLOOKUP(A141,Data!$A$7:$FI$183,4+$E$4*2-1)</f>
        <v>12.769178419894031</v>
      </c>
      <c r="H141" s="11">
        <f>VLOOKUP(A141,Data!$A$7:$FI$183,4+$H$4*2-2)</f>
        <v>407030.56257452822</v>
      </c>
      <c r="I141" s="12">
        <f>VLOOKUP(A141,Data!$A$7:$FI$183,4+$H$4*2-1)</f>
        <v>12.234459647936371</v>
      </c>
    </row>
    <row r="142" spans="1:14" x14ac:dyDescent="0.4">
      <c r="A142" s="90">
        <v>151</v>
      </c>
      <c r="C142" s="71"/>
      <c r="D142" s="13" t="s">
        <v>244</v>
      </c>
      <c r="E142" s="11">
        <f>VLOOKUP(A142,Data!$A$7:$FI$183,4+$E$4*2-2)</f>
        <v>18028</v>
      </c>
      <c r="F142" s="12">
        <f>VLOOKUP(A142,Data!$A$7:$FI$183,4+$E$4*2-1)</f>
        <v>12.405725295898707</v>
      </c>
      <c r="H142" s="11">
        <f>VLOOKUP(A142,Data!$A$7:$FI$183,4+$H$4*2-2)</f>
        <v>634237.02786863141</v>
      </c>
      <c r="I142" s="12">
        <f>VLOOKUP(A142,Data!$A$7:$FI$183,4+$H$4*2-1)</f>
        <v>18.919571988874182</v>
      </c>
    </row>
    <row r="143" spans="1:14" x14ac:dyDescent="0.4">
      <c r="A143" s="90">
        <v>154</v>
      </c>
      <c r="C143" s="71"/>
      <c r="D143" s="80" t="s">
        <v>269</v>
      </c>
      <c r="E143" s="83">
        <f>VLOOKUP(A143,Data!$A$7:$FI$183,4+$E$4*2-2)</f>
        <v>77</v>
      </c>
      <c r="F143"/>
      <c r="H143" s="83" t="str">
        <f>VLOOKUP(A143,Data!$A$7:$FI$183,4+$H$4*2-2)</f>
        <v>n.a.</v>
      </c>
      <c r="I143"/>
    </row>
    <row r="144" spans="1:14" x14ac:dyDescent="0.4">
      <c r="A144" s="90">
        <v>155</v>
      </c>
      <c r="C144" s="71"/>
      <c r="D144" s="18" t="s">
        <v>212</v>
      </c>
      <c r="E144" s="19">
        <f>VLOOKUP(A144,Data!$A$7:$FI$183,4+$E$4*2-2)</f>
        <v>48076</v>
      </c>
      <c r="F144" s="20">
        <f>VLOOKUP(A144,Data!$A$7:$FI$183,4+$E$4*2-1)</f>
        <v>33.127760589293217</v>
      </c>
      <c r="H144" s="19">
        <f>VLOOKUP(A144,Data!$A$7:$FI$183,4+$H$4*2-2)</f>
        <v>991448.69624345645</v>
      </c>
      <c r="I144" s="20">
        <f>VLOOKUP(A144,Data!$A$7:$FI$183,4+$H$4*2-1)</f>
        <v>29.621470784173233</v>
      </c>
    </row>
    <row r="145" spans="1:9" ht="14.25" x14ac:dyDescent="0.45">
      <c r="A145" s="90"/>
      <c r="C145" s="71"/>
      <c r="D145" s="7" t="s">
        <v>214</v>
      </c>
      <c r="E145" s="21"/>
      <c r="F145" s="22"/>
      <c r="G145" s="22"/>
      <c r="H145" s="21"/>
      <c r="I145" s="22"/>
    </row>
    <row r="146" spans="1:9" x14ac:dyDescent="0.4">
      <c r="A146" s="90">
        <v>159</v>
      </c>
      <c r="C146" s="71"/>
      <c r="D146" s="10" t="s">
        <v>215</v>
      </c>
      <c r="E146" s="23">
        <f>VLOOKUP(A146,Data!$A$7:$FI$183,4+$E$4*2-2)</f>
        <v>15524</v>
      </c>
      <c r="F146" s="24">
        <f>VLOOKUP(A146,Data!$A$7:$FI$183,4+$E$4*2-1)</f>
        <v>28.98810524153642</v>
      </c>
      <c r="H146" s="23">
        <f>VLOOKUP(A146,Data!$A$7:$FI$183,4+$H$4*2-2)</f>
        <v>394495.90703201992</v>
      </c>
      <c r="I146" s="24">
        <f>VLOOKUP(A146,Data!$A$7:$FI$183,4+$H$4*2-1)</f>
        <v>34.486651213690948</v>
      </c>
    </row>
    <row r="147" spans="1:9" x14ac:dyDescent="0.4">
      <c r="A147" s="90">
        <v>160</v>
      </c>
      <c r="C147" s="71"/>
      <c r="D147" s="13" t="s">
        <v>216</v>
      </c>
      <c r="E147" s="11">
        <f>VLOOKUP(A147,Data!$A$7:$FI$183,4+$E$4*2-2)</f>
        <v>28511</v>
      </c>
      <c r="F147" s="12">
        <f>VLOOKUP(A147,Data!$A$7:$FI$183,4+$E$4*2-1)</f>
        <v>53.238847496872253</v>
      </c>
      <c r="H147" s="11">
        <f>VLOOKUP(A147,Data!$A$7:$FI$183,4+$H$4*2-2)</f>
        <v>554159.99584553705</v>
      </c>
      <c r="I147" s="12">
        <f>VLOOKUP(A147,Data!$A$7:$FI$183,4+$H$4*2-1)</f>
        <v>48.444412610228355</v>
      </c>
    </row>
    <row r="148" spans="1:9" x14ac:dyDescent="0.4">
      <c r="A148" s="90">
        <v>161</v>
      </c>
      <c r="C148" s="71"/>
      <c r="D148" s="13" t="s">
        <v>257</v>
      </c>
      <c r="E148" s="11">
        <f>VLOOKUP(A148,Data!$A$7:$FI$183,4+$E$4*2-2)</f>
        <v>8679</v>
      </c>
      <c r="F148" s="12">
        <f>VLOOKUP(A148,Data!$A$7:$FI$183,4+$E$4*2-1)</f>
        <v>16.206374992997592</v>
      </c>
      <c r="H148" s="11">
        <f>VLOOKUP(A148,Data!$A$7:$FI$183,4+$H$4*2-2)</f>
        <v>172337.13830887931</v>
      </c>
      <c r="I148" s="12">
        <f>VLOOKUP(A148,Data!$A$7:$FI$183,4+$H$4*2-1)</f>
        <v>15.065633569530382</v>
      </c>
    </row>
    <row r="149" spans="1:9" x14ac:dyDescent="0.4">
      <c r="A149" s="90">
        <v>162</v>
      </c>
      <c r="C149" s="71"/>
      <c r="D149" s="13" t="s">
        <v>217</v>
      </c>
      <c r="E149" s="11">
        <f>VLOOKUP(A149,Data!$A$7:$FI$183,4+$E$4*2-2)</f>
        <v>840</v>
      </c>
      <c r="F149" s="12">
        <f>VLOOKUP(A149,Data!$A$7:$FI$183,4+$E$4*2-1)</f>
        <v>1.5685395776146995</v>
      </c>
      <c r="H149" s="11">
        <f>VLOOKUP(A149,Data!$A$7:$FI$183,4+$H$4*2-2)</f>
        <v>22917.972773816757</v>
      </c>
      <c r="I149" s="12">
        <f>VLOOKUP(A149,Data!$A$7:$FI$183,4+$H$4*2-1)</f>
        <v>2.0034786660317172</v>
      </c>
    </row>
    <row r="150" spans="1:9" x14ac:dyDescent="0.4">
      <c r="A150" s="90">
        <v>163</v>
      </c>
      <c r="C150" s="71"/>
      <c r="D150" s="18" t="s">
        <v>79</v>
      </c>
      <c r="E150" s="34">
        <f>VLOOKUP(A150,Data!$A$7:$FI$183,4+$E$4*2-2)</f>
        <v>53553</v>
      </c>
      <c r="F150" s="35">
        <f>VLOOKUP(A150,Data!$A$7:$FI$183,4+$E$4*2-1)</f>
        <v>100</v>
      </c>
      <c r="G150" s="16"/>
      <c r="H150" s="34">
        <f>VLOOKUP(A150,Data!$A$7:$FI$183,4+$H$4*2-2)</f>
        <v>1143909</v>
      </c>
      <c r="I150" s="35">
        <f>VLOOKUP(A150,Data!$A$7:$FI$183,4+$H$4*2-1)</f>
        <v>100</v>
      </c>
    </row>
    <row r="151" spans="1:9" ht="14.25" x14ac:dyDescent="0.45">
      <c r="A151" s="90"/>
      <c r="C151" s="71"/>
      <c r="D151" s="7" t="s">
        <v>218</v>
      </c>
      <c r="E151" s="21"/>
      <c r="F151" s="22"/>
      <c r="G151" s="22"/>
      <c r="H151" s="21"/>
      <c r="I151" s="22"/>
    </row>
    <row r="152" spans="1:9" x14ac:dyDescent="0.4">
      <c r="A152" s="90">
        <v>165</v>
      </c>
      <c r="C152" s="71"/>
      <c r="D152" s="10" t="s">
        <v>219</v>
      </c>
      <c r="E152" s="23">
        <f>VLOOKUP(A152,Data!$A$7:$FI$183,4+$E$4*2-2)</f>
        <v>18372</v>
      </c>
      <c r="F152" s="24">
        <f>VLOOKUP(A152,Data!$A$7:$FI$183,4+$E$4*2-1)</f>
        <v>25.869862145683424</v>
      </c>
      <c r="G152" s="25"/>
      <c r="H152" s="23">
        <f>VLOOKUP(A152,Data!$A$7:$FI$183,4+$H$4*2-2)</f>
        <v>476128.79907064536</v>
      </c>
      <c r="I152" s="24">
        <f>VLOOKUP(A152,Data!$A$7:$FI$183,4+$H$4*2-1)</f>
        <v>26.323739694950877</v>
      </c>
    </row>
    <row r="153" spans="1:9" x14ac:dyDescent="0.4">
      <c r="A153" s="90">
        <v>166</v>
      </c>
      <c r="C153" s="71"/>
      <c r="D153" s="13" t="s">
        <v>220</v>
      </c>
      <c r="E153" s="11">
        <f>VLOOKUP(A153,Data!$A$7:$FI$183,4+$E$4*2-2)</f>
        <v>27881</v>
      </c>
      <c r="F153" s="12">
        <f>VLOOKUP(A153,Data!$A$7:$FI$183,4+$E$4*2-1)</f>
        <v>39.259613895264515</v>
      </c>
      <c r="G153" s="26"/>
      <c r="H153" s="11">
        <f>VLOOKUP(A153,Data!$A$7:$FI$183,4+$H$4*2-2)</f>
        <v>558927.54597331188</v>
      </c>
      <c r="I153" s="12">
        <f>VLOOKUP(A153,Data!$A$7:$FI$183,4+$H$4*2-1)</f>
        <v>30.901435194127185</v>
      </c>
    </row>
    <row r="154" spans="1:9" x14ac:dyDescent="0.4">
      <c r="A154" s="90">
        <v>167</v>
      </c>
      <c r="C154" s="71"/>
      <c r="D154" s="13" t="s">
        <v>255</v>
      </c>
      <c r="E154" s="11">
        <f>VLOOKUP(A154,Data!$A$7:$FI$183,4+$E$4*2-2)</f>
        <v>839</v>
      </c>
      <c r="F154" s="12">
        <f>VLOOKUP(A154,Data!$A$7:$FI$183,4+$E$4*2-1)</f>
        <v>1.1814072686821466</v>
      </c>
      <c r="G154" s="26"/>
      <c r="H154" s="11">
        <f>VLOOKUP(A154,Data!$A$7:$FI$183,4+$H$4*2-2)</f>
        <v>42555.420071261571</v>
      </c>
      <c r="I154" s="12">
        <f>VLOOKUP(A154,Data!$A$7:$FI$183,4+$H$4*2-1)</f>
        <v>2.3527621155278315</v>
      </c>
    </row>
    <row r="155" spans="1:9" x14ac:dyDescent="0.4">
      <c r="A155" s="90">
        <v>168</v>
      </c>
      <c r="C155" s="71"/>
      <c r="D155" s="13" t="s">
        <v>222</v>
      </c>
      <c r="E155" s="11">
        <f>VLOOKUP(A155,Data!$A$7:$FI$183,4+$E$4*2-2)</f>
        <v>14746</v>
      </c>
      <c r="F155" s="12">
        <f>VLOOKUP(A155,Data!$A$7:$FI$183,4+$E$4*2-1)</f>
        <v>20.764042412380135</v>
      </c>
      <c r="G155" s="26"/>
      <c r="H155" s="11">
        <f>VLOOKUP(A155,Data!$A$7:$FI$183,4+$H$4*2-2)</f>
        <v>433056.2611975352</v>
      </c>
      <c r="I155" s="12">
        <f>VLOOKUP(A155,Data!$A$7:$FI$183,4+$H$4*2-1)</f>
        <v>23.942387680147771</v>
      </c>
    </row>
    <row r="156" spans="1:9" x14ac:dyDescent="0.4">
      <c r="A156" s="90">
        <v>169</v>
      </c>
      <c r="C156" s="71"/>
      <c r="D156" s="13" t="s">
        <v>261</v>
      </c>
      <c r="E156" s="11">
        <f>VLOOKUP(A156,Data!$A$7:$FI$183,4+$E$4*2-2)</f>
        <v>9179</v>
      </c>
      <c r="F156" s="12">
        <f>VLOOKUP(A156,Data!$A$7:$FI$183,4+$E$4*2-1)</f>
        <v>12.925074277989776</v>
      </c>
      <c r="G156" s="26"/>
      <c r="H156" s="11">
        <f>VLOOKUP(A156,Data!$A$7:$FI$183,4+$H$4*2-2)</f>
        <v>298074.97368724569</v>
      </c>
      <c r="I156" s="12">
        <f>VLOOKUP(A156,Data!$A$7:$FI$183,4+$H$4*2-1)</f>
        <v>16.479675315246318</v>
      </c>
    </row>
    <row r="157" spans="1:9" x14ac:dyDescent="0.4">
      <c r="A157" s="90">
        <v>170</v>
      </c>
      <c r="C157" s="71"/>
      <c r="D157" s="18" t="s">
        <v>79</v>
      </c>
      <c r="E157" s="11">
        <f>VLOOKUP(A157,Data!$A$7:$FI$183,4+$E$4*2-2)</f>
        <v>71017</v>
      </c>
      <c r="F157" s="35">
        <f>VLOOKUP(A157,Data!$A$7:$FI$183,4+$E$4*2-1)</f>
        <v>100</v>
      </c>
      <c r="G157" s="36"/>
      <c r="H157" s="34">
        <f>VLOOKUP(A157,Data!$A$7:$FI$183,4+$H$4*2-2)</f>
        <v>1808743</v>
      </c>
      <c r="I157" s="35">
        <f>VLOOKUP(A157,Data!$A$7:$FI$183,4+$H$4*2-1)</f>
        <v>100</v>
      </c>
    </row>
    <row r="158" spans="1:9" x14ac:dyDescent="0.4">
      <c r="A158" s="90">
        <v>172</v>
      </c>
      <c r="C158" s="71"/>
      <c r="D158" s="80" t="s">
        <v>274</v>
      </c>
      <c r="E158" s="83">
        <f>VLOOKUP(A158,Data!$A$7:$FI$183,4+$E$4*2-2)</f>
        <v>59</v>
      </c>
      <c r="F158"/>
      <c r="G158" s="82"/>
      <c r="H158" s="84" t="str">
        <f>VLOOKUP(A158,Data!$A$7:$FI$183,4+$H$4*2-2)</f>
        <v>n.a.</v>
      </c>
      <c r="I158"/>
    </row>
    <row r="159" spans="1:9" ht="14.25" x14ac:dyDescent="0.45">
      <c r="A159" s="90"/>
      <c r="C159" s="71"/>
      <c r="D159" s="7" t="s">
        <v>237</v>
      </c>
      <c r="E159" s="21"/>
      <c r="F159" s="22"/>
      <c r="G159" s="22"/>
      <c r="H159" s="21"/>
      <c r="I159" s="22"/>
    </row>
    <row r="160" spans="1:9" x14ac:dyDescent="0.4">
      <c r="A160" s="90">
        <v>173</v>
      </c>
      <c r="C160" s="71"/>
      <c r="D160" s="10" t="s">
        <v>224</v>
      </c>
      <c r="E160" s="23">
        <f>VLOOKUP(A160,Data!$A$7:$FI$183,4+$E$4*2-2)</f>
        <v>58870</v>
      </c>
      <c r="F160" s="24">
        <f>VLOOKUP(A160,Data!$A$7:$FI$183,4+$E$4*2-1)</f>
        <v>82.924836601307192</v>
      </c>
      <c r="H160" s="23">
        <f>VLOOKUP(A160,Data!$A$7:$FI$183,4+$H$4*2-2)</f>
        <v>1187803.2855701176</v>
      </c>
      <c r="I160" s="24">
        <f>VLOOKUP(A160,Data!$A$7:$FI$183,4+$H$4*2-1)</f>
        <v>65.754801674374448</v>
      </c>
    </row>
    <row r="161" spans="1:9" x14ac:dyDescent="0.4">
      <c r="A161" s="90">
        <v>174</v>
      </c>
      <c r="C161" s="71"/>
      <c r="D161" s="13" t="s">
        <v>245</v>
      </c>
      <c r="E161" s="11">
        <f>VLOOKUP(A161,Data!$A$7:$FI$183,4+$E$4*2-2)</f>
        <v>9341</v>
      </c>
      <c r="F161" s="12">
        <f>VLOOKUP(A161,Data!$A$7:$FI$183,4+$E$4*2-1)</f>
        <v>13.15782059950417</v>
      </c>
      <c r="H161" s="11">
        <f>VLOOKUP(A161,Data!$A$7:$FI$183,4+$H$4*2-2)</f>
        <v>308324.1532322694</v>
      </c>
      <c r="I161" s="12">
        <f>VLOOKUP(A161,Data!$A$7:$FI$183,4+$H$4*2-1)</f>
        <v>17.0683090318919</v>
      </c>
    </row>
    <row r="162" spans="1:9" x14ac:dyDescent="0.4">
      <c r="A162" s="90">
        <v>175</v>
      </c>
      <c r="C162" s="71"/>
      <c r="D162" s="13" t="s">
        <v>246</v>
      </c>
      <c r="E162" s="11">
        <f>VLOOKUP(A162,Data!$A$7:$FI$183,4+$E$4*2-2)</f>
        <v>2621</v>
      </c>
      <c r="F162" s="12">
        <f>VLOOKUP(A162,Data!$A$7:$FI$183,4+$E$4*2-1)</f>
        <v>3.6919652918638719</v>
      </c>
      <c r="H162" s="11">
        <f>VLOOKUP(A162,Data!$A$7:$FI$183,4+$H$4*2-2)</f>
        <v>295204.38830253732</v>
      </c>
      <c r="I162" s="12">
        <f>VLOOKUP(A162,Data!$A$7:$FI$183,4+$H$4*2-1)</f>
        <v>16.34202080601376</v>
      </c>
    </row>
    <row r="163" spans="1:9" x14ac:dyDescent="0.4">
      <c r="A163" s="90">
        <v>176</v>
      </c>
      <c r="C163" s="71"/>
      <c r="D163" s="13" t="s">
        <v>256</v>
      </c>
      <c r="E163" s="11">
        <f>VLOOKUP(A163,Data!$A$7:$FI$183,4+$E$4*2-2)</f>
        <v>160</v>
      </c>
      <c r="F163" s="12">
        <f>VLOOKUP(A163,Data!$A$7:$FI$183,4+$E$4*2-1)</f>
        <v>0.22537750732476899</v>
      </c>
      <c r="H163" s="11">
        <f>VLOOKUP(A163,Data!$A$7:$FI$183,4+$H$4*2-2)</f>
        <v>15081.172895075677</v>
      </c>
      <c r="I163" s="12">
        <f>VLOOKUP(A163,Data!$A$7:$FI$183,4+$H$4*2-1)</f>
        <v>0.83486848771989997</v>
      </c>
    </row>
    <row r="164" spans="1:9" x14ac:dyDescent="0.4">
      <c r="A164" s="90">
        <v>177</v>
      </c>
      <c r="C164" s="71"/>
      <c r="D164" s="13" t="s">
        <v>79</v>
      </c>
      <c r="E164" s="11">
        <f>VLOOKUP(A164,Data!$A$7:$FI$183,4+$E$4*2-2)</f>
        <v>70992</v>
      </c>
      <c r="F164" s="27">
        <f>VLOOKUP(A164,Data!$A$7:$FI$183,4+$E$4*2-1)</f>
        <v>100</v>
      </c>
      <c r="H164" s="11">
        <f>VLOOKUP(A164,Data!$A$7:$FI$183,4+$H$4*2-2)</f>
        <v>1806413</v>
      </c>
      <c r="I164" s="27">
        <f>VLOOKUP(A164,Data!$A$7:$FI$183,4+$H$4*2-1)</f>
        <v>100</v>
      </c>
    </row>
    <row r="165" spans="1:9" ht="14.25" x14ac:dyDescent="0.45">
      <c r="A165" s="90"/>
      <c r="D165" s="7" t="s">
        <v>253</v>
      </c>
      <c r="E165" s="21"/>
      <c r="F165" s="22"/>
      <c r="G165" s="22"/>
      <c r="H165" s="21"/>
      <c r="I165" s="22"/>
    </row>
    <row r="166" spans="1:9" x14ac:dyDescent="0.4">
      <c r="A166" s="90">
        <v>183</v>
      </c>
      <c r="D166" s="49" t="s">
        <v>266</v>
      </c>
      <c r="E166" s="23">
        <f>VLOOKUP(A166,Data!$A$7:$FI$1814,4+$E$4*2-2)</f>
        <v>13.964151729887453</v>
      </c>
      <c r="F166" s="24">
        <f>VLOOKUP(A166,Data!$A$7:$FI$1814,4+$E$4*2-2)</f>
        <v>13.964151729887453</v>
      </c>
      <c r="H166" s="23">
        <f>VLOOKUP(A166,Data!$A$7:$FI$1814,4+$H$4*2-2)</f>
        <v>12.152600998304667</v>
      </c>
      <c r="I166" s="24">
        <f>VLOOKUP(A166,Data!$A$7:$FI$1814,4+$H$4*2-2)</f>
        <v>12.152600998304667</v>
      </c>
    </row>
    <row r="167" spans="1:9" x14ac:dyDescent="0.4">
      <c r="A167" s="90">
        <v>184</v>
      </c>
      <c r="D167" s="80" t="s">
        <v>269</v>
      </c>
      <c r="E167" s="88">
        <f>VLOOKUP(A167,Data!$A$7:$FI$1814,4+$E$4*2-2)</f>
        <v>54</v>
      </c>
      <c r="H167" s="88" t="str">
        <f>VLOOKUP(A167,Data!$A$7:$FI$1814,4+$H$4*2-2)</f>
        <v>n.a.</v>
      </c>
    </row>
    <row r="168" spans="1:9" ht="14.25" x14ac:dyDescent="0.45">
      <c r="A168" s="90"/>
      <c r="D168" s="7" t="s">
        <v>380</v>
      </c>
      <c r="E168" s="21"/>
      <c r="F168" s="22"/>
      <c r="G168" s="22"/>
      <c r="H168" s="21"/>
      <c r="I168" s="22"/>
    </row>
    <row r="169" spans="1:9" x14ac:dyDescent="0.4">
      <c r="A169" s="90">
        <v>185</v>
      </c>
      <c r="D169" s="55" t="s">
        <v>330</v>
      </c>
      <c r="E169" s="23">
        <f>VLOOKUP(A169,Data!$A$7:$FI$239,4+$E$4*2-2)</f>
        <v>6867</v>
      </c>
      <c r="H169" s="23">
        <f>VLOOKUP(A169,Data!$A$7:$FI$239,4+$H$4*2-2)</f>
        <v>151835</v>
      </c>
    </row>
    <row r="170" spans="1:9" x14ac:dyDescent="0.4">
      <c r="A170" s="90">
        <v>186</v>
      </c>
      <c r="D170" s="55" t="s">
        <v>331</v>
      </c>
      <c r="E170" s="98">
        <f>VLOOKUP(A170,Data!$A$7:$FI$239,4+$E$4*2-2)</f>
        <v>7.1965290659288836</v>
      </c>
      <c r="H170" s="98">
        <f>VLOOKUP(A170,Data!$A$7:$FI$239,4+$H$4*2-2)</f>
        <v>6.6125754338642748</v>
      </c>
    </row>
    <row r="171" spans="1:9" x14ac:dyDescent="0.4">
      <c r="A171" s="90">
        <v>187</v>
      </c>
      <c r="D171" s="80" t="s">
        <v>269</v>
      </c>
      <c r="E171" s="23">
        <f>VLOOKUP(A171,Data!$A$7:$FI$239,4+$E$4*2-2)</f>
        <v>12</v>
      </c>
      <c r="H171" s="23" t="str">
        <f>VLOOKUP(A171,Data!$A$7:$FI$239,4+$H$4*2-2)</f>
        <v>n.a.</v>
      </c>
    </row>
    <row r="172" spans="1:9" ht="14.25" x14ac:dyDescent="0.45">
      <c r="D172" s="7" t="s">
        <v>384</v>
      </c>
      <c r="E172" s="21"/>
      <c r="F172" s="22"/>
      <c r="G172" s="22"/>
      <c r="H172" s="21"/>
      <c r="I172" s="22"/>
    </row>
    <row r="173" spans="1:9" x14ac:dyDescent="0.4">
      <c r="A173" s="90">
        <v>188</v>
      </c>
      <c r="D173" s="55" t="s">
        <v>333</v>
      </c>
      <c r="E173" s="23">
        <f>VLOOKUP(A173,Data!$A$7:$FI$239,4+$E$4*2-2)</f>
        <v>8629</v>
      </c>
      <c r="F173" s="24">
        <f>E173/E$181*100</f>
        <v>9.9251216342117079</v>
      </c>
      <c r="G173" s="25"/>
      <c r="H173" s="23">
        <f>VLOOKUP(A173,Data!$A$7:$FI$239,4+$H$4*2-2)</f>
        <v>275454</v>
      </c>
      <c r="I173" s="24">
        <f>H173/H$181*100</f>
        <v>13.46068798290036</v>
      </c>
    </row>
    <row r="174" spans="1:9" x14ac:dyDescent="0.4">
      <c r="A174" s="90">
        <v>189</v>
      </c>
      <c r="D174" s="55" t="s">
        <v>334</v>
      </c>
      <c r="E174" s="23">
        <f>VLOOKUP(A174,Data!$A$7:$FI$239,4+$E$4*2-2)</f>
        <v>14357</v>
      </c>
      <c r="F174" s="24">
        <f t="shared" ref="F174:F181" si="0">E174/E$181*100</f>
        <v>16.513497659332192</v>
      </c>
      <c r="H174" s="23">
        <f>VLOOKUP(A174,Data!$A$7:$FI$239,4+$H$4*2-2)</f>
        <v>522495</v>
      </c>
      <c r="I174" s="24">
        <f t="shared" ref="I174:I181" si="1">H174/H$181*100</f>
        <v>25.532909914633745</v>
      </c>
    </row>
    <row r="175" spans="1:9" x14ac:dyDescent="0.4">
      <c r="A175" s="90">
        <v>190</v>
      </c>
      <c r="D175" s="55" t="s">
        <v>335</v>
      </c>
      <c r="E175" s="23">
        <f>VLOOKUP(A175,Data!$A$7:$FI$239,4+$E$4*2-2)</f>
        <v>13628</v>
      </c>
      <c r="F175" s="24">
        <f t="shared" si="0"/>
        <v>15.674997987140705</v>
      </c>
      <c r="H175" s="23">
        <f>VLOOKUP(A175,Data!$A$7:$FI$239,4+$H$4*2-2)</f>
        <v>261049</v>
      </c>
      <c r="I175" s="24">
        <f t="shared" si="1"/>
        <v>12.756754802065522</v>
      </c>
    </row>
    <row r="176" spans="1:9" x14ac:dyDescent="0.4">
      <c r="A176" s="90">
        <v>191</v>
      </c>
      <c r="D176" s="55" t="s">
        <v>336</v>
      </c>
      <c r="E176" s="23">
        <f>VLOOKUP(A176,Data!$A$7:$FI$239,4+$E$4*2-2)</f>
        <v>10077</v>
      </c>
      <c r="F176" s="24">
        <f t="shared" si="0"/>
        <v>11.590618925478198</v>
      </c>
      <c r="H176" s="23">
        <f>VLOOKUP(A176,Data!$A$7:$FI$239,4+$H$4*2-2)</f>
        <v>212760</v>
      </c>
      <c r="I176" s="24">
        <f t="shared" si="1"/>
        <v>10.397002676460973</v>
      </c>
    </row>
    <row r="177" spans="1:9" x14ac:dyDescent="0.4">
      <c r="A177" s="90">
        <v>192</v>
      </c>
      <c r="D177" s="55" t="s">
        <v>337</v>
      </c>
      <c r="E177" s="23">
        <f>VLOOKUP(A177,Data!$A$7:$FI$239,4+$E$4*2-2)</f>
        <v>13106</v>
      </c>
      <c r="F177" s="24">
        <f t="shared" si="0"/>
        <v>15.074590814460381</v>
      </c>
      <c r="H177" s="23">
        <f>VLOOKUP(A177,Data!$A$7:$FI$239,4+$H$4*2-2)</f>
        <v>288433</v>
      </c>
      <c r="I177" s="24">
        <f t="shared" si="1"/>
        <v>14.094936421224233</v>
      </c>
    </row>
    <row r="178" spans="1:9" x14ac:dyDescent="0.4">
      <c r="A178" s="90">
        <v>193</v>
      </c>
      <c r="D178" s="55" t="s">
        <v>338</v>
      </c>
      <c r="E178" s="23">
        <f>VLOOKUP(A178,Data!$A$7:$FI$239,4+$E$4*2-2)</f>
        <v>9793</v>
      </c>
      <c r="F178" s="24">
        <f t="shared" si="0"/>
        <v>11.263960616970129</v>
      </c>
      <c r="H178" s="23">
        <f>VLOOKUP(A178,Data!$A$7:$FI$239,4+$H$4*2-2)</f>
        <v>202285</v>
      </c>
      <c r="I178" s="24">
        <f t="shared" si="1"/>
        <v>9.8851179094186303</v>
      </c>
    </row>
    <row r="179" spans="1:9" x14ac:dyDescent="0.4">
      <c r="A179" s="90">
        <v>194</v>
      </c>
      <c r="D179" s="55" t="s">
        <v>339</v>
      </c>
      <c r="E179" s="23">
        <f>VLOOKUP(A179,Data!$A$7:$FI$239,4+$E$4*2-2)</f>
        <v>7844</v>
      </c>
      <c r="F179" s="24">
        <f t="shared" si="0"/>
        <v>9.0222104645679266</v>
      </c>
      <c r="H179" s="23">
        <f>VLOOKUP(A179,Data!$A$7:$FI$239,4+$H$4*2-2)</f>
        <v>116260</v>
      </c>
      <c r="I179" s="24">
        <f t="shared" si="1"/>
        <v>5.6813100731592066</v>
      </c>
    </row>
    <row r="180" spans="1:9" x14ac:dyDescent="0.4">
      <c r="A180" s="90">
        <v>195</v>
      </c>
      <c r="D180" s="55" t="s">
        <v>340</v>
      </c>
      <c r="E180" s="23">
        <f>VLOOKUP(A180,Data!$A$7:$FI$239,4+$E$4*2-2)</f>
        <v>9507</v>
      </c>
      <c r="F180" s="24">
        <f t="shared" si="0"/>
        <v>10.935001897838765</v>
      </c>
      <c r="H180" s="23">
        <f>VLOOKUP(A180,Data!$A$7:$FI$239,4+$H$4*2-2)</f>
        <v>167623</v>
      </c>
      <c r="I180" s="24">
        <f t="shared" si="1"/>
        <v>8.1912802201373278</v>
      </c>
    </row>
    <row r="181" spans="1:9" x14ac:dyDescent="0.4">
      <c r="A181" s="90">
        <v>196</v>
      </c>
      <c r="D181" s="55" t="s">
        <v>79</v>
      </c>
      <c r="E181" s="23">
        <f>VLOOKUP(A181,Data!$A$7:$FI$239,4+$E$4*2-2)</f>
        <v>86941</v>
      </c>
      <c r="F181" s="103">
        <f t="shared" si="0"/>
        <v>100</v>
      </c>
      <c r="H181" s="23">
        <f>VLOOKUP(A181,Data!$A$7:$FI$239,4+$H$4*2-2)</f>
        <v>2046359</v>
      </c>
      <c r="I181" s="103">
        <f t="shared" si="1"/>
        <v>100</v>
      </c>
    </row>
    <row r="182" spans="1:9" ht="14.25" x14ac:dyDescent="0.45">
      <c r="A182" s="90"/>
      <c r="D182" s="7" t="s">
        <v>382</v>
      </c>
      <c r="E182" s="21"/>
      <c r="F182" s="22"/>
      <c r="G182" s="22"/>
      <c r="H182" s="21"/>
      <c r="I182" s="22"/>
    </row>
    <row r="183" spans="1:9" x14ac:dyDescent="0.4">
      <c r="A183" s="90">
        <v>197</v>
      </c>
      <c r="D183" s="55" t="s">
        <v>343</v>
      </c>
      <c r="E183" s="23">
        <f>VLOOKUP(A183,Data!$A$7:$FI$239,4+$E$4*2-2)</f>
        <v>514</v>
      </c>
      <c r="F183" s="24">
        <f>E183/E$202*100</f>
        <v>0.61462668005931032</v>
      </c>
      <c r="G183" s="25"/>
      <c r="H183" s="23">
        <f>VLOOKUP(A183,Data!$A$7:$FI$239,4+$H$4*2-2)</f>
        <v>12679</v>
      </c>
      <c r="I183" s="24">
        <f>H183/H$202*100</f>
        <v>0.64047548447355884</v>
      </c>
    </row>
    <row r="184" spans="1:9" x14ac:dyDescent="0.4">
      <c r="A184" s="90">
        <v>198</v>
      </c>
      <c r="D184" s="55" t="s">
        <v>344</v>
      </c>
      <c r="E184" s="23">
        <f>VLOOKUP(A184,Data!$A$7:$FI$239,4+$E$4*2-2)</f>
        <v>116</v>
      </c>
      <c r="F184" s="24">
        <f t="shared" ref="F184:F202" si="2">E184/E$202*100</f>
        <v>0.13870952312622567</v>
      </c>
      <c r="H184" s="23">
        <f>VLOOKUP(A184,Data!$A$7:$FI$239,4+$H$4*2-2)</f>
        <v>4377</v>
      </c>
      <c r="I184" s="24">
        <f t="shared" ref="I184:I202" si="3">H184/H$202*100</f>
        <v>0.221102704908965</v>
      </c>
    </row>
    <row r="185" spans="1:9" x14ac:dyDescent="0.4">
      <c r="A185" s="90">
        <v>199</v>
      </c>
      <c r="D185" s="55" t="s">
        <v>345</v>
      </c>
      <c r="E185" s="23">
        <f>VLOOKUP(A185,Data!$A$7:$FI$239,4+$E$4*2-2)</f>
        <v>8409</v>
      </c>
      <c r="F185" s="24">
        <f t="shared" si="2"/>
        <v>10.055244654900273</v>
      </c>
      <c r="H185" s="23">
        <f>VLOOKUP(A185,Data!$A$7:$FI$239,4+$H$4*2-2)</f>
        <v>159649</v>
      </c>
      <c r="I185" s="24">
        <f t="shared" si="3"/>
        <v>8.064616343616942</v>
      </c>
    </row>
    <row r="186" spans="1:9" x14ac:dyDescent="0.4">
      <c r="A186" s="90">
        <v>200</v>
      </c>
      <c r="D186" s="55" t="s">
        <v>346</v>
      </c>
      <c r="E186" s="23">
        <f>VLOOKUP(A186,Data!$A$7:$FI$239,4+$E$4*2-2)</f>
        <v>1068</v>
      </c>
      <c r="F186" s="24">
        <f t="shared" si="2"/>
        <v>1.2770842301621466</v>
      </c>
      <c r="H186" s="23">
        <f>VLOOKUP(A186,Data!$A$7:$FI$239,4+$H$4*2-2)</f>
        <v>20939</v>
      </c>
      <c r="I186" s="24">
        <f t="shared" si="3"/>
        <v>1.0577266479526659</v>
      </c>
    </row>
    <row r="187" spans="1:9" x14ac:dyDescent="0.4">
      <c r="A187" s="90">
        <v>201</v>
      </c>
      <c r="D187" s="55" t="s">
        <v>347</v>
      </c>
      <c r="E187" s="23">
        <f>VLOOKUP(A187,Data!$A$7:$FI$239,4+$E$4*2-2)</f>
        <v>9005</v>
      </c>
      <c r="F187" s="24">
        <f t="shared" si="2"/>
        <v>10.767924618548811</v>
      </c>
      <c r="H187" s="23">
        <f>VLOOKUP(A187,Data!$A$7:$FI$239,4+$H$4*2-2)</f>
        <v>169213</v>
      </c>
      <c r="I187" s="24">
        <f t="shared" si="3"/>
        <v>8.5477386350835491</v>
      </c>
    </row>
    <row r="188" spans="1:9" x14ac:dyDescent="0.4">
      <c r="A188" s="90">
        <v>202</v>
      </c>
      <c r="D188" s="55" t="s">
        <v>348</v>
      </c>
      <c r="E188" s="23">
        <f>VLOOKUP(A188,Data!$A$7:$FI$239,4+$E$4*2-2)</f>
        <v>2830</v>
      </c>
      <c r="F188" s="24">
        <f t="shared" si="2"/>
        <v>3.3840340555794715</v>
      </c>
      <c r="H188" s="23">
        <f>VLOOKUP(A188,Data!$A$7:$FI$239,4+$H$4*2-2)</f>
        <v>73548</v>
      </c>
      <c r="I188" s="24">
        <f t="shared" si="3"/>
        <v>3.7152528536999214</v>
      </c>
    </row>
    <row r="189" spans="1:9" x14ac:dyDescent="0.4">
      <c r="A189" s="90">
        <v>203</v>
      </c>
      <c r="D189" s="55" t="s">
        <v>349</v>
      </c>
      <c r="E189" s="23">
        <f>VLOOKUP(A189,Data!$A$7:$FI$239,4+$E$4*2-2)</f>
        <v>10220</v>
      </c>
      <c r="F189" s="24">
        <f t="shared" si="2"/>
        <v>12.220787296120916</v>
      </c>
      <c r="H189" s="23">
        <f>VLOOKUP(A189,Data!$A$7:$FI$239,4+$H$4*2-2)</f>
        <v>211256</v>
      </c>
      <c r="I189" s="24">
        <f t="shared" si="3"/>
        <v>10.671526851324723</v>
      </c>
    </row>
    <row r="190" spans="1:9" x14ac:dyDescent="0.4">
      <c r="A190" s="90">
        <v>204</v>
      </c>
      <c r="D190" s="55" t="s">
        <v>350</v>
      </c>
      <c r="E190" s="23">
        <f>VLOOKUP(A190,Data!$A$7:$FI$239,4+$E$4*2-2)</f>
        <v>5187</v>
      </c>
      <c r="F190" s="24">
        <f t="shared" si="2"/>
        <v>6.2024680728942458</v>
      </c>
      <c r="H190" s="23">
        <f>VLOOKUP(A190,Data!$A$7:$FI$239,4+$H$4*2-2)</f>
        <v>135379</v>
      </c>
      <c r="I190" s="24">
        <f t="shared" si="3"/>
        <v>6.838625334217677</v>
      </c>
    </row>
    <row r="191" spans="1:9" x14ac:dyDescent="0.4">
      <c r="A191" s="90">
        <v>205</v>
      </c>
      <c r="D191" s="55" t="s">
        <v>351</v>
      </c>
      <c r="E191" s="23">
        <f>VLOOKUP(A191,Data!$A$7:$FI$239,4+$E$4*2-2)</f>
        <v>6191</v>
      </c>
      <c r="F191" s="24">
        <f t="shared" si="2"/>
        <v>7.4030229109867509</v>
      </c>
      <c r="H191" s="23">
        <f>VLOOKUP(A191,Data!$A$7:$FI$239,4+$H$4*2-2)</f>
        <v>102813</v>
      </c>
      <c r="I191" s="24">
        <f t="shared" si="3"/>
        <v>5.193564633266031</v>
      </c>
    </row>
    <row r="192" spans="1:9" x14ac:dyDescent="0.4">
      <c r="A192" s="90">
        <v>206</v>
      </c>
      <c r="D192" s="55" t="s">
        <v>352</v>
      </c>
      <c r="E192" s="23">
        <f>VLOOKUP(A192,Data!$A$7:$FI$239,4+$E$4*2-2)</f>
        <v>1372</v>
      </c>
      <c r="F192" s="24">
        <f t="shared" si="2"/>
        <v>1.640598842492945</v>
      </c>
      <c r="H192" s="23">
        <f>VLOOKUP(A192,Data!$A$7:$FI$239,4+$H$4*2-2)</f>
        <v>45502</v>
      </c>
      <c r="I192" s="24">
        <f t="shared" si="3"/>
        <v>2.2985184552816369</v>
      </c>
    </row>
    <row r="193" spans="1:9" x14ac:dyDescent="0.4">
      <c r="A193" s="90">
        <v>207</v>
      </c>
      <c r="D193" s="55" t="s">
        <v>353</v>
      </c>
      <c r="E193" s="23">
        <f>VLOOKUP(A193,Data!$A$7:$FI$239,4+$E$4*2-2)</f>
        <v>3110</v>
      </c>
      <c r="F193" s="24">
        <f t="shared" si="2"/>
        <v>3.7188501458841534</v>
      </c>
      <c r="H193" s="23">
        <f>VLOOKUP(A193,Data!$A$7:$FI$239,4+$H$4*2-2)</f>
        <v>93949</v>
      </c>
      <c r="I193" s="24">
        <f t="shared" si="3"/>
        <v>4.7458026098908732</v>
      </c>
    </row>
    <row r="194" spans="1:9" x14ac:dyDescent="0.4">
      <c r="A194" s="90">
        <v>208</v>
      </c>
      <c r="D194" s="55" t="s">
        <v>354</v>
      </c>
      <c r="E194" s="23">
        <f>VLOOKUP(A194,Data!$A$7:$FI$239,4+$E$4*2-2)</f>
        <v>1171</v>
      </c>
      <c r="F194" s="24">
        <f t="shared" si="2"/>
        <v>1.4002487205242264</v>
      </c>
      <c r="H194" s="23">
        <f>VLOOKUP(A194,Data!$A$7:$FI$239,4+$H$4*2-2)</f>
        <v>35752</v>
      </c>
      <c r="I194" s="24">
        <f t="shared" si="3"/>
        <v>1.8060004354364441</v>
      </c>
    </row>
    <row r="195" spans="1:9" x14ac:dyDescent="0.4">
      <c r="A195" s="90">
        <v>209</v>
      </c>
      <c r="D195" s="55" t="s">
        <v>355</v>
      </c>
      <c r="E195" s="23">
        <f>VLOOKUP(A195,Data!$A$7:$FI$239,4+$E$4*2-2)</f>
        <v>4331</v>
      </c>
      <c r="F195" s="24">
        <f t="shared" si="2"/>
        <v>5.1788874539627878</v>
      </c>
      <c r="H195" s="23">
        <f>VLOOKUP(A195,Data!$A$7:$FI$239,4+$H$4*2-2)</f>
        <v>189437</v>
      </c>
      <c r="I195" s="24">
        <f t="shared" si="3"/>
        <v>9.569347294914234</v>
      </c>
    </row>
    <row r="196" spans="1:9" x14ac:dyDescent="0.4">
      <c r="A196" s="90">
        <v>210</v>
      </c>
      <c r="D196" s="55" t="s">
        <v>356</v>
      </c>
      <c r="E196" s="23">
        <f>VLOOKUP(A196,Data!$A$7:$FI$239,4+$E$4*2-2)</f>
        <v>3240</v>
      </c>
      <c r="F196" s="24">
        <f t="shared" si="2"/>
        <v>3.8743004735256132</v>
      </c>
      <c r="H196" s="23">
        <f>VLOOKUP(A196,Data!$A$7:$FI$239,4+$H$4*2-2)</f>
        <v>74589</v>
      </c>
      <c r="I196" s="24">
        <f t="shared" si="3"/>
        <v>3.7678386238187778</v>
      </c>
    </row>
    <row r="197" spans="1:9" x14ac:dyDescent="0.4">
      <c r="A197" s="90">
        <v>211</v>
      </c>
      <c r="D197" s="55" t="s">
        <v>357</v>
      </c>
      <c r="E197" s="23">
        <f>VLOOKUP(A197,Data!$A$7:$FI$239,4+$E$4*2-2)</f>
        <v>4623</v>
      </c>
      <c r="F197" s="24">
        <f t="shared" si="2"/>
        <v>5.5280528052805282</v>
      </c>
      <c r="H197" s="23">
        <f>VLOOKUP(A197,Data!$A$7:$FI$239,4+$H$4*2-2)</f>
        <v>103798</v>
      </c>
      <c r="I197" s="24">
        <f t="shared" si="3"/>
        <v>5.2433215819375709</v>
      </c>
    </row>
    <row r="198" spans="1:9" x14ac:dyDescent="0.4">
      <c r="A198" s="90">
        <v>212</v>
      </c>
      <c r="D198" s="55" t="s">
        <v>358</v>
      </c>
      <c r="E198" s="23">
        <f>VLOOKUP(A198,Data!$A$7:$FI$239,4+$E$4*2-2)</f>
        <v>6200</v>
      </c>
      <c r="F198" s="24">
        <f t="shared" si="2"/>
        <v>7.4137848567465445</v>
      </c>
      <c r="H198" s="23">
        <f>VLOOKUP(A198,Data!$A$7:$FI$239,4+$H$4*2-2)</f>
        <v>179670</v>
      </c>
      <c r="I198" s="24">
        <f t="shared" si="3"/>
        <v>9.0759705257011056</v>
      </c>
    </row>
    <row r="199" spans="1:9" x14ac:dyDescent="0.4">
      <c r="A199" s="90">
        <v>213</v>
      </c>
      <c r="D199" s="55" t="s">
        <v>359</v>
      </c>
      <c r="E199" s="23">
        <f>VLOOKUP(A199,Data!$A$7:$FI$239,4+$E$4*2-2)</f>
        <v>11459</v>
      </c>
      <c r="F199" s="24">
        <f t="shared" si="2"/>
        <v>13.702348495719137</v>
      </c>
      <c r="H199" s="23">
        <f>VLOOKUP(A199,Data!$A$7:$FI$239,4+$H$4*2-2)</f>
        <v>249706</v>
      </c>
      <c r="I199" s="24">
        <f t="shared" si="3"/>
        <v>12.613815862919353</v>
      </c>
    </row>
    <row r="200" spans="1:9" x14ac:dyDescent="0.4">
      <c r="A200" s="90">
        <v>214</v>
      </c>
      <c r="D200" s="55" t="s">
        <v>360</v>
      </c>
      <c r="E200" s="23">
        <f>VLOOKUP(A200,Data!$A$7:$FI$239,4+$E$4*2-2)</f>
        <v>1033</v>
      </c>
      <c r="F200" s="24">
        <f t="shared" si="2"/>
        <v>1.2352322188740612</v>
      </c>
      <c r="H200" s="23">
        <f>VLOOKUP(A200,Data!$A$7:$FI$239,4+$H$4*2-2)</f>
        <v>42952</v>
      </c>
      <c r="I200" s="24">
        <f t="shared" si="3"/>
        <v>2.1697060500913556</v>
      </c>
    </row>
    <row r="201" spans="1:9" x14ac:dyDescent="0.4">
      <c r="A201" s="90">
        <v>215</v>
      </c>
      <c r="D201" s="55" t="s">
        <v>361</v>
      </c>
      <c r="E201" s="23">
        <f>VLOOKUP(A201,Data!$A$7:$FI$239,4+$E$4*2-2)</f>
        <v>3549</v>
      </c>
      <c r="F201" s="24">
        <f t="shared" si="2"/>
        <v>4.2437939446118529</v>
      </c>
      <c r="H201" s="23">
        <f>VLOOKUP(A201,Data!$A$7:$FI$239,4+$H$4*2-2)</f>
        <v>74415</v>
      </c>
      <c r="I201" s="24">
        <f t="shared" si="3"/>
        <v>3.7590490714646174</v>
      </c>
    </row>
    <row r="202" spans="1:9" x14ac:dyDescent="0.4">
      <c r="A202" s="90">
        <v>216</v>
      </c>
      <c r="D202" s="55" t="s">
        <v>79</v>
      </c>
      <c r="E202" s="23">
        <f>VLOOKUP(A202,Data!$A$7:$FI$239,4+$E$4*2-2)</f>
        <v>83628</v>
      </c>
      <c r="F202" s="103">
        <f t="shared" si="2"/>
        <v>100</v>
      </c>
      <c r="H202" s="23">
        <f>VLOOKUP(A202,Data!$A$7:$FI$239,4+$H$4*2-2)</f>
        <v>1979623</v>
      </c>
      <c r="I202" s="103">
        <f t="shared" si="3"/>
        <v>100</v>
      </c>
    </row>
    <row r="203" spans="1:9" ht="14.25" x14ac:dyDescent="0.45">
      <c r="D203" s="7" t="s">
        <v>383</v>
      </c>
      <c r="E203" s="21"/>
      <c r="F203" s="22"/>
      <c r="G203" s="22"/>
      <c r="H203" s="21"/>
      <c r="I203" s="22"/>
    </row>
    <row r="204" spans="1:9" x14ac:dyDescent="0.4">
      <c r="A204" s="104">
        <v>217</v>
      </c>
      <c r="D204" s="55" t="s">
        <v>362</v>
      </c>
      <c r="E204" s="23">
        <f>VLOOKUP(A204,Data!$A$7:$FI$239,4+$E$4*2-2)</f>
        <v>8312</v>
      </c>
      <c r="F204" s="24">
        <f>E204/SUM(E$204:E$214)*100</f>
        <v>10.096936420397949</v>
      </c>
      <c r="G204" s="25"/>
      <c r="H204" s="23">
        <f>VLOOKUP(A204,Data!$A$7:$FI$239,4+$H$4*2-2)</f>
        <v>240670</v>
      </c>
      <c r="I204" s="24">
        <f>H204/SUM(H$204:H$214)*100</f>
        <v>12.591393152086052</v>
      </c>
    </row>
    <row r="205" spans="1:9" x14ac:dyDescent="0.4">
      <c r="A205" s="104">
        <v>218</v>
      </c>
      <c r="D205" s="55" t="s">
        <v>363</v>
      </c>
      <c r="E205" s="23">
        <f>VLOOKUP(A205,Data!$A$7:$FI$239,4+$E$4*2-2)</f>
        <v>2293</v>
      </c>
      <c r="F205" s="24">
        <f t="shared" ref="F205:F214" si="4">E205/SUM(E$204:E$214)*100</f>
        <v>2.785403658803236</v>
      </c>
      <c r="H205" s="23">
        <f>VLOOKUP(A205,Data!$A$7:$FI$239,4+$H$4*2-2)</f>
        <v>62692</v>
      </c>
      <c r="I205" s="24">
        <f t="shared" ref="I205:I214" si="5">H205/SUM(H$204:H$214)*100</f>
        <v>3.2799252897767848</v>
      </c>
    </row>
    <row r="206" spans="1:9" x14ac:dyDescent="0.4">
      <c r="A206" s="104">
        <v>219</v>
      </c>
      <c r="D206" s="55" t="s">
        <v>364</v>
      </c>
      <c r="E206" s="23">
        <f>VLOOKUP(A206,Data!$A$7:$FI$239,4+$E$4*2-2)</f>
        <v>34</v>
      </c>
      <c r="F206" s="24">
        <f t="shared" si="4"/>
        <v>4.1301231748499791E-2</v>
      </c>
      <c r="H206" s="23">
        <f>VLOOKUP(A206,Data!$A$7:$FI$239,4+$H$4*2-2)</f>
        <v>788</v>
      </c>
      <c r="I206" s="24">
        <f t="shared" si="5"/>
        <v>4.1226649785365062E-2</v>
      </c>
    </row>
    <row r="207" spans="1:9" x14ac:dyDescent="0.4">
      <c r="A207" s="104">
        <v>220</v>
      </c>
      <c r="D207" s="55" t="s">
        <v>365</v>
      </c>
      <c r="E207" s="23">
        <f>VLOOKUP(A207,Data!$A$7:$FI$239,4+$E$4*2-2)</f>
        <v>1124</v>
      </c>
      <c r="F207" s="24">
        <f t="shared" si="4"/>
        <v>1.3653701319209932</v>
      </c>
      <c r="H207" s="23">
        <f>VLOOKUP(A207,Data!$A$7:$FI$239,4+$H$4*2-2)</f>
        <v>86287</v>
      </c>
      <c r="I207" s="24">
        <f t="shared" si="5"/>
        <v>4.5143704695809586</v>
      </c>
    </row>
    <row r="208" spans="1:9" x14ac:dyDescent="0.4">
      <c r="A208" s="104">
        <v>221</v>
      </c>
      <c r="D208" s="55" t="s">
        <v>366</v>
      </c>
      <c r="E208" s="23">
        <f>VLOOKUP(A208,Data!$A$7:$FI$239,4+$E$4*2-2)</f>
        <v>279</v>
      </c>
      <c r="F208" s="24">
        <f t="shared" si="4"/>
        <v>0.33891304875974831</v>
      </c>
      <c r="H208" s="23">
        <f>VLOOKUP(A208,Data!$A$7:$FI$239,4+$H$4*2-2)</f>
        <v>6515</v>
      </c>
      <c r="I208" s="24">
        <f t="shared" si="5"/>
        <v>0.34085231389803727</v>
      </c>
    </row>
    <row r="209" spans="1:9" x14ac:dyDescent="0.4">
      <c r="A209" s="104">
        <v>222</v>
      </c>
      <c r="D209" s="55" t="s">
        <v>367</v>
      </c>
      <c r="E209" s="23">
        <f>VLOOKUP(A209,Data!$A$7:$FI$239,4+$E$4*2-2)</f>
        <v>63700</v>
      </c>
      <c r="F209" s="24">
        <f t="shared" si="4"/>
        <v>77.379072422924608</v>
      </c>
      <c r="H209" s="23">
        <f>VLOOKUP(A209,Data!$A$7:$FI$239,4+$H$4*2-2)</f>
        <v>1297686</v>
      </c>
      <c r="I209" s="24">
        <f t="shared" si="5"/>
        <v>67.892444483973662</v>
      </c>
    </row>
    <row r="210" spans="1:9" x14ac:dyDescent="0.4">
      <c r="A210" s="104">
        <v>223</v>
      </c>
      <c r="D210" s="55" t="s">
        <v>368</v>
      </c>
      <c r="E210" s="23">
        <f>VLOOKUP(A210,Data!$A$7:$FI$239,4+$E$4*2-2)</f>
        <v>4599</v>
      </c>
      <c r="F210" s="24">
        <f t="shared" si="4"/>
        <v>5.5865989650397223</v>
      </c>
      <c r="H210" s="23">
        <f>VLOOKUP(A210,Data!$A$7:$FI$239,4+$H$4*2-2)</f>
        <v>98400</v>
      </c>
      <c r="I210" s="24">
        <f t="shared" si="5"/>
        <v>5.1480994148222363</v>
      </c>
    </row>
    <row r="211" spans="1:9" x14ac:dyDescent="0.4">
      <c r="A211" s="104">
        <v>224</v>
      </c>
      <c r="D211" s="55" t="s">
        <v>369</v>
      </c>
      <c r="E211" s="23">
        <f>VLOOKUP(A211,Data!$A$7:$FI$239,4+$E$4*2-2)</f>
        <v>804</v>
      </c>
      <c r="F211" s="24">
        <f t="shared" si="4"/>
        <v>0.9766526566409951</v>
      </c>
      <c r="H211" s="23">
        <f>VLOOKUP(A211,Data!$A$7:$FI$239,4+$H$4*2-2)</f>
        <v>12645</v>
      </c>
      <c r="I211" s="24">
        <f t="shared" si="5"/>
        <v>0.66156216565474768</v>
      </c>
    </row>
    <row r="212" spans="1:9" x14ac:dyDescent="0.4">
      <c r="A212" s="104">
        <v>225</v>
      </c>
      <c r="D212" s="55" t="s">
        <v>370</v>
      </c>
      <c r="E212" s="23">
        <f>VLOOKUP(A212,Data!$A$7:$FI$239,4+$E$4*2-2)</f>
        <v>242</v>
      </c>
      <c r="F212" s="24">
        <f t="shared" si="4"/>
        <v>0.29396759068049855</v>
      </c>
      <c r="H212" s="23">
        <f>VLOOKUP(A212,Data!$A$7:$FI$239,4+$H$4*2-2)</f>
        <v>8434</v>
      </c>
      <c r="I212" s="24">
        <f t="shared" si="5"/>
        <v>0.44125071610376765</v>
      </c>
    </row>
    <row r="213" spans="1:9" x14ac:dyDescent="0.4">
      <c r="A213" s="104">
        <v>226</v>
      </c>
      <c r="D213" s="55" t="s">
        <v>371</v>
      </c>
      <c r="E213" s="23">
        <f>VLOOKUP(A213,Data!$A$7:$FI$239,4+$E$4*2-2)</f>
        <v>233</v>
      </c>
      <c r="F213" s="24">
        <f t="shared" si="4"/>
        <v>0.28303491168824857</v>
      </c>
      <c r="H213" s="23">
        <f>VLOOKUP(A213,Data!$A$7:$FI$239,4+$H$4*2-2)</f>
        <v>34547</v>
      </c>
      <c r="I213" s="24">
        <f t="shared" si="5"/>
        <v>1.8074328301205669</v>
      </c>
    </row>
    <row r="214" spans="1:9" x14ac:dyDescent="0.4">
      <c r="A214" s="104">
        <v>227</v>
      </c>
      <c r="D214" s="55" t="s">
        <v>372</v>
      </c>
      <c r="E214" s="23">
        <f>VLOOKUP(A214,Data!$A$7:$FI$239,4+$E$4*2-2)</f>
        <v>702</v>
      </c>
      <c r="F214" s="24">
        <f t="shared" si="4"/>
        <v>0.85274896139549572</v>
      </c>
      <c r="H214" s="23">
        <f>VLOOKUP(A214,Data!$A$7:$FI$239,4+$H$4*2-2)</f>
        <v>62721</v>
      </c>
      <c r="I214" s="24">
        <f t="shared" si="5"/>
        <v>3.2814425141978201</v>
      </c>
    </row>
    <row r="215" spans="1:9" x14ac:dyDescent="0.4">
      <c r="A215" s="104">
        <v>228</v>
      </c>
      <c r="D215" s="55" t="s">
        <v>373</v>
      </c>
      <c r="E215" s="23">
        <f>VLOOKUP(A215,Data!$A$7:$FI$239,4+$E$4*2-2)</f>
        <v>2348</v>
      </c>
      <c r="H215" s="23">
        <f>VLOOKUP(A215,Data!$A$7:$FI$239,4+$H$4*2-2)</f>
        <v>86976</v>
      </c>
    </row>
    <row r="216" spans="1:9" x14ac:dyDescent="0.4">
      <c r="A216" s="104">
        <v>229</v>
      </c>
      <c r="D216" s="55" t="s">
        <v>374</v>
      </c>
      <c r="E216" s="23">
        <f>VLOOKUP(A216,Data!$A$7:$FI$239,4+$E$4*2-2)</f>
        <v>7649</v>
      </c>
      <c r="H216" s="23">
        <f>VLOOKUP(A216,Data!$A$7:$FI$239,4+$H$4*2-2)</f>
        <v>180144</v>
      </c>
    </row>
    <row r="217" spans="1:9" ht="14.25" x14ac:dyDescent="0.45">
      <c r="D217" s="7" t="s">
        <v>381</v>
      </c>
      <c r="E217" s="21"/>
      <c r="F217" s="22"/>
      <c r="G217" s="22"/>
      <c r="H217" s="21"/>
      <c r="I217" s="22"/>
    </row>
    <row r="218" spans="1:9" x14ac:dyDescent="0.4">
      <c r="A218" s="104">
        <v>230</v>
      </c>
      <c r="D218" s="55" t="s">
        <v>376</v>
      </c>
      <c r="E218" s="23">
        <f>VLOOKUP(A218,Data!$A$7:$FI$239,4+$E$4*2-2)</f>
        <v>17968</v>
      </c>
      <c r="F218" s="24">
        <f>E218/E$221*100</f>
        <v>31.711966113660427</v>
      </c>
      <c r="G218" s="25"/>
      <c r="H218" s="23">
        <f>VLOOKUP(A218,Data!$A$7:$FI$239,4+$H$4*2-2)</f>
        <v>302288</v>
      </c>
      <c r="I218" s="24">
        <f>H218/H$221*100</f>
        <v>24.946070445944184</v>
      </c>
    </row>
    <row r="219" spans="1:9" x14ac:dyDescent="0.4">
      <c r="A219" s="104">
        <v>231</v>
      </c>
      <c r="D219" s="55" t="s">
        <v>377</v>
      </c>
      <c r="E219" s="23">
        <f>VLOOKUP(A219,Data!$A$7:$FI$239,4+$E$4*2-2)</f>
        <v>19949</v>
      </c>
      <c r="F219" s="24">
        <f t="shared" ref="F219:F221" si="6">E219/E$221*100</f>
        <v>35.208259795270031</v>
      </c>
      <c r="H219" s="23">
        <f>VLOOKUP(A219,Data!$A$7:$FI$239,4+$H$4*2-2)</f>
        <v>343328</v>
      </c>
      <c r="I219" s="24">
        <f t="shared" ref="I219:I221" si="7">H219/H$221*100</f>
        <v>28.332862945486177</v>
      </c>
    </row>
    <row r="220" spans="1:9" x14ac:dyDescent="0.4">
      <c r="A220" s="104">
        <v>232</v>
      </c>
      <c r="D220" s="55" t="s">
        <v>378</v>
      </c>
      <c r="E220" s="23">
        <f>VLOOKUP(A220,Data!$A$7:$FI$239,4+$E$4*2-2)</f>
        <v>18744</v>
      </c>
      <c r="F220" s="24">
        <f t="shared" si="6"/>
        <v>33.08153900458877</v>
      </c>
      <c r="H220" s="23">
        <f>VLOOKUP(A220,Data!$A$7:$FI$239,4+$H$4*2-2)</f>
        <v>566120</v>
      </c>
      <c r="I220" s="24">
        <f t="shared" si="7"/>
        <v>46.718590883058283</v>
      </c>
    </row>
    <row r="221" spans="1:9" x14ac:dyDescent="0.4">
      <c r="A221" s="104">
        <v>233</v>
      </c>
      <c r="D221" s="55" t="s">
        <v>79</v>
      </c>
      <c r="E221" s="23">
        <f>VLOOKUP(A221,Data!$A$7:$FI$239,4+$E$4*2-2)</f>
        <v>56660</v>
      </c>
      <c r="F221" s="103">
        <f t="shared" si="6"/>
        <v>100</v>
      </c>
      <c r="H221" s="23">
        <f>VLOOKUP(A221,Data!$A$7:$FI$239,4+$H$4*2-2)</f>
        <v>1211766</v>
      </c>
      <c r="I221" s="103">
        <f t="shared" si="7"/>
        <v>100</v>
      </c>
    </row>
  </sheetData>
  <sheetProtection password="CF21" sheet="1" objects="1" scenarios="1"/>
  <sortState xmlns:xlrd2="http://schemas.microsoft.com/office/spreadsheetml/2017/richdata2" ref="S5:S172">
    <sortCondition ref="S5:S172"/>
  </sortState>
  <mergeCells count="4">
    <mergeCell ref="E5:F5"/>
    <mergeCell ref="H5:I5"/>
    <mergeCell ref="D1:I1"/>
    <mergeCell ref="D2:I2"/>
  </mergeCells>
  <pageMargins left="0.78740157480314965" right="0.70866141732283472" top="0.39370078740157483" bottom="0.39370078740157483" header="0.31496062992125984" footer="0.31496062992125984"/>
  <pageSetup paperSize="9" scale="90" fitToHeight="4" orientation="portrait" r:id="rId1"/>
  <rowBreaks count="2" manualBreakCount="2">
    <brk id="66" min="3" max="8" man="1"/>
    <brk id="133" min="3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5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7</xdr:col>
                    <xdr:colOff>0</xdr:colOff>
                    <xdr:row>3</xdr:row>
                    <xdr:rowOff>0</xdr:rowOff>
                  </from>
                  <to>
                    <xdr:col>8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  <pageSetUpPr fitToPage="1"/>
  </sheetPr>
  <dimension ref="A1:HD195"/>
  <sheetViews>
    <sheetView showGridLines="0" showRowColHeaders="0" topLeftCell="GR1" workbookViewId="0">
      <pane xSplit="12" ySplit="7" topLeftCell="HD8" activePane="bottomRight" state="frozen"/>
      <selection activeCell="GR1" sqref="GR1"/>
      <selection pane="topRight" activeCell="HD1" sqref="HD1"/>
      <selection pane="bottomLeft" activeCell="GR8" sqref="GR8"/>
      <selection pane="bottomRight" activeCell="HD3" sqref="HD3"/>
    </sheetView>
  </sheetViews>
  <sheetFormatPr defaultColWidth="9.1328125" defaultRowHeight="10.5" x14ac:dyDescent="0.35"/>
  <cols>
    <col min="1" max="2" width="4.265625" style="93" customWidth="1"/>
    <col min="3" max="3" width="18.86328125" style="93" bestFit="1" customWidth="1"/>
    <col min="4" max="4" width="9.73046875" style="93" customWidth="1"/>
    <col min="5" max="5" width="8.3984375" style="105" customWidth="1"/>
    <col min="6" max="6" width="11.3984375" style="93" customWidth="1"/>
    <col min="7" max="7" width="11.3984375" style="105" customWidth="1"/>
    <col min="8" max="9" width="11.3984375" style="93" customWidth="1"/>
    <col min="10" max="31" width="11.3984375" style="105" customWidth="1"/>
    <col min="32" max="49" width="9.1328125" style="105"/>
    <col min="50" max="91" width="9.1328125" style="93"/>
    <col min="92" max="92" width="9.1328125" style="105"/>
    <col min="93" max="93" width="9.1328125" style="93"/>
    <col min="94" max="94" width="11.265625" style="105" customWidth="1"/>
    <col min="95" max="95" width="10.59765625" style="93" customWidth="1"/>
    <col min="96" max="96" width="9.1328125" style="93"/>
    <col min="97" max="97" width="9.1328125" style="105"/>
    <col min="98" max="142" width="9.1328125" style="93"/>
    <col min="143" max="143" width="9.73046875" style="93" customWidth="1"/>
    <col min="144" max="144" width="10.59765625" style="93" customWidth="1"/>
    <col min="145" max="145" width="9.1328125" style="105"/>
    <col min="146" max="155" width="9.1328125" style="93"/>
    <col min="156" max="156" width="9.1328125" style="105"/>
    <col min="157" max="158" width="9.1328125" style="93"/>
    <col min="159" max="159" width="9.1328125" style="105"/>
    <col min="160" max="160" width="9.1328125" style="93"/>
    <col min="161" max="161" width="9.1328125" style="105"/>
    <col min="162" max="163" width="9.1328125" style="93"/>
    <col min="164" max="164" width="9.1328125" style="105"/>
    <col min="165" max="193" width="9.1328125" style="93"/>
    <col min="194" max="194" width="18.86328125" style="93" bestFit="1" customWidth="1"/>
    <col min="195" max="196" width="13" style="105" customWidth="1"/>
    <col min="197" max="197" width="13" style="93" customWidth="1"/>
    <col min="198" max="198" width="14.3984375" style="93" customWidth="1"/>
    <col min="199" max="199" width="9.1328125" style="105"/>
    <col min="200" max="211" width="9.1328125" style="92"/>
    <col min="212" max="212" width="44" style="93" customWidth="1"/>
    <col min="213" max="16384" width="9.1328125" style="92"/>
  </cols>
  <sheetData>
    <row r="1" spans="1:212" ht="25.5" customHeight="1" x14ac:dyDescent="0.75">
      <c r="GR1" s="112" t="s">
        <v>329</v>
      </c>
      <c r="GS1" s="112"/>
      <c r="GT1" s="112"/>
      <c r="GU1" s="112"/>
      <c r="GV1" s="112"/>
      <c r="GW1" s="112"/>
      <c r="GX1" s="112"/>
      <c r="GY1" s="112"/>
      <c r="GZ1" s="112"/>
      <c r="HA1" s="112"/>
      <c r="HB1" s="112"/>
      <c r="HC1" s="112"/>
    </row>
    <row r="3" spans="1:212" ht="8.25" customHeight="1" x14ac:dyDescent="0.35"/>
    <row r="4" spans="1:212" ht="13.5" customHeight="1" x14ac:dyDescent="0.5">
      <c r="GR4" s="94" t="s">
        <v>323</v>
      </c>
      <c r="GW4" s="95">
        <v>179</v>
      </c>
    </row>
    <row r="5" spans="1:212" s="96" customFormat="1" ht="56.25" customHeight="1" x14ac:dyDescent="0.35">
      <c r="A5" s="97"/>
      <c r="B5" s="97"/>
      <c r="C5" s="97"/>
      <c r="D5" s="97" t="s">
        <v>278</v>
      </c>
      <c r="E5" s="106" t="s">
        <v>306</v>
      </c>
      <c r="F5" s="97" t="s">
        <v>277</v>
      </c>
      <c r="G5" s="106" t="s">
        <v>275</v>
      </c>
      <c r="H5" s="97" t="s">
        <v>276</v>
      </c>
      <c r="I5" s="97" t="s">
        <v>299</v>
      </c>
      <c r="J5" s="106" t="s">
        <v>108</v>
      </c>
      <c r="K5" s="106" t="s">
        <v>90</v>
      </c>
      <c r="L5" s="106" t="s">
        <v>129</v>
      </c>
      <c r="M5" s="106" t="s">
        <v>123</v>
      </c>
      <c r="N5" s="106" t="s">
        <v>120</v>
      </c>
      <c r="O5" s="106" t="s">
        <v>127</v>
      </c>
      <c r="P5" s="106" t="s">
        <v>93</v>
      </c>
      <c r="Q5" s="106" t="s">
        <v>117</v>
      </c>
      <c r="R5" s="106" t="s">
        <v>121</v>
      </c>
      <c r="S5" s="106" t="s">
        <v>124</v>
      </c>
      <c r="T5" s="106" t="s">
        <v>102</v>
      </c>
      <c r="U5" s="106" t="s">
        <v>100</v>
      </c>
      <c r="V5" s="106" t="s">
        <v>103</v>
      </c>
      <c r="W5" s="106" t="s">
        <v>92</v>
      </c>
      <c r="X5" s="106" t="s">
        <v>110</v>
      </c>
      <c r="Y5" s="106" t="s">
        <v>113</v>
      </c>
      <c r="Z5" s="106" t="s">
        <v>107</v>
      </c>
      <c r="AA5" s="106" t="s">
        <v>96</v>
      </c>
      <c r="AB5" s="106" t="s">
        <v>128</v>
      </c>
      <c r="AC5" s="106" t="s">
        <v>112</v>
      </c>
      <c r="AD5" s="106" t="s">
        <v>111</v>
      </c>
      <c r="AE5" s="106" t="s">
        <v>99</v>
      </c>
      <c r="AF5" s="106" t="s">
        <v>109</v>
      </c>
      <c r="AG5" s="106" t="s">
        <v>122</v>
      </c>
      <c r="AH5" s="106" t="s">
        <v>126</v>
      </c>
      <c r="AI5" s="106" t="s">
        <v>105</v>
      </c>
      <c r="AJ5" s="106" t="s">
        <v>94</v>
      </c>
      <c r="AK5" s="106" t="s">
        <v>104</v>
      </c>
      <c r="AL5" s="106" t="s">
        <v>98</v>
      </c>
      <c r="AM5" s="106" t="s">
        <v>119</v>
      </c>
      <c r="AN5" s="106" t="s">
        <v>114</v>
      </c>
      <c r="AO5" s="106" t="s">
        <v>101</v>
      </c>
      <c r="AP5" s="106" t="s">
        <v>118</v>
      </c>
      <c r="AQ5" s="106" t="s">
        <v>97</v>
      </c>
      <c r="AR5" s="106" t="s">
        <v>125</v>
      </c>
      <c r="AS5" s="106" t="s">
        <v>115</v>
      </c>
      <c r="AT5" s="106" t="s">
        <v>116</v>
      </c>
      <c r="AU5" s="106" t="s">
        <v>91</v>
      </c>
      <c r="AV5" s="106" t="s">
        <v>106</v>
      </c>
      <c r="AW5" s="106" t="s">
        <v>95</v>
      </c>
      <c r="AX5" s="97" t="s">
        <v>300</v>
      </c>
      <c r="AY5" s="97" t="s">
        <v>108</v>
      </c>
      <c r="AZ5" s="97" t="s">
        <v>90</v>
      </c>
      <c r="BA5" s="97" t="s">
        <v>129</v>
      </c>
      <c r="BB5" s="97" t="s">
        <v>123</v>
      </c>
      <c r="BC5" s="97" t="s">
        <v>120</v>
      </c>
      <c r="BD5" s="97" t="s">
        <v>127</v>
      </c>
      <c r="BE5" s="97" t="s">
        <v>93</v>
      </c>
      <c r="BF5" s="97" t="s">
        <v>117</v>
      </c>
      <c r="BG5" s="97" t="s">
        <v>121</v>
      </c>
      <c r="BH5" s="97" t="s">
        <v>124</v>
      </c>
      <c r="BI5" s="97" t="s">
        <v>102</v>
      </c>
      <c r="BJ5" s="97" t="s">
        <v>100</v>
      </c>
      <c r="BK5" s="97" t="s">
        <v>103</v>
      </c>
      <c r="BL5" s="97" t="s">
        <v>92</v>
      </c>
      <c r="BM5" s="97" t="s">
        <v>110</v>
      </c>
      <c r="BN5" s="97" t="s">
        <v>113</v>
      </c>
      <c r="BO5" s="97" t="s">
        <v>107</v>
      </c>
      <c r="BP5" s="97" t="s">
        <v>96</v>
      </c>
      <c r="BQ5" s="97" t="s">
        <v>128</v>
      </c>
      <c r="BR5" s="97" t="s">
        <v>112</v>
      </c>
      <c r="BS5" s="97" t="s">
        <v>111</v>
      </c>
      <c r="BT5" s="97" t="s">
        <v>99</v>
      </c>
      <c r="BU5" s="97" t="s">
        <v>109</v>
      </c>
      <c r="BV5" s="97" t="s">
        <v>122</v>
      </c>
      <c r="BW5" s="97" t="s">
        <v>126</v>
      </c>
      <c r="BX5" s="97" t="s">
        <v>105</v>
      </c>
      <c r="BY5" s="97" t="s">
        <v>94</v>
      </c>
      <c r="BZ5" s="97" t="s">
        <v>104</v>
      </c>
      <c r="CA5" s="97" t="s">
        <v>98</v>
      </c>
      <c r="CB5" s="97" t="s">
        <v>119</v>
      </c>
      <c r="CC5" s="97" t="s">
        <v>114</v>
      </c>
      <c r="CD5" s="97" t="s">
        <v>101</v>
      </c>
      <c r="CE5" s="97" t="s">
        <v>118</v>
      </c>
      <c r="CF5" s="97" t="s">
        <v>97</v>
      </c>
      <c r="CG5" s="97" t="s">
        <v>125</v>
      </c>
      <c r="CH5" s="97" t="s">
        <v>115</v>
      </c>
      <c r="CI5" s="97" t="s">
        <v>116</v>
      </c>
      <c r="CJ5" s="97" t="s">
        <v>91</v>
      </c>
      <c r="CK5" s="97" t="s">
        <v>106</v>
      </c>
      <c r="CL5" s="97" t="s">
        <v>95</v>
      </c>
      <c r="CM5" s="97" t="s">
        <v>279</v>
      </c>
      <c r="CN5" s="106" t="s">
        <v>248</v>
      </c>
      <c r="CO5" s="97" t="s">
        <v>301</v>
      </c>
      <c r="CP5" s="106" t="s">
        <v>249</v>
      </c>
      <c r="CQ5" s="97" t="s">
        <v>326</v>
      </c>
      <c r="CR5" s="97" t="s">
        <v>280</v>
      </c>
      <c r="CS5" s="106" t="s">
        <v>302</v>
      </c>
      <c r="CT5" s="97" t="s">
        <v>303</v>
      </c>
      <c r="CU5" s="97" t="s">
        <v>322</v>
      </c>
      <c r="CV5" s="97" t="s">
        <v>179</v>
      </c>
      <c r="CW5" s="97" t="s">
        <v>143</v>
      </c>
      <c r="CX5" s="97" t="s">
        <v>173</v>
      </c>
      <c r="CY5" s="97" t="s">
        <v>144</v>
      </c>
      <c r="CZ5" s="97" t="s">
        <v>154</v>
      </c>
      <c r="DA5" s="97" t="s">
        <v>169</v>
      </c>
      <c r="DB5" s="97" t="s">
        <v>176</v>
      </c>
      <c r="DC5" s="97" t="s">
        <v>138</v>
      </c>
      <c r="DD5" s="97" t="s">
        <v>157</v>
      </c>
      <c r="DE5" s="97" t="s">
        <v>156</v>
      </c>
      <c r="DF5" s="97" t="s">
        <v>155</v>
      </c>
      <c r="DG5" s="97" t="s">
        <v>141</v>
      </c>
      <c r="DH5" s="97" t="s">
        <v>166</v>
      </c>
      <c r="DI5" s="97" t="s">
        <v>175</v>
      </c>
      <c r="DJ5" s="97" t="s">
        <v>146</v>
      </c>
      <c r="DK5" s="97" t="s">
        <v>162</v>
      </c>
      <c r="DL5" s="97" t="s">
        <v>140</v>
      </c>
      <c r="DM5" s="97" t="s">
        <v>172</v>
      </c>
      <c r="DN5" s="97" t="s">
        <v>167</v>
      </c>
      <c r="DO5" s="97" t="s">
        <v>164</v>
      </c>
      <c r="DP5" s="97" t="s">
        <v>150</v>
      </c>
      <c r="DQ5" s="97" t="s">
        <v>160</v>
      </c>
      <c r="DR5" s="97" t="s">
        <v>161</v>
      </c>
      <c r="DS5" s="97" t="s">
        <v>139</v>
      </c>
      <c r="DT5" s="97" t="s">
        <v>174</v>
      </c>
      <c r="DU5" s="97" t="s">
        <v>163</v>
      </c>
      <c r="DV5" s="97" t="s">
        <v>165</v>
      </c>
      <c r="DW5" s="97" t="s">
        <v>178</v>
      </c>
      <c r="DX5" s="97" t="s">
        <v>145</v>
      </c>
      <c r="DY5" s="97" t="s">
        <v>158</v>
      </c>
      <c r="DZ5" s="97" t="s">
        <v>171</v>
      </c>
      <c r="EA5" s="97" t="s">
        <v>159</v>
      </c>
      <c r="EB5" s="97" t="s">
        <v>147</v>
      </c>
      <c r="EC5" s="97" t="s">
        <v>177</v>
      </c>
      <c r="ED5" s="97" t="s">
        <v>148</v>
      </c>
      <c r="EE5" s="97" t="s">
        <v>153</v>
      </c>
      <c r="EF5" s="97" t="s">
        <v>151</v>
      </c>
      <c r="EG5" s="97" t="s">
        <v>168</v>
      </c>
      <c r="EH5" s="97" t="s">
        <v>170</v>
      </c>
      <c r="EI5" s="97" t="s">
        <v>149</v>
      </c>
      <c r="EJ5" s="97" t="s">
        <v>152</v>
      </c>
      <c r="EK5" s="97" t="s">
        <v>142</v>
      </c>
      <c r="EL5" s="97" t="s">
        <v>304</v>
      </c>
      <c r="EM5" s="97" t="s">
        <v>270</v>
      </c>
      <c r="EN5" s="97" t="s">
        <v>281</v>
      </c>
      <c r="EO5" s="106" t="s">
        <v>282</v>
      </c>
      <c r="EP5" s="97" t="s">
        <v>283</v>
      </c>
      <c r="EQ5" s="97" t="s">
        <v>321</v>
      </c>
      <c r="ER5" s="97" t="s">
        <v>184</v>
      </c>
      <c r="ES5" s="97" t="s">
        <v>185</v>
      </c>
      <c r="ET5" s="97" t="s">
        <v>186</v>
      </c>
      <c r="EU5" s="97" t="s">
        <v>187</v>
      </c>
      <c r="EV5" s="97" t="s">
        <v>188</v>
      </c>
      <c r="EW5" s="97" t="s">
        <v>189</v>
      </c>
      <c r="EX5" s="97" t="s">
        <v>190</v>
      </c>
      <c r="EY5" s="97" t="s">
        <v>284</v>
      </c>
      <c r="EZ5" s="106" t="s">
        <v>324</v>
      </c>
      <c r="FA5" s="97" t="s">
        <v>325</v>
      </c>
      <c r="FB5" s="97" t="s">
        <v>285</v>
      </c>
      <c r="FC5" s="106" t="s">
        <v>286</v>
      </c>
      <c r="FD5" s="97" t="s">
        <v>305</v>
      </c>
      <c r="FE5" s="106" t="s">
        <v>197</v>
      </c>
      <c r="FF5" s="97" t="s">
        <v>327</v>
      </c>
      <c r="FG5" s="97" t="s">
        <v>287</v>
      </c>
      <c r="FH5" s="106" t="s">
        <v>203</v>
      </c>
      <c r="FI5" s="97" t="s">
        <v>288</v>
      </c>
      <c r="FJ5" s="97" t="s">
        <v>289</v>
      </c>
      <c r="FK5" s="97" t="s">
        <v>290</v>
      </c>
      <c r="FL5" s="97" t="s">
        <v>291</v>
      </c>
      <c r="FM5" s="97" t="s">
        <v>292</v>
      </c>
      <c r="FN5" s="97" t="s">
        <v>293</v>
      </c>
      <c r="FO5" s="97" t="s">
        <v>294</v>
      </c>
      <c r="FP5" s="97" t="s">
        <v>296</v>
      </c>
      <c r="FQ5" s="97" t="s">
        <v>219</v>
      </c>
      <c r="FR5" s="97" t="s">
        <v>220</v>
      </c>
      <c r="FS5" s="97" t="s">
        <v>221</v>
      </c>
      <c r="FT5" s="97" t="s">
        <v>295</v>
      </c>
      <c r="FU5" s="97" t="s">
        <v>297</v>
      </c>
      <c r="FV5" s="97" t="s">
        <v>224</v>
      </c>
      <c r="FW5" s="97" t="s">
        <v>225</v>
      </c>
      <c r="FX5" s="97" t="s">
        <v>226</v>
      </c>
      <c r="FY5" s="97" t="s">
        <v>298</v>
      </c>
      <c r="FZ5" s="97" t="s">
        <v>254</v>
      </c>
      <c r="GA5" s="97" t="s">
        <v>385</v>
      </c>
      <c r="GB5" s="97" t="s">
        <v>386</v>
      </c>
      <c r="GC5" s="97" t="s">
        <v>387</v>
      </c>
      <c r="GD5" s="97" t="s">
        <v>389</v>
      </c>
      <c r="GE5" s="97" t="s">
        <v>388</v>
      </c>
      <c r="GF5" s="97" t="s">
        <v>390</v>
      </c>
      <c r="GG5" s="97" t="s">
        <v>394</v>
      </c>
      <c r="GH5" s="97" t="s">
        <v>391</v>
      </c>
      <c r="GI5" s="97" t="s">
        <v>392</v>
      </c>
      <c r="GJ5" s="97" t="s">
        <v>393</v>
      </c>
      <c r="GK5" s="97"/>
      <c r="GL5" s="97"/>
      <c r="GM5" s="106" t="s">
        <v>308</v>
      </c>
      <c r="GN5" s="106" t="s">
        <v>309</v>
      </c>
      <c r="GO5" s="97" t="s">
        <v>267</v>
      </c>
      <c r="GP5" s="97"/>
      <c r="GQ5" s="106"/>
      <c r="GR5" s="111" t="str">
        <f>INDEX(HD7:HD195,GW4)</f>
        <v>$ Private dwellings without access</v>
      </c>
      <c r="GS5" s="111"/>
      <c r="GT5" s="111"/>
      <c r="GU5" s="111"/>
      <c r="GV5" s="111"/>
      <c r="GW5" s="111"/>
      <c r="GX5" s="111"/>
      <c r="GY5" s="111"/>
      <c r="GZ5" s="111"/>
      <c r="HA5" s="111"/>
      <c r="HD5" s="97"/>
    </row>
    <row r="6" spans="1:212" x14ac:dyDescent="0.35">
      <c r="B6" s="107">
        <v>1</v>
      </c>
      <c r="C6" s="93" t="s">
        <v>0</v>
      </c>
      <c r="E6" s="105">
        <v>12335</v>
      </c>
      <c r="G6" s="105">
        <v>101</v>
      </c>
      <c r="H6" s="93">
        <v>0.81880826915281724</v>
      </c>
      <c r="J6" s="105">
        <v>0</v>
      </c>
      <c r="K6" s="105">
        <v>9423</v>
      </c>
      <c r="L6" s="105">
        <v>3</v>
      </c>
      <c r="M6" s="105">
        <v>7</v>
      </c>
      <c r="N6" s="105">
        <v>0</v>
      </c>
      <c r="O6" s="105">
        <v>36</v>
      </c>
      <c r="P6" s="105">
        <v>12</v>
      </c>
      <c r="Q6" s="105">
        <v>14</v>
      </c>
      <c r="R6" s="105">
        <v>6</v>
      </c>
      <c r="S6" s="105">
        <v>10</v>
      </c>
      <c r="T6" s="105">
        <v>116</v>
      </c>
      <c r="U6" s="105">
        <v>20</v>
      </c>
      <c r="V6" s="105">
        <v>5</v>
      </c>
      <c r="W6" s="105">
        <v>22</v>
      </c>
      <c r="X6" s="105">
        <v>5</v>
      </c>
      <c r="Y6" s="105">
        <v>0</v>
      </c>
      <c r="Z6" s="105">
        <v>0</v>
      </c>
      <c r="AA6" s="105">
        <v>282</v>
      </c>
      <c r="AB6" s="105">
        <v>3</v>
      </c>
      <c r="AC6" s="105">
        <v>3</v>
      </c>
      <c r="AD6" s="105">
        <v>3</v>
      </c>
      <c r="AE6" s="105">
        <v>19</v>
      </c>
      <c r="AF6" s="105">
        <v>5</v>
      </c>
      <c r="AG6" s="105">
        <v>3</v>
      </c>
      <c r="AH6" s="105">
        <v>9</v>
      </c>
      <c r="AI6" s="105">
        <v>65</v>
      </c>
      <c r="AJ6" s="105">
        <v>158</v>
      </c>
      <c r="AK6" s="105">
        <v>0</v>
      </c>
      <c r="AL6" s="105">
        <v>42</v>
      </c>
      <c r="AM6" s="105">
        <v>12</v>
      </c>
      <c r="AN6" s="105">
        <v>4</v>
      </c>
      <c r="AO6" s="105">
        <v>15</v>
      </c>
      <c r="AP6" s="105">
        <v>3</v>
      </c>
      <c r="AQ6" s="105">
        <v>5</v>
      </c>
      <c r="AR6" s="105">
        <v>8</v>
      </c>
      <c r="AS6" s="105">
        <v>15</v>
      </c>
      <c r="AT6" s="105">
        <v>0</v>
      </c>
      <c r="AU6" s="105">
        <v>543</v>
      </c>
      <c r="AV6" s="105">
        <v>44</v>
      </c>
      <c r="AW6" s="105">
        <v>8</v>
      </c>
      <c r="AY6" s="93">
        <v>0</v>
      </c>
      <c r="AZ6" s="93">
        <v>76.392379408188077</v>
      </c>
      <c r="BA6" s="93">
        <v>2.4321037697608433E-2</v>
      </c>
      <c r="BB6" s="93">
        <v>5.6749087961086332E-2</v>
      </c>
      <c r="BC6" s="93">
        <v>0</v>
      </c>
      <c r="BD6" s="93">
        <v>0.2918524523713012</v>
      </c>
      <c r="BE6" s="93">
        <v>9.7284150790433732E-2</v>
      </c>
      <c r="BF6" s="93">
        <v>0.11349817592217266</v>
      </c>
      <c r="BG6" s="93">
        <v>4.8642075395216866E-2</v>
      </c>
      <c r="BH6" s="93">
        <v>8.1070125658694772E-2</v>
      </c>
      <c r="BI6" s="93">
        <v>0.94041345764085937</v>
      </c>
      <c r="BJ6" s="93">
        <v>0.16214025131738954</v>
      </c>
      <c r="BK6" s="93">
        <v>4.0535062829347386E-2</v>
      </c>
      <c r="BL6" s="93">
        <v>0.17835427644912849</v>
      </c>
      <c r="BM6" s="93">
        <v>4.0535062829347386E-2</v>
      </c>
      <c r="BN6" s="93">
        <v>0</v>
      </c>
      <c r="BO6" s="93">
        <v>0</v>
      </c>
      <c r="BP6" s="93">
        <v>2.2861775435751923</v>
      </c>
      <c r="BQ6" s="93">
        <v>2.4321037697608433E-2</v>
      </c>
      <c r="BR6" s="93">
        <v>2.4321037697608433E-2</v>
      </c>
      <c r="BS6" s="93">
        <v>2.4321037697608433E-2</v>
      </c>
      <c r="BT6" s="93">
        <v>0.15403323875152006</v>
      </c>
      <c r="BU6" s="93">
        <v>4.0535062829347386E-2</v>
      </c>
      <c r="BV6" s="93">
        <v>2.4321037697608433E-2</v>
      </c>
      <c r="BW6" s="93">
        <v>7.2963113092825299E-2</v>
      </c>
      <c r="BX6" s="93">
        <v>0.52695581678151604</v>
      </c>
      <c r="BY6" s="93">
        <v>1.2809079854073775</v>
      </c>
      <c r="BZ6" s="93">
        <v>0</v>
      </c>
      <c r="CA6" s="93">
        <v>0.34049452776651801</v>
      </c>
      <c r="CB6" s="93">
        <v>9.7284150790433732E-2</v>
      </c>
      <c r="CC6" s="93">
        <v>3.2428050263477913E-2</v>
      </c>
      <c r="CD6" s="93">
        <v>0.12160518848804217</v>
      </c>
      <c r="CE6" s="93">
        <v>2.4321037697608433E-2</v>
      </c>
      <c r="CF6" s="93">
        <v>4.0535062829347386E-2</v>
      </c>
      <c r="CG6" s="93">
        <v>6.4856100526955826E-2</v>
      </c>
      <c r="CH6" s="93">
        <v>0.12160518848804217</v>
      </c>
      <c r="CI6" s="93">
        <v>0</v>
      </c>
      <c r="CJ6" s="93">
        <v>4.4021078232671265</v>
      </c>
      <c r="CK6" s="93">
        <v>0.35670855289825698</v>
      </c>
      <c r="CL6" s="93">
        <v>6.4856100526955826E-2</v>
      </c>
      <c r="CN6" s="105">
        <v>1663</v>
      </c>
      <c r="CO6" s="93">
        <v>15.000902038607252</v>
      </c>
      <c r="CP6" s="105">
        <v>867</v>
      </c>
      <c r="CQ6" s="93">
        <v>7.8206747248782253</v>
      </c>
      <c r="CS6" s="105">
        <v>91</v>
      </c>
      <c r="CT6" s="93">
        <v>0.73773814349412237</v>
      </c>
      <c r="CV6" s="93">
        <v>0</v>
      </c>
      <c r="CW6" s="93">
        <v>5.6749087961086332E-2</v>
      </c>
      <c r="CX6" s="93">
        <v>0</v>
      </c>
      <c r="CY6" s="93">
        <v>8.9177138224564245E-2</v>
      </c>
      <c r="CZ6" s="93">
        <v>0.17835427644912849</v>
      </c>
      <c r="DA6" s="93">
        <v>0</v>
      </c>
      <c r="DB6" s="93">
        <v>0.1459262261856506</v>
      </c>
      <c r="DC6" s="93">
        <v>84.167004458856908</v>
      </c>
      <c r="DD6" s="93">
        <v>0.1459262261856506</v>
      </c>
      <c r="DE6" s="93">
        <v>0.24321037697608433</v>
      </c>
      <c r="DF6" s="93">
        <v>0.65666801783542772</v>
      </c>
      <c r="DG6" s="93">
        <v>0.22699635184434533</v>
      </c>
      <c r="DH6" s="93">
        <v>7.2963113092825299E-2</v>
      </c>
      <c r="DI6" s="93">
        <v>0</v>
      </c>
      <c r="DJ6" s="93">
        <v>8.1070125658694772E-2</v>
      </c>
      <c r="DK6" s="93">
        <v>0</v>
      </c>
      <c r="DL6" s="93">
        <v>3.5832995541143089</v>
      </c>
      <c r="DM6" s="93">
        <v>0.12971220105391165</v>
      </c>
      <c r="DN6" s="93">
        <v>0</v>
      </c>
      <c r="DO6" s="93">
        <v>5.6749087961086332E-2</v>
      </c>
      <c r="DP6" s="93">
        <v>0</v>
      </c>
      <c r="DQ6" s="93">
        <v>4.8642075395216866E-2</v>
      </c>
      <c r="DR6" s="93">
        <v>2.4321037697608433E-2</v>
      </c>
      <c r="DS6" s="93">
        <v>0.28374543980543171</v>
      </c>
      <c r="DT6" s="93">
        <v>9.7284150790433732E-2</v>
      </c>
      <c r="DU6" s="93">
        <v>0</v>
      </c>
      <c r="DV6" s="93">
        <v>8.9177138224564245E-2</v>
      </c>
      <c r="DW6" s="93">
        <v>4.8642075395216866E-2</v>
      </c>
      <c r="DX6" s="93">
        <v>0</v>
      </c>
      <c r="DY6" s="93">
        <v>7.2963113092825299E-2</v>
      </c>
      <c r="DZ6" s="93">
        <v>0</v>
      </c>
      <c r="EA6" s="93">
        <v>3.2428050263477913E-2</v>
      </c>
      <c r="EB6" s="93">
        <v>2.4321037697608433E-2</v>
      </c>
      <c r="EC6" s="93">
        <v>0</v>
      </c>
      <c r="ED6" s="93">
        <v>0.12160518848804217</v>
      </c>
      <c r="EE6" s="93">
        <v>8.1070125658694772E-2</v>
      </c>
      <c r="EF6" s="93">
        <v>2.4321037697608433E-2</v>
      </c>
      <c r="EG6" s="93">
        <v>4.0535062829347386E-2</v>
      </c>
      <c r="EH6" s="93">
        <v>8.9177138224564245E-2</v>
      </c>
      <c r="EI6" s="93">
        <v>0</v>
      </c>
      <c r="EJ6" s="93">
        <v>0</v>
      </c>
      <c r="EK6" s="93">
        <v>5.6749087961086332E-2</v>
      </c>
      <c r="EM6" s="93">
        <v>15.832995541143092</v>
      </c>
      <c r="EO6" s="105">
        <v>118</v>
      </c>
      <c r="EP6" s="93">
        <v>1.0385495511353635</v>
      </c>
      <c r="ER6" s="93">
        <v>0.76378025213950496</v>
      </c>
      <c r="ES6" s="93">
        <v>57.826447041501794</v>
      </c>
      <c r="ET6" s="93">
        <v>0.32207600993834545</v>
      </c>
      <c r="EU6" s="93">
        <v>0.15643691911291063</v>
      </c>
      <c r="EV6" s="93">
        <v>5.5213030275144931E-2</v>
      </c>
      <c r="EW6" s="93">
        <v>0.36808686850096622</v>
      </c>
      <c r="EX6" s="93">
        <v>40.48035336339376</v>
      </c>
      <c r="EZ6" s="105">
        <v>73</v>
      </c>
      <c r="FA6" s="93">
        <v>18.766066838046271</v>
      </c>
      <c r="FC6" s="105">
        <v>562.33205374280226</v>
      </c>
      <c r="FD6" s="93">
        <v>19.645941278065632</v>
      </c>
      <c r="FE6" s="105">
        <v>781.63265306122446</v>
      </c>
      <c r="FF6" s="93">
        <v>12.660256410256409</v>
      </c>
      <c r="FH6" s="105">
        <v>658</v>
      </c>
      <c r="FI6" s="93">
        <v>5.8535717462859171</v>
      </c>
      <c r="FK6" s="93">
        <v>33.944069431051112</v>
      </c>
      <c r="FM6" s="93">
        <v>50.831280788177338</v>
      </c>
      <c r="FN6" s="93">
        <v>35.067733990147779</v>
      </c>
      <c r="FO6" s="93">
        <v>13.023399014778326</v>
      </c>
      <c r="FQ6" s="93">
        <v>30.876659292035395</v>
      </c>
      <c r="FR6" s="93">
        <v>20.229535398230087</v>
      </c>
      <c r="FS6" s="93">
        <v>1.0508849557522124</v>
      </c>
      <c r="FT6" s="93">
        <v>16.772676991150444</v>
      </c>
      <c r="FV6" s="93">
        <v>90.434660289773532</v>
      </c>
      <c r="FW6" s="93">
        <v>4.4872696581797715</v>
      </c>
      <c r="FX6" s="93">
        <v>3.4041356027570684</v>
      </c>
      <c r="FZ6" s="93">
        <v>19.88795518207283</v>
      </c>
      <c r="GB6" s="93">
        <v>3.7848256527072013</v>
      </c>
      <c r="GD6" s="93">
        <v>33.074074074074069</v>
      </c>
      <c r="GE6" s="93">
        <v>20.388888888888889</v>
      </c>
      <c r="GG6" s="93">
        <v>66.444444444444443</v>
      </c>
      <c r="GH6" s="93">
        <v>8.3333333333333321</v>
      </c>
      <c r="GJ6" s="93">
        <v>28.854734754586019</v>
      </c>
      <c r="GK6" s="107">
        <v>1</v>
      </c>
      <c r="GL6" s="93" t="s">
        <v>0</v>
      </c>
      <c r="GM6" s="105">
        <f>VLOOKUP(GK6,$B$6:$GJ$84,$GW$4+2)</f>
        <v>19.88795518207283</v>
      </c>
      <c r="GN6" s="105">
        <f>GM6+0.0001*GK6</f>
        <v>19.888055182072829</v>
      </c>
      <c r="GO6" s="93">
        <f>RANK(GN6,GN$6:GN$84)</f>
        <v>29</v>
      </c>
      <c r="GP6" s="93" t="str">
        <f>VLOOKUP(MATCH($B6,$GO$6:$GO$84,0),$B$6:$GN$84,2)</f>
        <v>Central Goldfields</v>
      </c>
      <c r="GQ6" s="105">
        <f>VLOOKUP(MATCH($B6,$GO$6:$GO$84,0),$B$6:$GN$84,$GW$4+2)</f>
        <v>29.323024702998303</v>
      </c>
    </row>
    <row r="7" spans="1:212" x14ac:dyDescent="0.35">
      <c r="B7" s="107">
        <v>2</v>
      </c>
      <c r="C7" s="93" t="s">
        <v>1</v>
      </c>
      <c r="E7" s="105">
        <v>11599</v>
      </c>
      <c r="G7" s="105">
        <v>176</v>
      </c>
      <c r="H7" s="93">
        <v>1.5173721872575221</v>
      </c>
      <c r="J7" s="105">
        <v>0</v>
      </c>
      <c r="K7" s="105">
        <v>9549</v>
      </c>
      <c r="L7" s="105">
        <v>0</v>
      </c>
      <c r="M7" s="105">
        <v>0</v>
      </c>
      <c r="N7" s="105">
        <v>0</v>
      </c>
      <c r="O7" s="105">
        <v>8</v>
      </c>
      <c r="P7" s="105">
        <v>18</v>
      </c>
      <c r="Q7" s="105">
        <v>6</v>
      </c>
      <c r="R7" s="105">
        <v>4</v>
      </c>
      <c r="S7" s="105">
        <v>6</v>
      </c>
      <c r="T7" s="105">
        <v>47</v>
      </c>
      <c r="U7" s="105">
        <v>13</v>
      </c>
      <c r="V7" s="105">
        <v>7</v>
      </c>
      <c r="W7" s="105">
        <v>70</v>
      </c>
      <c r="X7" s="105">
        <v>3</v>
      </c>
      <c r="Y7" s="105">
        <v>4</v>
      </c>
      <c r="Z7" s="105">
        <v>4</v>
      </c>
      <c r="AA7" s="105">
        <v>22</v>
      </c>
      <c r="AB7" s="105">
        <v>0</v>
      </c>
      <c r="AC7" s="105">
        <v>5</v>
      </c>
      <c r="AD7" s="105">
        <v>0</v>
      </c>
      <c r="AE7" s="105">
        <v>5</v>
      </c>
      <c r="AF7" s="105">
        <v>9</v>
      </c>
      <c r="AG7" s="105">
        <v>4</v>
      </c>
      <c r="AH7" s="105">
        <v>0</v>
      </c>
      <c r="AI7" s="105">
        <v>37</v>
      </c>
      <c r="AJ7" s="105">
        <v>182</v>
      </c>
      <c r="AK7" s="105">
        <v>24</v>
      </c>
      <c r="AL7" s="105">
        <v>71</v>
      </c>
      <c r="AM7" s="105">
        <v>10</v>
      </c>
      <c r="AN7" s="105">
        <v>0</v>
      </c>
      <c r="AO7" s="105">
        <v>16</v>
      </c>
      <c r="AP7" s="105">
        <v>8</v>
      </c>
      <c r="AQ7" s="105">
        <v>13</v>
      </c>
      <c r="AR7" s="105">
        <v>41</v>
      </c>
      <c r="AS7" s="105">
        <v>8</v>
      </c>
      <c r="AT7" s="105">
        <v>9</v>
      </c>
      <c r="AU7" s="105">
        <v>289</v>
      </c>
      <c r="AV7" s="105">
        <v>15</v>
      </c>
      <c r="AW7" s="105">
        <v>22</v>
      </c>
      <c r="AY7" s="93">
        <v>0</v>
      </c>
      <c r="AZ7" s="93">
        <v>82.326062591602721</v>
      </c>
      <c r="BA7" s="93">
        <v>0</v>
      </c>
      <c r="BB7" s="93">
        <v>0</v>
      </c>
      <c r="BC7" s="93">
        <v>0</v>
      </c>
      <c r="BD7" s="93">
        <v>6.8971463057160107E-2</v>
      </c>
      <c r="BE7" s="93">
        <v>0.15518579187861023</v>
      </c>
      <c r="BF7" s="93">
        <v>5.1728597292870077E-2</v>
      </c>
      <c r="BG7" s="93">
        <v>3.4485731528580053E-2</v>
      </c>
      <c r="BH7" s="93">
        <v>5.1728597292870077E-2</v>
      </c>
      <c r="BI7" s="93">
        <v>0.40520734546081555</v>
      </c>
      <c r="BJ7" s="93">
        <v>0.11207862746788516</v>
      </c>
      <c r="BK7" s="93">
        <v>6.0350030175015092E-2</v>
      </c>
      <c r="BL7" s="93">
        <v>0.6035003017501509</v>
      </c>
      <c r="BM7" s="93">
        <v>2.5864298646435038E-2</v>
      </c>
      <c r="BN7" s="93">
        <v>3.4485731528580053E-2</v>
      </c>
      <c r="BO7" s="93">
        <v>3.4485731528580053E-2</v>
      </c>
      <c r="BP7" s="93">
        <v>0.18967152340719026</v>
      </c>
      <c r="BQ7" s="93">
        <v>0</v>
      </c>
      <c r="BR7" s="93">
        <v>4.3107164410725061E-2</v>
      </c>
      <c r="BS7" s="93">
        <v>0</v>
      </c>
      <c r="BT7" s="93">
        <v>4.3107164410725061E-2</v>
      </c>
      <c r="BU7" s="93">
        <v>7.7592895939305115E-2</v>
      </c>
      <c r="BV7" s="93">
        <v>3.4485731528580053E-2</v>
      </c>
      <c r="BW7" s="93">
        <v>0</v>
      </c>
      <c r="BX7" s="93">
        <v>0.31899301663936547</v>
      </c>
      <c r="BY7" s="93">
        <v>1.5691007845503924</v>
      </c>
      <c r="BZ7" s="93">
        <v>0.20691438917148031</v>
      </c>
      <c r="CA7" s="93">
        <v>0.61212173463229591</v>
      </c>
      <c r="CB7" s="93">
        <v>8.6214328821450123E-2</v>
      </c>
      <c r="CC7" s="93">
        <v>0</v>
      </c>
      <c r="CD7" s="93">
        <v>0.13794292611432021</v>
      </c>
      <c r="CE7" s="93">
        <v>6.8971463057160107E-2</v>
      </c>
      <c r="CF7" s="93">
        <v>0.11207862746788516</v>
      </c>
      <c r="CG7" s="93">
        <v>0.3534787481679455</v>
      </c>
      <c r="CH7" s="93">
        <v>6.8971463057160107E-2</v>
      </c>
      <c r="CI7" s="93">
        <v>7.7592895939305115E-2</v>
      </c>
      <c r="CJ7" s="93">
        <v>2.4915941029399087</v>
      </c>
      <c r="CK7" s="93">
        <v>0.12932149323217518</v>
      </c>
      <c r="CL7" s="93">
        <v>0.18967152340719026</v>
      </c>
      <c r="CN7" s="105">
        <v>1078</v>
      </c>
      <c r="CO7" s="93">
        <v>10.143972899218971</v>
      </c>
      <c r="CP7" s="105">
        <v>565</v>
      </c>
      <c r="CQ7" s="93">
        <v>5.3166462783476049</v>
      </c>
      <c r="CS7" s="105">
        <v>83</v>
      </c>
      <c r="CT7" s="93">
        <v>0.71557892921803612</v>
      </c>
      <c r="CV7" s="93">
        <v>0</v>
      </c>
      <c r="CW7" s="93">
        <v>0.10345719458574015</v>
      </c>
      <c r="CX7" s="93">
        <v>0</v>
      </c>
      <c r="CY7" s="93">
        <v>7.7592895939305115E-2</v>
      </c>
      <c r="CZ7" s="93">
        <v>6.8971463057160107E-2</v>
      </c>
      <c r="DA7" s="93">
        <v>0</v>
      </c>
      <c r="DB7" s="93">
        <v>0.10345719458574015</v>
      </c>
      <c r="DC7" s="93">
        <v>83.593413225278042</v>
      </c>
      <c r="DD7" s="93">
        <v>0.31037158375722046</v>
      </c>
      <c r="DE7" s="93">
        <v>2.5864298646435038E-2</v>
      </c>
      <c r="DF7" s="93">
        <v>0.1982929562893353</v>
      </c>
      <c r="DG7" s="93">
        <v>6.0350030175015092E-2</v>
      </c>
      <c r="DH7" s="93">
        <v>0</v>
      </c>
      <c r="DI7" s="93">
        <v>0</v>
      </c>
      <c r="DJ7" s="93">
        <v>0.18105009052504525</v>
      </c>
      <c r="DK7" s="93">
        <v>4.3107164410725061E-2</v>
      </c>
      <c r="DL7" s="93">
        <v>0.1982929562893353</v>
      </c>
      <c r="DM7" s="93">
        <v>0</v>
      </c>
      <c r="DN7" s="93">
        <v>0</v>
      </c>
      <c r="DO7" s="93">
        <v>3.4485731528580053E-2</v>
      </c>
      <c r="DP7" s="93">
        <v>0</v>
      </c>
      <c r="DQ7" s="93">
        <v>2.5864298646435038E-2</v>
      </c>
      <c r="DR7" s="93">
        <v>4.3107164410725061E-2</v>
      </c>
      <c r="DS7" s="93">
        <v>0.56039313733942575</v>
      </c>
      <c r="DT7" s="93">
        <v>0</v>
      </c>
      <c r="DU7" s="93">
        <v>0</v>
      </c>
      <c r="DV7" s="93">
        <v>6.8971463057160107E-2</v>
      </c>
      <c r="DW7" s="93">
        <v>0</v>
      </c>
      <c r="DX7" s="93">
        <v>0.26726441934649536</v>
      </c>
      <c r="DY7" s="93">
        <v>4.3107164410725061E-2</v>
      </c>
      <c r="DZ7" s="93">
        <v>0</v>
      </c>
      <c r="EA7" s="93">
        <v>2.5864298646435038E-2</v>
      </c>
      <c r="EB7" s="93">
        <v>2.5864298646435038E-2</v>
      </c>
      <c r="EC7" s="93">
        <v>0</v>
      </c>
      <c r="ED7" s="93">
        <v>0</v>
      </c>
      <c r="EE7" s="93">
        <v>0.12932149323217518</v>
      </c>
      <c r="EF7" s="93">
        <v>0</v>
      </c>
      <c r="EG7" s="93">
        <v>4.3107164410725061E-2</v>
      </c>
      <c r="EH7" s="93">
        <v>6.0350030175015092E-2</v>
      </c>
      <c r="EI7" s="93">
        <v>2.5864298646435038E-2</v>
      </c>
      <c r="EJ7" s="93">
        <v>0.24140012070006037</v>
      </c>
      <c r="EK7" s="93">
        <v>0.14656435899646522</v>
      </c>
      <c r="EM7" s="93">
        <v>16.406586774721958</v>
      </c>
      <c r="EO7" s="105">
        <v>75</v>
      </c>
      <c r="EP7" s="93">
        <v>0.73971792089949695</v>
      </c>
      <c r="ER7" s="93">
        <v>0.46012269938650308</v>
      </c>
      <c r="ES7" s="93">
        <v>59.355828220858896</v>
      </c>
      <c r="ET7" s="93">
        <v>0.3783231083844581</v>
      </c>
      <c r="EU7" s="93">
        <v>0.5112474437627812</v>
      </c>
      <c r="EV7" s="93">
        <v>9.202453987730061E-2</v>
      </c>
      <c r="EW7" s="93">
        <v>0.47034764826175873</v>
      </c>
      <c r="EX7" s="93">
        <v>38.813905930470348</v>
      </c>
      <c r="EZ7" s="105">
        <v>113</v>
      </c>
      <c r="FA7" s="93">
        <v>24.248927038626608</v>
      </c>
      <c r="FC7" s="105">
        <v>555.9031556039173</v>
      </c>
      <c r="FD7" s="93">
        <v>20.463697376449055</v>
      </c>
      <c r="FE7" s="105">
        <v>780.55555555555554</v>
      </c>
      <c r="FF7" s="93">
        <v>15.354713313896987</v>
      </c>
      <c r="FH7" s="105">
        <v>750</v>
      </c>
      <c r="FI7" s="93">
        <v>7.4552683896620273</v>
      </c>
      <c r="FK7" s="93">
        <v>31.726566294317632</v>
      </c>
      <c r="FM7" s="93">
        <v>48.035398230088497</v>
      </c>
      <c r="FN7" s="93">
        <v>35.221238938053098</v>
      </c>
      <c r="FO7" s="93">
        <v>15.185840707964601</v>
      </c>
      <c r="FQ7" s="93">
        <v>34.725559046386991</v>
      </c>
      <c r="FR7" s="93">
        <v>22.62058769173905</v>
      </c>
      <c r="FS7" s="93">
        <v>2.5688412493069674</v>
      </c>
      <c r="FT7" s="93">
        <v>19.885418591757531</v>
      </c>
      <c r="FV7" s="93">
        <v>92.186915887850461</v>
      </c>
      <c r="FW7" s="93">
        <v>3.0467289719626169</v>
      </c>
      <c r="FX7" s="93">
        <v>3.1401869158878508</v>
      </c>
      <c r="FZ7" s="93">
        <v>25.212464589235129</v>
      </c>
      <c r="GB7" s="93">
        <v>5.1731078904991952</v>
      </c>
      <c r="GD7" s="93">
        <v>32.071799307958479</v>
      </c>
      <c r="GE7" s="93">
        <v>22.945501730103807</v>
      </c>
      <c r="GG7" s="93">
        <v>71.215397923875429</v>
      </c>
      <c r="GH7" s="93">
        <v>6.7257785467128031</v>
      </c>
      <c r="GJ7" s="93">
        <v>20.146520146520146</v>
      </c>
      <c r="GK7" s="107">
        <v>2</v>
      </c>
      <c r="GL7" s="93" t="s">
        <v>1</v>
      </c>
      <c r="GM7" s="105">
        <f t="shared" ref="GM7:GM70" si="0">VLOOKUP(GK7,$B$6:$GJ$84,$GW$4+2)</f>
        <v>25.212464589235129</v>
      </c>
      <c r="GN7" s="105">
        <f t="shared" ref="GN7:GN70" si="1">GM7+0.0001*GK7</f>
        <v>25.212664589235128</v>
      </c>
      <c r="GO7" s="93">
        <f t="shared" ref="GO7:GO70" si="2">RANK(GN7,GN$6:GN$84)</f>
        <v>11</v>
      </c>
      <c r="GP7" s="93" t="str">
        <f t="shared" ref="GP7:GP70" si="3">VLOOKUP(MATCH($B7,$GO$6:$GO$84,0),$B$6:$GN$84,2)</f>
        <v>Loddon</v>
      </c>
      <c r="GQ7" s="105">
        <f t="shared" ref="GQ7:GQ70" si="4">VLOOKUP(MATCH($B7,$GO$6:$GO$84,0),$B$6:$GN$84,$GW$4+2)</f>
        <v>29.074585635359117</v>
      </c>
      <c r="HD7" s="93" t="s">
        <v>278</v>
      </c>
    </row>
    <row r="8" spans="1:212" x14ac:dyDescent="0.35">
      <c r="B8" s="107">
        <v>3</v>
      </c>
      <c r="C8" s="93" t="s">
        <v>2</v>
      </c>
      <c r="E8" s="105">
        <v>101689</v>
      </c>
      <c r="G8" s="105">
        <v>1473</v>
      </c>
      <c r="H8" s="93">
        <v>1.4485342564092478</v>
      </c>
      <c r="J8" s="105">
        <v>12</v>
      </c>
      <c r="K8" s="105">
        <v>85069</v>
      </c>
      <c r="L8" s="105">
        <v>13</v>
      </c>
      <c r="M8" s="105">
        <v>15</v>
      </c>
      <c r="N8" s="105">
        <v>14</v>
      </c>
      <c r="O8" s="105">
        <v>91</v>
      </c>
      <c r="P8" s="105">
        <v>717</v>
      </c>
      <c r="Q8" s="105">
        <v>120</v>
      </c>
      <c r="R8" s="105">
        <v>37</v>
      </c>
      <c r="S8" s="105">
        <v>72</v>
      </c>
      <c r="T8" s="105">
        <v>283</v>
      </c>
      <c r="U8" s="105">
        <v>60</v>
      </c>
      <c r="V8" s="105">
        <v>44</v>
      </c>
      <c r="W8" s="105">
        <v>860</v>
      </c>
      <c r="X8" s="105">
        <v>52</v>
      </c>
      <c r="Y8" s="105">
        <v>63</v>
      </c>
      <c r="Z8" s="105">
        <v>36</v>
      </c>
      <c r="AA8" s="105">
        <v>174</v>
      </c>
      <c r="AB8" s="105">
        <v>80</v>
      </c>
      <c r="AC8" s="105">
        <v>10</v>
      </c>
      <c r="AD8" s="105">
        <v>8</v>
      </c>
      <c r="AE8" s="105">
        <v>182</v>
      </c>
      <c r="AF8" s="105">
        <v>60</v>
      </c>
      <c r="AG8" s="105">
        <v>18</v>
      </c>
      <c r="AH8" s="105">
        <v>37</v>
      </c>
      <c r="AI8" s="105">
        <v>538</v>
      </c>
      <c r="AJ8" s="105">
        <v>765</v>
      </c>
      <c r="AK8" s="105">
        <v>69</v>
      </c>
      <c r="AL8" s="105">
        <v>418</v>
      </c>
      <c r="AM8" s="105">
        <v>56</v>
      </c>
      <c r="AN8" s="105">
        <v>52</v>
      </c>
      <c r="AO8" s="105">
        <v>210</v>
      </c>
      <c r="AP8" s="105">
        <v>40</v>
      </c>
      <c r="AQ8" s="105">
        <v>125</v>
      </c>
      <c r="AR8" s="105">
        <v>37</v>
      </c>
      <c r="AS8" s="105">
        <v>110</v>
      </c>
      <c r="AT8" s="105">
        <v>14</v>
      </c>
      <c r="AU8" s="105">
        <v>2706</v>
      </c>
      <c r="AV8" s="105">
        <v>234</v>
      </c>
      <c r="AW8" s="105">
        <v>93</v>
      </c>
      <c r="AY8" s="93">
        <v>1.180068640659265E-2</v>
      </c>
      <c r="AZ8" s="93">
        <v>83.65604932686918</v>
      </c>
      <c r="BA8" s="93">
        <v>1.2784076940475371E-2</v>
      </c>
      <c r="BB8" s="93">
        <v>1.4750858008240813E-2</v>
      </c>
      <c r="BC8" s="93">
        <v>1.3767467474358093E-2</v>
      </c>
      <c r="BD8" s="93">
        <v>8.9488538583327601E-2</v>
      </c>
      <c r="BE8" s="93">
        <v>0.70509101279391084</v>
      </c>
      <c r="BF8" s="93">
        <v>0.1180068640659265</v>
      </c>
      <c r="BG8" s="93">
        <v>3.6385449753660676E-2</v>
      </c>
      <c r="BH8" s="93">
        <v>7.0804118439555905E-2</v>
      </c>
      <c r="BI8" s="93">
        <v>0.27829952108881001</v>
      </c>
      <c r="BJ8" s="93">
        <v>5.9003432032963252E-2</v>
      </c>
      <c r="BK8" s="93">
        <v>4.3269183490839719E-2</v>
      </c>
      <c r="BL8" s="93">
        <v>0.84571585913913983</v>
      </c>
      <c r="BM8" s="93">
        <v>5.1136307761901485E-2</v>
      </c>
      <c r="BN8" s="93">
        <v>6.1953603634611415E-2</v>
      </c>
      <c r="BO8" s="93">
        <v>3.5402059219777952E-2</v>
      </c>
      <c r="BP8" s="93">
        <v>0.17110995289559341</v>
      </c>
      <c r="BQ8" s="93">
        <v>7.8671242710617664E-2</v>
      </c>
      <c r="BR8" s="93">
        <v>9.833905338827208E-3</v>
      </c>
      <c r="BS8" s="93">
        <v>7.8671242710617664E-3</v>
      </c>
      <c r="BT8" s="93">
        <v>0.1789770771666552</v>
      </c>
      <c r="BU8" s="93">
        <v>5.9003432032963252E-2</v>
      </c>
      <c r="BV8" s="93">
        <v>1.7701029609888976E-2</v>
      </c>
      <c r="BW8" s="93">
        <v>3.6385449753660676E-2</v>
      </c>
      <c r="BX8" s="93">
        <v>0.52906410722890385</v>
      </c>
      <c r="BY8" s="93">
        <v>0.75229375842028146</v>
      </c>
      <c r="BZ8" s="93">
        <v>6.7853946837907742E-2</v>
      </c>
      <c r="CA8" s="93">
        <v>0.41105724316297731</v>
      </c>
      <c r="CB8" s="93">
        <v>5.5069869897432372E-2</v>
      </c>
      <c r="CC8" s="93">
        <v>5.1136307761901485E-2</v>
      </c>
      <c r="CD8" s="93">
        <v>0.2065120121153714</v>
      </c>
      <c r="CE8" s="93">
        <v>3.9335621355308832E-2</v>
      </c>
      <c r="CF8" s="93">
        <v>0.1229238167353401</v>
      </c>
      <c r="CG8" s="93">
        <v>3.6385449753660676E-2</v>
      </c>
      <c r="CH8" s="93">
        <v>0.1081729587270993</v>
      </c>
      <c r="CI8" s="93">
        <v>1.3767467474358093E-2</v>
      </c>
      <c r="CJ8" s="93">
        <v>2.6610547846866428</v>
      </c>
      <c r="CK8" s="93">
        <v>0.23011338492855668</v>
      </c>
      <c r="CL8" s="93">
        <v>9.1455319651093034E-2</v>
      </c>
      <c r="CN8" s="105">
        <v>9579</v>
      </c>
      <c r="CO8" s="93">
        <v>10.120657594455244</v>
      </c>
      <c r="CP8" s="105">
        <v>5566</v>
      </c>
      <c r="CQ8" s="93">
        <v>5.8807370467416114</v>
      </c>
      <c r="CS8" s="105">
        <v>844</v>
      </c>
      <c r="CT8" s="93">
        <v>0.82998161059701647</v>
      </c>
      <c r="CV8" s="93">
        <v>6.8837337371790465E-3</v>
      </c>
      <c r="CW8" s="93">
        <v>0.15439231381958715</v>
      </c>
      <c r="CX8" s="93">
        <v>7.3754290041204054E-2</v>
      </c>
      <c r="CY8" s="93">
        <v>0.16422621915841437</v>
      </c>
      <c r="CZ8" s="93">
        <v>0.11899025459980923</v>
      </c>
      <c r="DA8" s="93">
        <v>2.9501716016481624E-3</v>
      </c>
      <c r="DB8" s="93">
        <v>0.16717639076006255</v>
      </c>
      <c r="DC8" s="93">
        <v>88.50219787784323</v>
      </c>
      <c r="DD8" s="93">
        <v>0.13079094100640187</v>
      </c>
      <c r="DE8" s="93">
        <v>0.11604008299816106</v>
      </c>
      <c r="DF8" s="93">
        <v>0.16520960969229709</v>
      </c>
      <c r="DG8" s="93">
        <v>0.13964145581134635</v>
      </c>
      <c r="DH8" s="93">
        <v>5.7036650965197805E-2</v>
      </c>
      <c r="DI8" s="93">
        <v>1.081729587270993E-2</v>
      </c>
      <c r="DJ8" s="93">
        <v>0.22027947958972949</v>
      </c>
      <c r="DK8" s="93">
        <v>3.8352230821426116E-2</v>
      </c>
      <c r="DL8" s="93">
        <v>0.21831269852196403</v>
      </c>
      <c r="DM8" s="93">
        <v>0.13964145581134635</v>
      </c>
      <c r="DN8" s="93">
        <v>1.2784076940475371E-2</v>
      </c>
      <c r="DO8" s="93">
        <v>3.9335621355308832E-2</v>
      </c>
      <c r="DP8" s="93">
        <v>1.7701029609888976E-2</v>
      </c>
      <c r="DQ8" s="93">
        <v>0.22912999439467394</v>
      </c>
      <c r="DR8" s="93">
        <v>5.1136307761901485E-2</v>
      </c>
      <c r="DS8" s="93">
        <v>0.83981551593584358</v>
      </c>
      <c r="DT8" s="93">
        <v>3.4418668685895229E-2</v>
      </c>
      <c r="DU8" s="93">
        <v>6.4903775236259564E-2</v>
      </c>
      <c r="DV8" s="93">
        <v>4.8186136160253322E-2</v>
      </c>
      <c r="DW8" s="93">
        <v>2.1634591745419859E-2</v>
      </c>
      <c r="DX8" s="93">
        <v>0.24388085240291477</v>
      </c>
      <c r="DY8" s="93">
        <v>6.3920384702376862E-2</v>
      </c>
      <c r="DZ8" s="93">
        <v>6.8837337371790465E-3</v>
      </c>
      <c r="EA8" s="93">
        <v>4.0319011889191556E-2</v>
      </c>
      <c r="EB8" s="93">
        <v>8.8505148049444884E-2</v>
      </c>
      <c r="EC8" s="93">
        <v>0</v>
      </c>
      <c r="ED8" s="93">
        <v>0.10227261552380297</v>
      </c>
      <c r="EE8" s="93">
        <v>0.16619300022617983</v>
      </c>
      <c r="EF8" s="93">
        <v>7.3754290041204054E-2</v>
      </c>
      <c r="EG8" s="93">
        <v>5.8020041499080528E-2</v>
      </c>
      <c r="EH8" s="93">
        <v>8.6538366981679438E-2</v>
      </c>
      <c r="EI8" s="93">
        <v>2.3601372813185299E-2</v>
      </c>
      <c r="EJ8" s="93">
        <v>8.9488538583327601E-2</v>
      </c>
      <c r="EK8" s="93">
        <v>0.10227261552380297</v>
      </c>
      <c r="EM8" s="93">
        <v>11.49780212215677</v>
      </c>
      <c r="EO8" s="105">
        <v>710</v>
      </c>
      <c r="EP8" s="93">
        <v>0.74170801775920603</v>
      </c>
      <c r="ER8" s="93">
        <v>0.82636582912398726</v>
      </c>
      <c r="ES8" s="93">
        <v>56.285896617740903</v>
      </c>
      <c r="ET8" s="93">
        <v>0.66412122916508931</v>
      </c>
      <c r="EU8" s="93">
        <v>0.45969303321687777</v>
      </c>
      <c r="EV8" s="93">
        <v>4.8673379987669414E-2</v>
      </c>
      <c r="EW8" s="93">
        <v>0.57542751452089169</v>
      </c>
      <c r="EX8" s="93">
        <v>41.141985657577365</v>
      </c>
      <c r="EZ8" s="105">
        <v>1031</v>
      </c>
      <c r="FA8" s="93">
        <v>14.688702094315428</v>
      </c>
      <c r="FC8" s="105">
        <v>590.59858667036167</v>
      </c>
      <c r="FD8" s="93">
        <v>21.848179540487234</v>
      </c>
      <c r="FE8" s="105">
        <v>894.78458049886626</v>
      </c>
      <c r="FF8" s="93">
        <v>12.504338771259979</v>
      </c>
      <c r="FH8" s="105">
        <v>6263</v>
      </c>
      <c r="FI8" s="93">
        <v>6.6034055564341818</v>
      </c>
      <c r="FK8" s="93">
        <v>23.898184313311514</v>
      </c>
      <c r="FM8" s="93">
        <v>38.522789676002198</v>
      </c>
      <c r="FN8" s="93">
        <v>41.041029261787088</v>
      </c>
      <c r="FO8" s="93">
        <v>18.89856436808661</v>
      </c>
      <c r="FQ8" s="93">
        <v>27.471094112705323</v>
      </c>
      <c r="FR8" s="93">
        <v>28.16748833816019</v>
      </c>
      <c r="FS8" s="93">
        <v>4.0125572038113768</v>
      </c>
      <c r="FT8" s="93">
        <v>26.989145093184181</v>
      </c>
      <c r="FV8" s="93">
        <v>81.421824176803455</v>
      </c>
      <c r="FW8" s="93">
        <v>14.358597335472084</v>
      </c>
      <c r="FX8" s="93">
        <v>3.7160807378692686</v>
      </c>
      <c r="FZ8" s="93">
        <v>17.269928882284258</v>
      </c>
      <c r="GB8" s="93">
        <v>7.087350398936171</v>
      </c>
      <c r="GD8" s="93">
        <v>33.1333924067889</v>
      </c>
      <c r="GE8" s="93">
        <v>15.824869924794946</v>
      </c>
      <c r="GG8" s="93">
        <v>77.736123418081021</v>
      </c>
      <c r="GH8" s="93">
        <v>3.796605548360712</v>
      </c>
      <c r="GJ8" s="93">
        <v>32.694314032342206</v>
      </c>
      <c r="GK8" s="107">
        <v>3</v>
      </c>
      <c r="GL8" s="93" t="s">
        <v>2</v>
      </c>
      <c r="GM8" s="105">
        <f t="shared" si="0"/>
        <v>17.269928882284258</v>
      </c>
      <c r="GN8" s="105">
        <f t="shared" si="1"/>
        <v>17.270228882284258</v>
      </c>
      <c r="GO8" s="93">
        <f t="shared" si="2"/>
        <v>42</v>
      </c>
      <c r="GP8" s="93" t="str">
        <f t="shared" si="3"/>
        <v>Buloke</v>
      </c>
      <c r="GQ8" s="105">
        <f t="shared" si="4"/>
        <v>28.625156707062267</v>
      </c>
      <c r="HD8" s="93" t="s">
        <v>306</v>
      </c>
    </row>
    <row r="9" spans="1:212" x14ac:dyDescent="0.35">
      <c r="B9" s="107">
        <v>4</v>
      </c>
      <c r="C9" s="93" t="s">
        <v>3</v>
      </c>
      <c r="E9" s="105">
        <v>121869</v>
      </c>
      <c r="G9" s="105">
        <v>706</v>
      </c>
      <c r="H9" s="93">
        <v>0.57931057118709428</v>
      </c>
      <c r="J9" s="105">
        <v>22</v>
      </c>
      <c r="K9" s="105">
        <v>87089</v>
      </c>
      <c r="L9" s="105">
        <v>111</v>
      </c>
      <c r="M9" s="105">
        <v>62</v>
      </c>
      <c r="N9" s="105">
        <v>27</v>
      </c>
      <c r="O9" s="105">
        <v>205</v>
      </c>
      <c r="P9" s="105">
        <v>3475</v>
      </c>
      <c r="Q9" s="105">
        <v>369</v>
      </c>
      <c r="R9" s="105">
        <v>234</v>
      </c>
      <c r="S9" s="105">
        <v>88</v>
      </c>
      <c r="T9" s="105">
        <v>563</v>
      </c>
      <c r="U9" s="105">
        <v>1074</v>
      </c>
      <c r="V9" s="105">
        <v>407</v>
      </c>
      <c r="W9" s="105">
        <v>2026</v>
      </c>
      <c r="X9" s="105">
        <v>226</v>
      </c>
      <c r="Y9" s="105">
        <v>560</v>
      </c>
      <c r="Z9" s="105">
        <v>93</v>
      </c>
      <c r="AA9" s="105">
        <v>2146</v>
      </c>
      <c r="AB9" s="105">
        <v>223</v>
      </c>
      <c r="AC9" s="105">
        <v>375</v>
      </c>
      <c r="AD9" s="105">
        <v>396</v>
      </c>
      <c r="AE9" s="105">
        <v>981</v>
      </c>
      <c r="AF9" s="105">
        <v>211</v>
      </c>
      <c r="AG9" s="105">
        <v>139</v>
      </c>
      <c r="AH9" s="105">
        <v>85</v>
      </c>
      <c r="AI9" s="105">
        <v>251</v>
      </c>
      <c r="AJ9" s="105">
        <v>1399</v>
      </c>
      <c r="AK9" s="105">
        <v>170</v>
      </c>
      <c r="AL9" s="105">
        <v>584</v>
      </c>
      <c r="AM9" s="105">
        <v>262</v>
      </c>
      <c r="AN9" s="105">
        <v>288</v>
      </c>
      <c r="AO9" s="105">
        <v>412</v>
      </c>
      <c r="AP9" s="105">
        <v>209</v>
      </c>
      <c r="AQ9" s="105">
        <v>769</v>
      </c>
      <c r="AR9" s="105">
        <v>175</v>
      </c>
      <c r="AS9" s="105">
        <v>243</v>
      </c>
      <c r="AT9" s="105">
        <v>79</v>
      </c>
      <c r="AU9" s="105">
        <v>4501</v>
      </c>
      <c r="AV9" s="105">
        <v>472</v>
      </c>
      <c r="AW9" s="105">
        <v>725</v>
      </c>
      <c r="AY9" s="93">
        <v>1.805217077353552E-2</v>
      </c>
      <c r="AZ9" s="93">
        <v>71.461159113474309</v>
      </c>
      <c r="BA9" s="93">
        <v>9.1081407084656479E-2</v>
      </c>
      <c r="BB9" s="93">
        <v>5.0874299452691001E-2</v>
      </c>
      <c r="BC9" s="93">
        <v>2.2154936858429952E-2</v>
      </c>
      <c r="BD9" s="93">
        <v>0.16821340948067187</v>
      </c>
      <c r="BE9" s="93">
        <v>2.8514224290016328</v>
      </c>
      <c r="BF9" s="93">
        <v>0.30278413706520935</v>
      </c>
      <c r="BG9" s="93">
        <v>0.19200945277305959</v>
      </c>
      <c r="BH9" s="93">
        <v>7.2208683094142079E-2</v>
      </c>
      <c r="BI9" s="93">
        <v>0.46197146115911347</v>
      </c>
      <c r="BJ9" s="93">
        <v>0.8812741550353248</v>
      </c>
      <c r="BK9" s="93">
        <v>0.3339651593104071</v>
      </c>
      <c r="BL9" s="93">
        <v>1.6624408175992251</v>
      </c>
      <c r="BM9" s="93">
        <v>0.18544502703722851</v>
      </c>
      <c r="BN9" s="93">
        <v>0.45950980150817677</v>
      </c>
      <c r="BO9" s="93">
        <v>7.6311449179036511E-2</v>
      </c>
      <c r="BP9" s="93">
        <v>1.760907203636692</v>
      </c>
      <c r="BQ9" s="93">
        <v>0.18298336738629184</v>
      </c>
      <c r="BR9" s="93">
        <v>0.30770745636708269</v>
      </c>
      <c r="BS9" s="93">
        <v>0.3249390739236393</v>
      </c>
      <c r="BT9" s="93">
        <v>0.80496270585628837</v>
      </c>
      <c r="BU9" s="93">
        <v>0.17313672878254521</v>
      </c>
      <c r="BV9" s="93">
        <v>0.11405689716006533</v>
      </c>
      <c r="BW9" s="93">
        <v>6.9747023443205408E-2</v>
      </c>
      <c r="BX9" s="93">
        <v>0.2059588574617007</v>
      </c>
      <c r="BY9" s="93">
        <v>1.1479539505534633</v>
      </c>
      <c r="BZ9" s="93">
        <v>0.13949404688641082</v>
      </c>
      <c r="CA9" s="93">
        <v>0.47920307871567008</v>
      </c>
      <c r="CB9" s="93">
        <v>0.21498494284846845</v>
      </c>
      <c r="CC9" s="93">
        <v>0.23631932648991949</v>
      </c>
      <c r="CD9" s="93">
        <v>0.33806792539530151</v>
      </c>
      <c r="CE9" s="93">
        <v>0.17149562234858742</v>
      </c>
      <c r="CF9" s="93">
        <v>0.63100542385676417</v>
      </c>
      <c r="CG9" s="93">
        <v>0.14359681297130525</v>
      </c>
      <c r="CH9" s="93">
        <v>0.1993944317258696</v>
      </c>
      <c r="CI9" s="93">
        <v>6.4823704141332081E-2</v>
      </c>
      <c r="CJ9" s="93">
        <v>3.693310029621971</v>
      </c>
      <c r="CK9" s="93">
        <v>0.38730111841403475</v>
      </c>
      <c r="CL9" s="93">
        <v>0.59490108230969319</v>
      </c>
      <c r="CN9" s="105">
        <v>28432</v>
      </c>
      <c r="CO9" s="93">
        <v>24.61197531184806</v>
      </c>
      <c r="CP9" s="105">
        <v>21436</v>
      </c>
      <c r="CQ9" s="93">
        <v>18.555933553206778</v>
      </c>
      <c r="CS9" s="105">
        <v>2519</v>
      </c>
      <c r="CT9" s="93">
        <v>2.0669735535698166</v>
      </c>
      <c r="CV9" s="93">
        <v>5.990038483945876E-2</v>
      </c>
      <c r="CW9" s="93">
        <v>0.99368994576143244</v>
      </c>
      <c r="CX9" s="93">
        <v>5.7438725188522097E-2</v>
      </c>
      <c r="CY9" s="93">
        <v>1.0683602885065111</v>
      </c>
      <c r="CZ9" s="93">
        <v>0.42914933247995801</v>
      </c>
      <c r="DA9" s="93">
        <v>2.4616596509366615E-3</v>
      </c>
      <c r="DB9" s="93">
        <v>0.1214418761128753</v>
      </c>
      <c r="DC9" s="93">
        <v>73.768554759618937</v>
      </c>
      <c r="DD9" s="93">
        <v>0.1468790258392208</v>
      </c>
      <c r="DE9" s="93">
        <v>0.30114303063125158</v>
      </c>
      <c r="DF9" s="93">
        <v>0.4094560552724647</v>
      </c>
      <c r="DG9" s="93">
        <v>2.0883079372112681</v>
      </c>
      <c r="DH9" s="93">
        <v>0.10092804568840312</v>
      </c>
      <c r="DI9" s="93">
        <v>5.74387251885221E-3</v>
      </c>
      <c r="DJ9" s="93">
        <v>0.54730899572491776</v>
      </c>
      <c r="DK9" s="93">
        <v>0.14113515332036861</v>
      </c>
      <c r="DL9" s="93">
        <v>2.9654793261616983</v>
      </c>
      <c r="DM9" s="93">
        <v>0.30278413706520935</v>
      </c>
      <c r="DN9" s="93">
        <v>1.4769957905619968E-2</v>
      </c>
      <c r="DO9" s="93">
        <v>0.18790668668816515</v>
      </c>
      <c r="DP9" s="93">
        <v>0.70157300051694849</v>
      </c>
      <c r="DQ9" s="93">
        <v>0.33642681896134374</v>
      </c>
      <c r="DR9" s="93">
        <v>9.0260853867677585E-2</v>
      </c>
      <c r="DS9" s="93">
        <v>3.4348357662736215</v>
      </c>
      <c r="DT9" s="93">
        <v>6.8105917009247632E-2</v>
      </c>
      <c r="DU9" s="93">
        <v>0.49233193018733229</v>
      </c>
      <c r="DV9" s="93">
        <v>0.22975490075408839</v>
      </c>
      <c r="DW9" s="93">
        <v>0.10995413107517088</v>
      </c>
      <c r="DX9" s="93">
        <v>0.2371398797068984</v>
      </c>
      <c r="DY9" s="93">
        <v>0.24206319900877171</v>
      </c>
      <c r="DZ9" s="93">
        <v>6.8105917009247632E-2</v>
      </c>
      <c r="EA9" s="93">
        <v>0.23960153935783504</v>
      </c>
      <c r="EB9" s="93">
        <v>0.36022286225373146</v>
      </c>
      <c r="EC9" s="93">
        <v>0.82629708949773939</v>
      </c>
      <c r="ED9" s="93">
        <v>0.46853588689494458</v>
      </c>
      <c r="EE9" s="93">
        <v>0.19200945277305959</v>
      </c>
      <c r="EF9" s="93">
        <v>0.35119677686696371</v>
      </c>
      <c r="EG9" s="93">
        <v>0.11241579072610755</v>
      </c>
      <c r="EH9" s="93">
        <v>0.17970115451837629</v>
      </c>
      <c r="EI9" s="93">
        <v>9.6004726386529793E-2</v>
      </c>
      <c r="EJ9" s="93">
        <v>0.13539128080151638</v>
      </c>
      <c r="EK9" s="93">
        <v>0.69829078764903296</v>
      </c>
      <c r="EM9" s="93">
        <v>26.231445240381063</v>
      </c>
      <c r="EO9" s="105">
        <v>3688</v>
      </c>
      <c r="EP9" s="93">
        <v>3.1677317391603106</v>
      </c>
      <c r="ER9" s="93">
        <v>1.8954295114798656</v>
      </c>
      <c r="ES9" s="93">
        <v>55.095307917888562</v>
      </c>
      <c r="ET9" s="93">
        <v>1.4796867176882913</v>
      </c>
      <c r="EU9" s="93">
        <v>2.4291896144767899</v>
      </c>
      <c r="EV9" s="93">
        <v>0.12606394392389672</v>
      </c>
      <c r="EW9" s="93">
        <v>0.66965882268793364</v>
      </c>
      <c r="EX9" s="93">
        <v>38.314498247621771</v>
      </c>
      <c r="EZ9" s="105">
        <v>477</v>
      </c>
      <c r="FA9" s="93">
        <v>6.7410966647823631</v>
      </c>
      <c r="FC9" s="105">
        <v>728.89441800086547</v>
      </c>
      <c r="FD9" s="93">
        <v>22.077768075633603</v>
      </c>
      <c r="FE9" s="105">
        <v>1180.8153126826417</v>
      </c>
      <c r="FF9" s="93">
        <v>13.319934222547051</v>
      </c>
      <c r="FH9" s="105">
        <v>6074</v>
      </c>
      <c r="FI9" s="93">
        <v>5.2660326157634181</v>
      </c>
      <c r="FK9" s="93">
        <v>21.757014524568152</v>
      </c>
      <c r="FM9" s="93">
        <v>34.879136210609325</v>
      </c>
      <c r="FN9" s="93">
        <v>48.3182190409754</v>
      </c>
      <c r="FO9" s="93">
        <v>14.958599981802189</v>
      </c>
      <c r="FQ9" s="93">
        <v>33.274931809584487</v>
      </c>
      <c r="FR9" s="93">
        <v>30.921615863977543</v>
      </c>
      <c r="FS9" s="93">
        <v>3.4304258665657916</v>
      </c>
      <c r="FT9" s="93">
        <v>22.155414418539827</v>
      </c>
      <c r="FV9" s="93">
        <v>76.277897768178548</v>
      </c>
      <c r="FW9" s="93">
        <v>16.468682505399567</v>
      </c>
      <c r="FX9" s="93">
        <v>7.0934325253979678</v>
      </c>
      <c r="FZ9" s="93">
        <v>11.971444261394838</v>
      </c>
      <c r="GB9" s="93">
        <v>5.5015558335739261</v>
      </c>
      <c r="GD9" s="93">
        <v>44.440998070030332</v>
      </c>
      <c r="GE9" s="93">
        <v>9.0605183347118832</v>
      </c>
      <c r="GG9" s="93">
        <v>67.697132616487451</v>
      </c>
      <c r="GH9" s="93">
        <v>3.6703887510339124</v>
      </c>
      <c r="GJ9" s="93">
        <v>52.894966540587717</v>
      </c>
      <c r="GK9" s="107">
        <v>4</v>
      </c>
      <c r="GL9" s="93" t="s">
        <v>3</v>
      </c>
      <c r="GM9" s="105">
        <f t="shared" si="0"/>
        <v>11.971444261394838</v>
      </c>
      <c r="GN9" s="105">
        <f t="shared" si="1"/>
        <v>11.971844261394839</v>
      </c>
      <c r="GO9" s="93">
        <f t="shared" si="2"/>
        <v>59</v>
      </c>
      <c r="GP9" s="93" t="str">
        <f t="shared" si="3"/>
        <v>Gannawarra</v>
      </c>
      <c r="GQ9" s="105">
        <f t="shared" si="4"/>
        <v>27.89396887159533</v>
      </c>
      <c r="HD9" s="93" t="s">
        <v>277</v>
      </c>
    </row>
    <row r="10" spans="1:212" x14ac:dyDescent="0.35">
      <c r="B10" s="107">
        <v>5</v>
      </c>
      <c r="C10" s="93" t="s">
        <v>4</v>
      </c>
      <c r="E10" s="105">
        <v>32806</v>
      </c>
      <c r="G10" s="105">
        <v>300</v>
      </c>
      <c r="H10" s="93">
        <v>0.91446686581722858</v>
      </c>
      <c r="J10" s="105">
        <v>0</v>
      </c>
      <c r="K10" s="105">
        <v>25150</v>
      </c>
      <c r="L10" s="105">
        <v>0</v>
      </c>
      <c r="M10" s="105">
        <v>17</v>
      </c>
      <c r="N10" s="105">
        <v>5</v>
      </c>
      <c r="O10" s="105">
        <v>41</v>
      </c>
      <c r="P10" s="105">
        <v>68</v>
      </c>
      <c r="Q10" s="105">
        <v>21</v>
      </c>
      <c r="R10" s="105">
        <v>20</v>
      </c>
      <c r="S10" s="105">
        <v>16</v>
      </c>
      <c r="T10" s="105">
        <v>191</v>
      </c>
      <c r="U10" s="105">
        <v>65</v>
      </c>
      <c r="V10" s="105">
        <v>22</v>
      </c>
      <c r="W10" s="105">
        <v>127</v>
      </c>
      <c r="X10" s="105">
        <v>23</v>
      </c>
      <c r="Y10" s="105">
        <v>9</v>
      </c>
      <c r="Z10" s="105">
        <v>0</v>
      </c>
      <c r="AA10" s="105">
        <v>234</v>
      </c>
      <c r="AB10" s="105">
        <v>16</v>
      </c>
      <c r="AC10" s="105">
        <v>0</v>
      </c>
      <c r="AD10" s="105">
        <v>4</v>
      </c>
      <c r="AE10" s="105">
        <v>38</v>
      </c>
      <c r="AF10" s="105">
        <v>65</v>
      </c>
      <c r="AG10" s="105">
        <v>26</v>
      </c>
      <c r="AH10" s="105">
        <v>23</v>
      </c>
      <c r="AI10" s="105">
        <v>258</v>
      </c>
      <c r="AJ10" s="105">
        <v>506</v>
      </c>
      <c r="AK10" s="105">
        <v>0</v>
      </c>
      <c r="AL10" s="105">
        <v>82</v>
      </c>
      <c r="AM10" s="105">
        <v>24</v>
      </c>
      <c r="AN10" s="105">
        <v>8</v>
      </c>
      <c r="AO10" s="105">
        <v>74</v>
      </c>
      <c r="AP10" s="105">
        <v>4</v>
      </c>
      <c r="AQ10" s="105">
        <v>45</v>
      </c>
      <c r="AR10" s="105">
        <v>5</v>
      </c>
      <c r="AS10" s="105">
        <v>58</v>
      </c>
      <c r="AT10" s="105">
        <v>8</v>
      </c>
      <c r="AU10" s="105">
        <v>2101</v>
      </c>
      <c r="AV10" s="105">
        <v>81</v>
      </c>
      <c r="AW10" s="105">
        <v>35</v>
      </c>
      <c r="AY10" s="93">
        <v>0</v>
      </c>
      <c r="AZ10" s="93">
        <v>76.662805584344326</v>
      </c>
      <c r="BA10" s="93">
        <v>0</v>
      </c>
      <c r="BB10" s="93">
        <v>5.1819789062976282E-2</v>
      </c>
      <c r="BC10" s="93">
        <v>1.5241114430287145E-2</v>
      </c>
      <c r="BD10" s="93">
        <v>0.12497713832835458</v>
      </c>
      <c r="BE10" s="93">
        <v>0.20727915625190513</v>
      </c>
      <c r="BF10" s="93">
        <v>6.4012680607205996E-2</v>
      </c>
      <c r="BG10" s="93">
        <v>6.0964457721148578E-2</v>
      </c>
      <c r="BH10" s="93">
        <v>4.8771566176918857E-2</v>
      </c>
      <c r="BI10" s="93">
        <v>0.58221057123696884</v>
      </c>
      <c r="BJ10" s="93">
        <v>0.19813448759373287</v>
      </c>
      <c r="BK10" s="93">
        <v>6.7060903493263421E-2</v>
      </c>
      <c r="BL10" s="93">
        <v>0.38712430652929342</v>
      </c>
      <c r="BM10" s="93">
        <v>7.010912637932086E-2</v>
      </c>
      <c r="BN10" s="93">
        <v>2.743400597451686E-2</v>
      </c>
      <c r="BO10" s="93">
        <v>0</v>
      </c>
      <c r="BP10" s="93">
        <v>0.71328415533743827</v>
      </c>
      <c r="BQ10" s="93">
        <v>4.8771566176918857E-2</v>
      </c>
      <c r="BR10" s="93">
        <v>0</v>
      </c>
      <c r="BS10" s="93">
        <v>1.2192891544229714E-2</v>
      </c>
      <c r="BT10" s="93">
        <v>0.11583246967018228</v>
      </c>
      <c r="BU10" s="93">
        <v>0.19813448759373287</v>
      </c>
      <c r="BV10" s="93">
        <v>7.9253795037493135E-2</v>
      </c>
      <c r="BW10" s="93">
        <v>7.010912637932086E-2</v>
      </c>
      <c r="BX10" s="93">
        <v>0.78644150460281648</v>
      </c>
      <c r="BY10" s="93">
        <v>1.542400780345059</v>
      </c>
      <c r="BZ10" s="93">
        <v>0</v>
      </c>
      <c r="CA10" s="93">
        <v>0.24995427665670916</v>
      </c>
      <c r="CB10" s="93">
        <v>7.3157349265378285E-2</v>
      </c>
      <c r="CC10" s="93">
        <v>2.4385783088459428E-2</v>
      </c>
      <c r="CD10" s="93">
        <v>0.22556849356824971</v>
      </c>
      <c r="CE10" s="93">
        <v>1.2192891544229714E-2</v>
      </c>
      <c r="CF10" s="93">
        <v>0.13717002987258428</v>
      </c>
      <c r="CG10" s="93">
        <v>1.5241114430287145E-2</v>
      </c>
      <c r="CH10" s="93">
        <v>0.17679692739133085</v>
      </c>
      <c r="CI10" s="93">
        <v>2.4385783088459428E-2</v>
      </c>
      <c r="CJ10" s="93">
        <v>6.4043162836066578</v>
      </c>
      <c r="CK10" s="93">
        <v>0.24690605377065172</v>
      </c>
      <c r="CL10" s="93">
        <v>0.10668780101200999</v>
      </c>
      <c r="CN10" s="105">
        <v>4675</v>
      </c>
      <c r="CO10" s="93">
        <v>15.674769488683991</v>
      </c>
      <c r="CP10" s="105">
        <v>1863</v>
      </c>
      <c r="CQ10" s="93">
        <v>6.2464375523889348</v>
      </c>
      <c r="CS10" s="105">
        <v>137</v>
      </c>
      <c r="CT10" s="93">
        <v>0.41760653538986775</v>
      </c>
      <c r="CV10" s="93">
        <v>0</v>
      </c>
      <c r="CW10" s="93">
        <v>8.5350240809608E-2</v>
      </c>
      <c r="CX10" s="93">
        <v>9.1446686581722857E-3</v>
      </c>
      <c r="CY10" s="93">
        <v>0.14021825275864172</v>
      </c>
      <c r="CZ10" s="93">
        <v>7.010912637932086E-2</v>
      </c>
      <c r="DA10" s="93">
        <v>0</v>
      </c>
      <c r="DB10" s="93">
        <v>0.29262939706151314</v>
      </c>
      <c r="DC10" s="93">
        <v>87.932085594098638</v>
      </c>
      <c r="DD10" s="93">
        <v>7.010912637932086E-2</v>
      </c>
      <c r="DE10" s="93">
        <v>0.15850759007498627</v>
      </c>
      <c r="DF10" s="93">
        <v>0.3292080716942023</v>
      </c>
      <c r="DG10" s="93">
        <v>0.3292080716942023</v>
      </c>
      <c r="DH10" s="93">
        <v>2.4385783088459428E-2</v>
      </c>
      <c r="DI10" s="93">
        <v>0</v>
      </c>
      <c r="DJ10" s="93">
        <v>8.2302017923550574E-2</v>
      </c>
      <c r="DK10" s="93">
        <v>3.6578674632689143E-2</v>
      </c>
      <c r="DL10" s="93">
        <v>0.84435773943790771</v>
      </c>
      <c r="DM10" s="93">
        <v>7.3157349265378285E-2</v>
      </c>
      <c r="DN10" s="93">
        <v>1.5241114430287145E-2</v>
      </c>
      <c r="DO10" s="93">
        <v>2.1337560202402E-2</v>
      </c>
      <c r="DP10" s="93">
        <v>2.4385783088459428E-2</v>
      </c>
      <c r="DQ10" s="93">
        <v>0.12802536121441199</v>
      </c>
      <c r="DR10" s="93">
        <v>0.10059135523989514</v>
      </c>
      <c r="DS10" s="93">
        <v>0.28348472840334082</v>
      </c>
      <c r="DT10" s="93">
        <v>6.7060903493263421E-2</v>
      </c>
      <c r="DU10" s="93">
        <v>9.1446686581722857E-3</v>
      </c>
      <c r="DV10" s="93">
        <v>4.8771566176918857E-2</v>
      </c>
      <c r="DW10" s="93">
        <v>5.4868011949033721E-2</v>
      </c>
      <c r="DX10" s="93">
        <v>8.8398463695665425E-2</v>
      </c>
      <c r="DY10" s="93">
        <v>4.8771566176918857E-2</v>
      </c>
      <c r="DZ10" s="93">
        <v>0</v>
      </c>
      <c r="EA10" s="93">
        <v>2.743400597451686E-2</v>
      </c>
      <c r="EB10" s="93">
        <v>2.743400597451686E-2</v>
      </c>
      <c r="EC10" s="93">
        <v>0</v>
      </c>
      <c r="ED10" s="93">
        <v>0.25605072242882398</v>
      </c>
      <c r="EE10" s="93">
        <v>8.8398463695665425E-2</v>
      </c>
      <c r="EF10" s="93">
        <v>2.743400597451686E-2</v>
      </c>
      <c r="EG10" s="93">
        <v>9.1446686581722857E-3</v>
      </c>
      <c r="EH10" s="93">
        <v>0.12192891544229716</v>
      </c>
      <c r="EI10" s="93">
        <v>3.3530451746631711E-2</v>
      </c>
      <c r="EJ10" s="93">
        <v>0</v>
      </c>
      <c r="EK10" s="93">
        <v>0.13107358410046943</v>
      </c>
      <c r="EM10" s="93">
        <v>12.067914405901362</v>
      </c>
      <c r="EO10" s="105">
        <v>211</v>
      </c>
      <c r="EP10" s="93">
        <v>0.69248441089596324</v>
      </c>
      <c r="ER10" s="93">
        <v>1.1673283789745157</v>
      </c>
      <c r="ES10" s="93">
        <v>53.751399776035832</v>
      </c>
      <c r="ET10" s="93">
        <v>0.32915945569920935</v>
      </c>
      <c r="EU10" s="93">
        <v>0.15270284027282907</v>
      </c>
      <c r="EV10" s="93">
        <v>9.5015100614204762E-2</v>
      </c>
      <c r="EW10" s="93">
        <v>0.4513217279174726</v>
      </c>
      <c r="EX10" s="93">
        <v>44.063252909837459</v>
      </c>
      <c r="EZ10" s="105">
        <v>271</v>
      </c>
      <c r="FA10" s="93">
        <v>25.95785440613027</v>
      </c>
      <c r="FC10" s="105">
        <v>506.73684210526318</v>
      </c>
      <c r="FD10" s="93">
        <v>21.13741762265072</v>
      </c>
      <c r="FE10" s="105">
        <v>748.42406876790835</v>
      </c>
      <c r="FF10" s="93">
        <v>14.944769330734243</v>
      </c>
      <c r="FH10" s="105">
        <v>2155</v>
      </c>
      <c r="FI10" s="93">
        <v>7.1371795721004174</v>
      </c>
      <c r="FK10" s="93">
        <v>25.953736223810104</v>
      </c>
      <c r="FM10" s="93">
        <v>49.503678617307017</v>
      </c>
      <c r="FN10" s="93">
        <v>32.967417960994979</v>
      </c>
      <c r="FO10" s="93">
        <v>16.431157304682937</v>
      </c>
      <c r="FQ10" s="93">
        <v>22.640778204084796</v>
      </c>
      <c r="FR10" s="93">
        <v>14.653334883540673</v>
      </c>
      <c r="FS10" s="93">
        <v>1.1781575785761345</v>
      </c>
      <c r="FT10" s="93">
        <v>13.238770685579196</v>
      </c>
      <c r="FV10" s="93">
        <v>91.475703225304443</v>
      </c>
      <c r="FW10" s="93">
        <v>5.3845854569505507</v>
      </c>
      <c r="FX10" s="93">
        <v>1.8597050927907248</v>
      </c>
      <c r="FZ10" s="93">
        <v>20.532261733262565</v>
      </c>
      <c r="GB10" s="93">
        <v>6.3890132855650092</v>
      </c>
      <c r="GD10" s="93">
        <v>30.21179907490059</v>
      </c>
      <c r="GE10" s="93">
        <v>17.836565771321919</v>
      </c>
      <c r="GG10" s="93">
        <v>71.760123346587676</v>
      </c>
      <c r="GH10" s="93">
        <v>4.7066461089020528</v>
      </c>
      <c r="GJ10" s="93">
        <v>22.965276501929083</v>
      </c>
      <c r="GK10" s="107">
        <v>5</v>
      </c>
      <c r="GL10" s="93" t="s">
        <v>4</v>
      </c>
      <c r="GM10" s="105">
        <f t="shared" si="0"/>
        <v>20.532261733262565</v>
      </c>
      <c r="GN10" s="105">
        <f t="shared" si="1"/>
        <v>20.532761733262564</v>
      </c>
      <c r="GO10" s="93">
        <f t="shared" si="2"/>
        <v>25</v>
      </c>
      <c r="GP10" s="93" t="str">
        <f t="shared" si="3"/>
        <v>Pyrenees</v>
      </c>
      <c r="GQ10" s="105">
        <f t="shared" si="4"/>
        <v>27.221807318894697</v>
      </c>
      <c r="HD10" s="93" t="s">
        <v>275</v>
      </c>
    </row>
    <row r="11" spans="1:212" x14ac:dyDescent="0.35">
      <c r="B11" s="107">
        <v>6</v>
      </c>
      <c r="C11" s="93" t="s">
        <v>5</v>
      </c>
      <c r="E11" s="105">
        <v>48477</v>
      </c>
      <c r="G11" s="105">
        <v>477</v>
      </c>
      <c r="H11" s="93">
        <v>0.98397178043195743</v>
      </c>
      <c r="J11" s="105">
        <v>0</v>
      </c>
      <c r="K11" s="105">
        <v>39413</v>
      </c>
      <c r="L11" s="105">
        <v>10</v>
      </c>
      <c r="M11" s="105">
        <v>4</v>
      </c>
      <c r="N11" s="105">
        <v>7</v>
      </c>
      <c r="O11" s="105">
        <v>40</v>
      </c>
      <c r="P11" s="105">
        <v>75</v>
      </c>
      <c r="Q11" s="105">
        <v>44</v>
      </c>
      <c r="R11" s="105">
        <v>20</v>
      </c>
      <c r="S11" s="105">
        <v>24</v>
      </c>
      <c r="T11" s="105">
        <v>240</v>
      </c>
      <c r="U11" s="105">
        <v>25</v>
      </c>
      <c r="V11" s="105">
        <v>17</v>
      </c>
      <c r="W11" s="105">
        <v>166</v>
      </c>
      <c r="X11" s="105">
        <v>13</v>
      </c>
      <c r="Y11" s="105">
        <v>7</v>
      </c>
      <c r="Z11" s="105">
        <v>0</v>
      </c>
      <c r="AA11" s="105">
        <v>181</v>
      </c>
      <c r="AB11" s="105">
        <v>20</v>
      </c>
      <c r="AC11" s="105">
        <v>3</v>
      </c>
      <c r="AD11" s="105">
        <v>7</v>
      </c>
      <c r="AE11" s="105">
        <v>38</v>
      </c>
      <c r="AF11" s="105">
        <v>35</v>
      </c>
      <c r="AG11" s="105">
        <v>40</v>
      </c>
      <c r="AH11" s="105">
        <v>0</v>
      </c>
      <c r="AI11" s="105">
        <v>372</v>
      </c>
      <c r="AJ11" s="105">
        <v>528</v>
      </c>
      <c r="AK11" s="105">
        <v>11</v>
      </c>
      <c r="AL11" s="105">
        <v>124</v>
      </c>
      <c r="AM11" s="105">
        <v>51</v>
      </c>
      <c r="AN11" s="105">
        <v>23</v>
      </c>
      <c r="AO11" s="105">
        <v>128</v>
      </c>
      <c r="AP11" s="105">
        <v>11</v>
      </c>
      <c r="AQ11" s="105">
        <v>74</v>
      </c>
      <c r="AR11" s="105">
        <v>52</v>
      </c>
      <c r="AS11" s="105">
        <v>34</v>
      </c>
      <c r="AT11" s="105">
        <v>6</v>
      </c>
      <c r="AU11" s="105">
        <v>2157</v>
      </c>
      <c r="AV11" s="105">
        <v>98</v>
      </c>
      <c r="AW11" s="105">
        <v>26</v>
      </c>
      <c r="AY11" s="93">
        <v>0</v>
      </c>
      <c r="AZ11" s="93">
        <v>81.302473337871575</v>
      </c>
      <c r="BA11" s="93">
        <v>2.0628339212410009E-2</v>
      </c>
      <c r="BB11" s="93">
        <v>8.2513356849640042E-3</v>
      </c>
      <c r="BC11" s="93">
        <v>1.4439837448687006E-2</v>
      </c>
      <c r="BD11" s="93">
        <v>8.2513356849640035E-2</v>
      </c>
      <c r="BE11" s="93">
        <v>0.15471254409307506</v>
      </c>
      <c r="BF11" s="93">
        <v>9.0764692534604036E-2</v>
      </c>
      <c r="BG11" s="93">
        <v>4.1256678424820017E-2</v>
      </c>
      <c r="BH11" s="93">
        <v>4.9508014109784018E-2</v>
      </c>
      <c r="BI11" s="93">
        <v>0.49508014109784015</v>
      </c>
      <c r="BJ11" s="93">
        <v>5.1570848031025025E-2</v>
      </c>
      <c r="BK11" s="93">
        <v>3.5068176661097017E-2</v>
      </c>
      <c r="BL11" s="93">
        <v>0.34243043092600617</v>
      </c>
      <c r="BM11" s="93">
        <v>2.6816840976133013E-2</v>
      </c>
      <c r="BN11" s="93">
        <v>1.4439837448687006E-2</v>
      </c>
      <c r="BO11" s="93">
        <v>0</v>
      </c>
      <c r="BP11" s="93">
        <v>0.37337293974462116</v>
      </c>
      <c r="BQ11" s="93">
        <v>4.1256678424820017E-2</v>
      </c>
      <c r="BR11" s="93">
        <v>6.1885017637230023E-3</v>
      </c>
      <c r="BS11" s="93">
        <v>1.4439837448687006E-2</v>
      </c>
      <c r="BT11" s="93">
        <v>7.8387689007158035E-2</v>
      </c>
      <c r="BU11" s="93">
        <v>7.2199187243435034E-2</v>
      </c>
      <c r="BV11" s="93">
        <v>8.2513356849640035E-2</v>
      </c>
      <c r="BW11" s="93">
        <v>0</v>
      </c>
      <c r="BX11" s="93">
        <v>0.76737421870165234</v>
      </c>
      <c r="BY11" s="93">
        <v>1.0891763104152483</v>
      </c>
      <c r="BZ11" s="93">
        <v>2.2691173133651009E-2</v>
      </c>
      <c r="CA11" s="93">
        <v>0.25579140623388413</v>
      </c>
      <c r="CB11" s="93">
        <v>0.10520452998329104</v>
      </c>
      <c r="CC11" s="93">
        <v>4.7445180188543018E-2</v>
      </c>
      <c r="CD11" s="93">
        <v>0.26404274191884813</v>
      </c>
      <c r="CE11" s="93">
        <v>2.2691173133651009E-2</v>
      </c>
      <c r="CF11" s="93">
        <v>0.15264971017183407</v>
      </c>
      <c r="CG11" s="93">
        <v>0.10726736390453205</v>
      </c>
      <c r="CH11" s="93">
        <v>7.0136353322194034E-2</v>
      </c>
      <c r="CI11" s="93">
        <v>1.2377003527446005E-2</v>
      </c>
      <c r="CJ11" s="93">
        <v>4.4495327681168391</v>
      </c>
      <c r="CK11" s="93">
        <v>0.2021577242816181</v>
      </c>
      <c r="CL11" s="93">
        <v>5.3633681952266025E-2</v>
      </c>
      <c r="CN11" s="105">
        <v>5197</v>
      </c>
      <c r="CO11" s="93">
        <v>11.649854292759471</v>
      </c>
      <c r="CP11" s="105">
        <v>2246</v>
      </c>
      <c r="CQ11" s="93">
        <v>5.0347455727415378</v>
      </c>
      <c r="CS11" s="105">
        <v>180</v>
      </c>
      <c r="CT11" s="93">
        <v>0.3713101058233802</v>
      </c>
      <c r="CV11" s="93">
        <v>0</v>
      </c>
      <c r="CW11" s="93">
        <v>8.8701858613363035E-2</v>
      </c>
      <c r="CX11" s="93">
        <v>1.6502671369928008E-2</v>
      </c>
      <c r="CY11" s="93">
        <v>5.7759349794748026E-2</v>
      </c>
      <c r="CZ11" s="93">
        <v>0.10726736390453205</v>
      </c>
      <c r="DA11" s="93">
        <v>1.0314169606205004E-2</v>
      </c>
      <c r="DB11" s="93">
        <v>0.27435691152505315</v>
      </c>
      <c r="DC11" s="93">
        <v>89.442415991088552</v>
      </c>
      <c r="DD11" s="93">
        <v>0.10107886214080905</v>
      </c>
      <c r="DE11" s="93">
        <v>9.9016028219568036E-2</v>
      </c>
      <c r="DF11" s="93">
        <v>0.25372857231264312</v>
      </c>
      <c r="DG11" s="93">
        <v>0.14646120840811105</v>
      </c>
      <c r="DH11" s="93">
        <v>1.8565505291169009E-2</v>
      </c>
      <c r="DI11" s="93">
        <v>0</v>
      </c>
      <c r="DJ11" s="93">
        <v>4.1256678424820017E-2</v>
      </c>
      <c r="DK11" s="93">
        <v>2.6816840976133013E-2</v>
      </c>
      <c r="DL11" s="93">
        <v>0.56934216226251622</v>
      </c>
      <c r="DM11" s="93">
        <v>7.8387689007158035E-2</v>
      </c>
      <c r="DN11" s="93">
        <v>1.4439837448687006E-2</v>
      </c>
      <c r="DO11" s="93">
        <v>1.4439837448687006E-2</v>
      </c>
      <c r="DP11" s="93">
        <v>8.2513356849640042E-3</v>
      </c>
      <c r="DQ11" s="93">
        <v>4.1256678424820017E-2</v>
      </c>
      <c r="DR11" s="93">
        <v>5.5696515873507019E-2</v>
      </c>
      <c r="DS11" s="93">
        <v>0.30529942034366814</v>
      </c>
      <c r="DT11" s="93">
        <v>0</v>
      </c>
      <c r="DU11" s="93">
        <v>1.0314169606205004E-2</v>
      </c>
      <c r="DV11" s="93">
        <v>9.0764692534604036E-2</v>
      </c>
      <c r="DW11" s="93">
        <v>6.1885017637230023E-3</v>
      </c>
      <c r="DX11" s="93">
        <v>0.13202137095942407</v>
      </c>
      <c r="DY11" s="93">
        <v>7.0136353322194034E-2</v>
      </c>
      <c r="DZ11" s="93">
        <v>1.8565505291169009E-2</v>
      </c>
      <c r="EA11" s="93">
        <v>5.7759349794748026E-2</v>
      </c>
      <c r="EB11" s="93">
        <v>0.10107886214080905</v>
      </c>
      <c r="EC11" s="93">
        <v>0</v>
      </c>
      <c r="ED11" s="93">
        <v>0.12583286919570105</v>
      </c>
      <c r="EE11" s="93">
        <v>5.7759349794748026E-2</v>
      </c>
      <c r="EF11" s="93">
        <v>3.7131010582338017E-2</v>
      </c>
      <c r="EG11" s="93">
        <v>1.8565505291169009E-2</v>
      </c>
      <c r="EH11" s="93">
        <v>5.9822183715989026E-2</v>
      </c>
      <c r="EI11" s="93">
        <v>1.0314169606205004E-2</v>
      </c>
      <c r="EJ11" s="93">
        <v>2.0628339212410009E-2</v>
      </c>
      <c r="EK11" s="93">
        <v>7.8387689007158035E-2</v>
      </c>
      <c r="EM11" s="93">
        <v>10.557584008911448</v>
      </c>
      <c r="EO11" s="105">
        <v>245</v>
      </c>
      <c r="EP11" s="93">
        <v>0.54001631069673117</v>
      </c>
      <c r="ER11" s="93">
        <v>0.69061721054677672</v>
      </c>
      <c r="ES11" s="93">
        <v>59.102654988680278</v>
      </c>
      <c r="ET11" s="93">
        <v>0.24468887923346064</v>
      </c>
      <c r="EU11" s="93">
        <v>0.18980539230259097</v>
      </c>
      <c r="EV11" s="93">
        <v>2.5154931509981934E-2</v>
      </c>
      <c r="EW11" s="93">
        <v>0.45964920304603352</v>
      </c>
      <c r="EX11" s="93">
        <v>39.269134899037248</v>
      </c>
      <c r="EZ11" s="105">
        <v>457</v>
      </c>
      <c r="FA11" s="93">
        <v>19.68130921619294</v>
      </c>
      <c r="FC11" s="105">
        <v>585.32169648009233</v>
      </c>
      <c r="FD11" s="93">
        <v>22.407423075838338</v>
      </c>
      <c r="FE11" s="105">
        <v>848.83720930232562</v>
      </c>
      <c r="FF11" s="93">
        <v>15.295062224006422</v>
      </c>
      <c r="FH11" s="105">
        <v>2694</v>
      </c>
      <c r="FI11" s="93">
        <v>5.9941260234959062</v>
      </c>
      <c r="FK11" s="93">
        <v>26.442994370851654</v>
      </c>
      <c r="FM11" s="93">
        <v>43.113448302528809</v>
      </c>
      <c r="FN11" s="93">
        <v>40.870775655401751</v>
      </c>
      <c r="FO11" s="93">
        <v>14.987239965973242</v>
      </c>
      <c r="FQ11" s="93">
        <v>32.516246177370029</v>
      </c>
      <c r="FR11" s="93">
        <v>31.641819571865444</v>
      </c>
      <c r="FS11" s="93">
        <v>1.5720565749235476</v>
      </c>
      <c r="FT11" s="93">
        <v>17.708333333333336</v>
      </c>
      <c r="FV11" s="93">
        <v>90.584556170315139</v>
      </c>
      <c r="FW11" s="93">
        <v>3.9499639162857827</v>
      </c>
      <c r="FX11" s="93">
        <v>4.4166466201587689</v>
      </c>
      <c r="FZ11" s="93">
        <v>17.037294417419506</v>
      </c>
      <c r="GB11" s="93">
        <v>5.5027113521201887</v>
      </c>
      <c r="GD11" s="93">
        <v>32.316227461858531</v>
      </c>
      <c r="GE11" s="93">
        <v>20.154000669568127</v>
      </c>
      <c r="GG11" s="93">
        <v>74.814673107274373</v>
      </c>
      <c r="GH11" s="93">
        <v>3.2139270170739871</v>
      </c>
      <c r="GJ11" s="93">
        <v>23.15018315018315</v>
      </c>
      <c r="GK11" s="107">
        <v>6</v>
      </c>
      <c r="GL11" s="93" t="s">
        <v>5</v>
      </c>
      <c r="GM11" s="105">
        <f t="shared" si="0"/>
        <v>17.037294417419506</v>
      </c>
      <c r="GN11" s="105">
        <f t="shared" si="1"/>
        <v>17.037894417419505</v>
      </c>
      <c r="GO11" s="93">
        <f t="shared" si="2"/>
        <v>43</v>
      </c>
      <c r="GP11" s="93" t="str">
        <f t="shared" si="3"/>
        <v>Hindmarsh</v>
      </c>
      <c r="GQ11" s="105">
        <f t="shared" si="4"/>
        <v>27.100747910250771</v>
      </c>
      <c r="HD11" s="93" t="s">
        <v>276</v>
      </c>
    </row>
    <row r="12" spans="1:212" x14ac:dyDescent="0.35">
      <c r="B12" s="107">
        <v>7</v>
      </c>
      <c r="C12" s="93" t="s">
        <v>6</v>
      </c>
      <c r="E12" s="105">
        <v>97092</v>
      </c>
      <c r="G12" s="105">
        <v>190</v>
      </c>
      <c r="H12" s="93">
        <v>0.19569068512338811</v>
      </c>
      <c r="J12" s="105">
        <v>10</v>
      </c>
      <c r="K12" s="105">
        <v>66946</v>
      </c>
      <c r="L12" s="105">
        <v>49</v>
      </c>
      <c r="M12" s="105">
        <v>19</v>
      </c>
      <c r="N12" s="105">
        <v>41</v>
      </c>
      <c r="O12" s="105">
        <v>382</v>
      </c>
      <c r="P12" s="105">
        <v>1794</v>
      </c>
      <c r="Q12" s="105">
        <v>154</v>
      </c>
      <c r="R12" s="105">
        <v>204</v>
      </c>
      <c r="S12" s="105">
        <v>69</v>
      </c>
      <c r="T12" s="105">
        <v>736</v>
      </c>
      <c r="U12" s="105">
        <v>687</v>
      </c>
      <c r="V12" s="105">
        <v>217</v>
      </c>
      <c r="W12" s="105">
        <v>808</v>
      </c>
      <c r="X12" s="105">
        <v>96</v>
      </c>
      <c r="Y12" s="105">
        <v>99</v>
      </c>
      <c r="Z12" s="105">
        <v>22</v>
      </c>
      <c r="AA12" s="105">
        <v>720</v>
      </c>
      <c r="AB12" s="105">
        <v>308</v>
      </c>
      <c r="AC12" s="105">
        <v>104</v>
      </c>
      <c r="AD12" s="105">
        <v>36</v>
      </c>
      <c r="AE12" s="105">
        <v>393</v>
      </c>
      <c r="AF12" s="105">
        <v>74</v>
      </c>
      <c r="AG12" s="105">
        <v>96</v>
      </c>
      <c r="AH12" s="105">
        <v>20</v>
      </c>
      <c r="AI12" s="105">
        <v>330</v>
      </c>
      <c r="AJ12" s="105">
        <v>1793</v>
      </c>
      <c r="AK12" s="105">
        <v>49</v>
      </c>
      <c r="AL12" s="105">
        <v>216</v>
      </c>
      <c r="AM12" s="105">
        <v>476</v>
      </c>
      <c r="AN12" s="105">
        <v>272</v>
      </c>
      <c r="AO12" s="105">
        <v>1162</v>
      </c>
      <c r="AP12" s="105">
        <v>105</v>
      </c>
      <c r="AQ12" s="105">
        <v>257</v>
      </c>
      <c r="AR12" s="105">
        <v>69</v>
      </c>
      <c r="AS12" s="105">
        <v>144</v>
      </c>
      <c r="AT12" s="105">
        <v>127</v>
      </c>
      <c r="AU12" s="105">
        <v>7565</v>
      </c>
      <c r="AV12" s="105">
        <v>866</v>
      </c>
      <c r="AW12" s="105">
        <v>170</v>
      </c>
      <c r="AY12" s="93">
        <v>1.0299509743336217E-2</v>
      </c>
      <c r="AZ12" s="93">
        <v>68.95109792773863</v>
      </c>
      <c r="BA12" s="93">
        <v>5.0467597742347464E-2</v>
      </c>
      <c r="BB12" s="93">
        <v>1.9569068512338812E-2</v>
      </c>
      <c r="BC12" s="93">
        <v>4.2227989947678492E-2</v>
      </c>
      <c r="BD12" s="93">
        <v>0.39344127219544345</v>
      </c>
      <c r="BE12" s="93">
        <v>1.8477320479545174</v>
      </c>
      <c r="BF12" s="93">
        <v>0.15861245004737773</v>
      </c>
      <c r="BG12" s="93">
        <v>0.21010999876405881</v>
      </c>
      <c r="BH12" s="93">
        <v>7.1066617229019899E-2</v>
      </c>
      <c r="BI12" s="93">
        <v>0.75804391710954555</v>
      </c>
      <c r="BJ12" s="93">
        <v>0.70757631936719811</v>
      </c>
      <c r="BK12" s="93">
        <v>0.22349936143039589</v>
      </c>
      <c r="BL12" s="93">
        <v>0.83220038726156631</v>
      </c>
      <c r="BM12" s="93">
        <v>9.8875293536027697E-2</v>
      </c>
      <c r="BN12" s="93">
        <v>0.10196514645902854</v>
      </c>
      <c r="BO12" s="93">
        <v>2.265892143533968E-2</v>
      </c>
      <c r="BP12" s="93">
        <v>0.7415647015202077</v>
      </c>
      <c r="BQ12" s="93">
        <v>0.31722490009475546</v>
      </c>
      <c r="BR12" s="93">
        <v>0.10711490133069666</v>
      </c>
      <c r="BS12" s="93">
        <v>3.707823507601038E-2</v>
      </c>
      <c r="BT12" s="93">
        <v>0.40477073291311333</v>
      </c>
      <c r="BU12" s="93">
        <v>7.6216372100688018E-2</v>
      </c>
      <c r="BV12" s="93">
        <v>9.8875293536027697E-2</v>
      </c>
      <c r="BW12" s="93">
        <v>2.0599019486672435E-2</v>
      </c>
      <c r="BX12" s="93">
        <v>0.33988382153009516</v>
      </c>
      <c r="BY12" s="93">
        <v>1.8467020969801837</v>
      </c>
      <c r="BZ12" s="93">
        <v>5.0467597742347464E-2</v>
      </c>
      <c r="CA12" s="93">
        <v>0.22246941045606228</v>
      </c>
      <c r="CB12" s="93">
        <v>0.49025666378280391</v>
      </c>
      <c r="CC12" s="93">
        <v>0.28014666501874508</v>
      </c>
      <c r="CD12" s="93">
        <v>1.1968030321756684</v>
      </c>
      <c r="CE12" s="93">
        <v>0.10814485230503028</v>
      </c>
      <c r="CF12" s="93">
        <v>0.26469740040374079</v>
      </c>
      <c r="CG12" s="93">
        <v>7.1066617229019899E-2</v>
      </c>
      <c r="CH12" s="93">
        <v>0.14831294030404152</v>
      </c>
      <c r="CI12" s="93">
        <v>0.13080377374036994</v>
      </c>
      <c r="CJ12" s="93">
        <v>7.7915791208338483</v>
      </c>
      <c r="CK12" s="93">
        <v>0.89193754377291634</v>
      </c>
      <c r="CL12" s="93">
        <v>0.17509166563671569</v>
      </c>
      <c r="CN12" s="105">
        <v>24628</v>
      </c>
      <c r="CO12" s="93">
        <v>26.894096577631206</v>
      </c>
      <c r="CP12" s="105">
        <v>12827</v>
      </c>
      <c r="CQ12" s="93">
        <v>14.007250966431521</v>
      </c>
      <c r="CS12" s="105">
        <v>2333</v>
      </c>
      <c r="CT12" s="93">
        <v>2.4028756231203396</v>
      </c>
      <c r="CV12" s="93">
        <v>3.6048284101676757E-2</v>
      </c>
      <c r="CW12" s="93">
        <v>0.30898529230008653</v>
      </c>
      <c r="CX12" s="93">
        <v>2.4718823384006924E-2</v>
      </c>
      <c r="CY12" s="93">
        <v>0.43051950727145388</v>
      </c>
      <c r="CZ12" s="93">
        <v>0.1761216166110493</v>
      </c>
      <c r="DA12" s="93">
        <v>7.2096568203353518E-3</v>
      </c>
      <c r="DB12" s="93">
        <v>0.23688872409673301</v>
      </c>
      <c r="DC12" s="93">
        <v>80.200222469410448</v>
      </c>
      <c r="DD12" s="93">
        <v>4.8407695793680219E-2</v>
      </c>
      <c r="DE12" s="93">
        <v>0.62312033947184109</v>
      </c>
      <c r="DF12" s="93">
        <v>0.77246323075021628</v>
      </c>
      <c r="DG12" s="93">
        <v>2.1515675853829359</v>
      </c>
      <c r="DH12" s="93">
        <v>4.0168087999011247E-2</v>
      </c>
      <c r="DI12" s="93">
        <v>5.1497548716681087E-3</v>
      </c>
      <c r="DJ12" s="93">
        <v>0.28014666501874508</v>
      </c>
      <c r="DK12" s="93">
        <v>7.7246323075021633E-2</v>
      </c>
      <c r="DL12" s="93">
        <v>1.2936184237630288</v>
      </c>
      <c r="DM12" s="93">
        <v>0.40477073291311333</v>
      </c>
      <c r="DN12" s="93">
        <v>4.5317842870679359E-2</v>
      </c>
      <c r="DO12" s="93">
        <v>9.3725538664359578E-2</v>
      </c>
      <c r="DP12" s="93">
        <v>4.8407695793680219E-2</v>
      </c>
      <c r="DQ12" s="93">
        <v>2.0599019486672435E-2</v>
      </c>
      <c r="DR12" s="93">
        <v>3.6048284101676757E-2</v>
      </c>
      <c r="DS12" s="93">
        <v>2.0526922918469079</v>
      </c>
      <c r="DT12" s="93">
        <v>1.132946071766984E-2</v>
      </c>
      <c r="DU12" s="93">
        <v>9.1665636715692334E-2</v>
      </c>
      <c r="DV12" s="93">
        <v>0.45832818357846167</v>
      </c>
      <c r="DW12" s="93">
        <v>0.16685205784204674</v>
      </c>
      <c r="DX12" s="93">
        <v>0.10299509743336217</v>
      </c>
      <c r="DY12" s="93">
        <v>1.2977382276603633</v>
      </c>
      <c r="DZ12" s="93">
        <v>7.2096568203353518E-3</v>
      </c>
      <c r="EA12" s="93">
        <v>0.19981048902072263</v>
      </c>
      <c r="EB12" s="93">
        <v>7.7246323075021633E-2</v>
      </c>
      <c r="EC12" s="93">
        <v>1.132946071766984E-2</v>
      </c>
      <c r="ED12" s="93">
        <v>0.51909529106414531</v>
      </c>
      <c r="EE12" s="93">
        <v>6.2827009434350919E-2</v>
      </c>
      <c r="EF12" s="93">
        <v>7.1066617229019899E-2</v>
      </c>
      <c r="EG12" s="93">
        <v>1.0299509743336217E-2</v>
      </c>
      <c r="EH12" s="93">
        <v>0.10402504840769579</v>
      </c>
      <c r="EI12" s="93">
        <v>0.16788200881638035</v>
      </c>
      <c r="EJ12" s="93">
        <v>2.3688872409673298E-2</v>
      </c>
      <c r="EK12" s="93">
        <v>0.17921146953405018</v>
      </c>
      <c r="EM12" s="93">
        <v>19.799777530589552</v>
      </c>
      <c r="EO12" s="105">
        <v>1707</v>
      </c>
      <c r="EP12" s="93">
        <v>1.8513698184421161</v>
      </c>
      <c r="ER12" s="93">
        <v>1.3382849120264486</v>
      </c>
      <c r="ES12" s="93">
        <v>54.387355358800747</v>
      </c>
      <c r="ET12" s="93">
        <v>0.65442358642240883</v>
      </c>
      <c r="EU12" s="93">
        <v>0.49704490387445938</v>
      </c>
      <c r="EV12" s="93">
        <v>2.9516994633273703</v>
      </c>
      <c r="EW12" s="93">
        <v>0.35891397386834539</v>
      </c>
      <c r="EX12" s="93">
        <v>39.808881139466948</v>
      </c>
      <c r="EZ12" s="105">
        <v>149</v>
      </c>
      <c r="FA12" s="93">
        <v>3.2022351171287342</v>
      </c>
      <c r="FC12" s="105">
        <v>897.81753834054268</v>
      </c>
      <c r="FD12" s="93">
        <v>21.616289817484517</v>
      </c>
      <c r="FE12" s="105">
        <v>1578.0228758169935</v>
      </c>
      <c r="FF12" s="93">
        <v>13.659504702735353</v>
      </c>
      <c r="FH12" s="105">
        <v>4215</v>
      </c>
      <c r="FI12" s="93">
        <v>4.605047525401508</v>
      </c>
      <c r="FK12" s="93">
        <v>25.52298983207309</v>
      </c>
      <c r="FM12" s="93">
        <v>34.895632750519908</v>
      </c>
      <c r="FN12" s="93">
        <v>51.867827158592007</v>
      </c>
      <c r="FO12" s="93">
        <v>12.127397365786027</v>
      </c>
      <c r="FQ12" s="93">
        <v>35.034079844206431</v>
      </c>
      <c r="FR12" s="93">
        <v>28.296007789678672</v>
      </c>
      <c r="FS12" s="93">
        <v>2.251703992210321</v>
      </c>
      <c r="FT12" s="93">
        <v>19.924537487828626</v>
      </c>
      <c r="FV12" s="93">
        <v>61.076158535092659</v>
      </c>
      <c r="FW12" s="93">
        <v>23.932042400058755</v>
      </c>
      <c r="FX12" s="93">
        <v>14.387133099953486</v>
      </c>
      <c r="FZ12" s="93">
        <v>9.3041393454461421</v>
      </c>
      <c r="GB12" s="93">
        <v>4.596556730968679</v>
      </c>
      <c r="GD12" s="93">
        <v>56.946406498322446</v>
      </c>
      <c r="GE12" s="93">
        <v>4.5845841426805585</v>
      </c>
      <c r="GG12" s="93">
        <v>64.508652657601971</v>
      </c>
      <c r="GH12" s="93">
        <v>4.2247925128024013</v>
      </c>
      <c r="GJ12" s="93">
        <v>61.434327155519739</v>
      </c>
      <c r="GK12" s="107">
        <v>7</v>
      </c>
      <c r="GL12" s="93" t="s">
        <v>6</v>
      </c>
      <c r="GM12" s="105">
        <f t="shared" si="0"/>
        <v>9.3041393454461421</v>
      </c>
      <c r="GN12" s="105">
        <f t="shared" si="1"/>
        <v>9.3048393454461422</v>
      </c>
      <c r="GO12" s="93">
        <f t="shared" si="2"/>
        <v>75</v>
      </c>
      <c r="GP12" s="93" t="str">
        <f t="shared" si="3"/>
        <v>West Wimmera</v>
      </c>
      <c r="GQ12" s="105">
        <f t="shared" si="4"/>
        <v>26.615483045425464</v>
      </c>
      <c r="HD12" s="93" t="s">
        <v>299</v>
      </c>
    </row>
    <row r="13" spans="1:212" x14ac:dyDescent="0.35">
      <c r="B13" s="107">
        <v>8</v>
      </c>
      <c r="C13" s="93" t="s">
        <v>7</v>
      </c>
      <c r="E13" s="105">
        <v>13863</v>
      </c>
      <c r="G13" s="105">
        <v>222</v>
      </c>
      <c r="H13" s="93">
        <v>1.6013849816057131</v>
      </c>
      <c r="J13" s="105">
        <v>0</v>
      </c>
      <c r="K13" s="105">
        <v>11455</v>
      </c>
      <c r="L13" s="105">
        <v>0</v>
      </c>
      <c r="M13" s="105">
        <v>0</v>
      </c>
      <c r="N13" s="105">
        <v>12</v>
      </c>
      <c r="O13" s="105">
        <v>8</v>
      </c>
      <c r="P13" s="105">
        <v>31</v>
      </c>
      <c r="Q13" s="105">
        <v>0</v>
      </c>
      <c r="R13" s="105">
        <v>3</v>
      </c>
      <c r="S13" s="105">
        <v>5</v>
      </c>
      <c r="T13" s="105">
        <v>98</v>
      </c>
      <c r="U13" s="105">
        <v>9</v>
      </c>
      <c r="V13" s="105">
        <v>4</v>
      </c>
      <c r="W13" s="105">
        <v>53</v>
      </c>
      <c r="X13" s="105">
        <v>4</v>
      </c>
      <c r="Y13" s="105">
        <v>0</v>
      </c>
      <c r="Z13" s="105">
        <v>4</v>
      </c>
      <c r="AA13" s="105">
        <v>27</v>
      </c>
      <c r="AB13" s="105">
        <v>6</v>
      </c>
      <c r="AC13" s="105">
        <v>4</v>
      </c>
      <c r="AD13" s="105">
        <v>3</v>
      </c>
      <c r="AE13" s="105">
        <v>9</v>
      </c>
      <c r="AF13" s="105">
        <v>6</v>
      </c>
      <c r="AG13" s="105">
        <v>0</v>
      </c>
      <c r="AH13" s="105">
        <v>0</v>
      </c>
      <c r="AI13" s="105">
        <v>74</v>
      </c>
      <c r="AJ13" s="105">
        <v>92</v>
      </c>
      <c r="AK13" s="105">
        <v>0</v>
      </c>
      <c r="AL13" s="105">
        <v>37</v>
      </c>
      <c r="AM13" s="105">
        <v>10</v>
      </c>
      <c r="AN13" s="105">
        <v>5</v>
      </c>
      <c r="AO13" s="105">
        <v>15</v>
      </c>
      <c r="AP13" s="105">
        <v>0</v>
      </c>
      <c r="AQ13" s="105">
        <v>11</v>
      </c>
      <c r="AR13" s="105">
        <v>0</v>
      </c>
      <c r="AS13" s="105">
        <v>10</v>
      </c>
      <c r="AT13" s="105">
        <v>0</v>
      </c>
      <c r="AU13" s="105">
        <v>395</v>
      </c>
      <c r="AV13" s="105">
        <v>30</v>
      </c>
      <c r="AW13" s="105">
        <v>3</v>
      </c>
      <c r="AY13" s="93">
        <v>0</v>
      </c>
      <c r="AZ13" s="93">
        <v>82.63002236168218</v>
      </c>
      <c r="BA13" s="93">
        <v>0</v>
      </c>
      <c r="BB13" s="93">
        <v>0</v>
      </c>
      <c r="BC13" s="93">
        <v>8.6561350357065567E-2</v>
      </c>
      <c r="BD13" s="93">
        <v>5.7707566904710378E-2</v>
      </c>
      <c r="BE13" s="93">
        <v>0.22361682175575273</v>
      </c>
      <c r="BF13" s="93">
        <v>0</v>
      </c>
      <c r="BG13" s="93">
        <v>2.1640337589266392E-2</v>
      </c>
      <c r="BH13" s="93">
        <v>3.606722931544399E-2</v>
      </c>
      <c r="BI13" s="93">
        <v>0.70691769458270215</v>
      </c>
      <c r="BJ13" s="93">
        <v>6.4921012767799172E-2</v>
      </c>
      <c r="BK13" s="93">
        <v>2.8853783452355189E-2</v>
      </c>
      <c r="BL13" s="93">
        <v>0.38231263074370631</v>
      </c>
      <c r="BM13" s="93">
        <v>2.8853783452355189E-2</v>
      </c>
      <c r="BN13" s="93">
        <v>0</v>
      </c>
      <c r="BO13" s="93">
        <v>2.8853783452355189E-2</v>
      </c>
      <c r="BP13" s="93">
        <v>0.19476303830339753</v>
      </c>
      <c r="BQ13" s="93">
        <v>4.3280675178532783E-2</v>
      </c>
      <c r="BR13" s="93">
        <v>2.8853783452355189E-2</v>
      </c>
      <c r="BS13" s="93">
        <v>2.1640337589266392E-2</v>
      </c>
      <c r="BT13" s="93">
        <v>6.4921012767799172E-2</v>
      </c>
      <c r="BU13" s="93">
        <v>4.3280675178532783E-2</v>
      </c>
      <c r="BV13" s="93">
        <v>0</v>
      </c>
      <c r="BW13" s="93">
        <v>0</v>
      </c>
      <c r="BX13" s="93">
        <v>0.5337949938685711</v>
      </c>
      <c r="BY13" s="93">
        <v>0.66363701940416941</v>
      </c>
      <c r="BZ13" s="93">
        <v>0</v>
      </c>
      <c r="CA13" s="93">
        <v>0.26689749693428555</v>
      </c>
      <c r="CB13" s="93">
        <v>7.2134458630887979E-2</v>
      </c>
      <c r="CC13" s="93">
        <v>3.606722931544399E-2</v>
      </c>
      <c r="CD13" s="93">
        <v>0.10820168794633195</v>
      </c>
      <c r="CE13" s="93">
        <v>0</v>
      </c>
      <c r="CF13" s="93">
        <v>7.9347904493976773E-2</v>
      </c>
      <c r="CG13" s="93">
        <v>0</v>
      </c>
      <c r="CH13" s="93">
        <v>7.2134458630887979E-2</v>
      </c>
      <c r="CI13" s="93">
        <v>0</v>
      </c>
      <c r="CJ13" s="93">
        <v>2.849311115920075</v>
      </c>
      <c r="CK13" s="93">
        <v>0.2164033758926639</v>
      </c>
      <c r="CL13" s="93">
        <v>2.1640337589266392E-2</v>
      </c>
      <c r="CN13" s="105">
        <v>1071</v>
      </c>
      <c r="CO13" s="93">
        <v>8.5502155516525633</v>
      </c>
      <c r="CP13" s="105">
        <v>531</v>
      </c>
      <c r="CQ13" s="93">
        <v>4.2391825003991697</v>
      </c>
      <c r="CS13" s="105">
        <v>43</v>
      </c>
      <c r="CT13" s="93">
        <v>0.31017817211281828</v>
      </c>
      <c r="CV13" s="93">
        <v>0</v>
      </c>
      <c r="CW13" s="93">
        <v>7.9347904493976773E-2</v>
      </c>
      <c r="CX13" s="93">
        <v>2.1640337589266392E-2</v>
      </c>
      <c r="CY13" s="93">
        <v>0.10098824208324318</v>
      </c>
      <c r="CZ13" s="93">
        <v>0</v>
      </c>
      <c r="DA13" s="93">
        <v>0</v>
      </c>
      <c r="DB13" s="93">
        <v>3.606722931544399E-2</v>
      </c>
      <c r="DC13" s="93">
        <v>89.093269855009737</v>
      </c>
      <c r="DD13" s="93">
        <v>7.9347904493976773E-2</v>
      </c>
      <c r="DE13" s="93">
        <v>8.6561350357065567E-2</v>
      </c>
      <c r="DF13" s="93">
        <v>0.29575128038664067</v>
      </c>
      <c r="DG13" s="93">
        <v>4.3280675178532783E-2</v>
      </c>
      <c r="DH13" s="93">
        <v>0</v>
      </c>
      <c r="DI13" s="93">
        <v>0</v>
      </c>
      <c r="DJ13" s="93">
        <v>7.9347904493976773E-2</v>
      </c>
      <c r="DK13" s="93">
        <v>2.1640337589266392E-2</v>
      </c>
      <c r="DL13" s="93">
        <v>0.23804371348193032</v>
      </c>
      <c r="DM13" s="93">
        <v>0</v>
      </c>
      <c r="DN13" s="93">
        <v>2.8853783452355189E-2</v>
      </c>
      <c r="DO13" s="93">
        <v>0</v>
      </c>
      <c r="DP13" s="93">
        <v>0</v>
      </c>
      <c r="DQ13" s="93">
        <v>0.10820168794633195</v>
      </c>
      <c r="DR13" s="93">
        <v>0</v>
      </c>
      <c r="DS13" s="93">
        <v>0.2164033758926639</v>
      </c>
      <c r="DT13" s="93">
        <v>0</v>
      </c>
      <c r="DU13" s="93">
        <v>0</v>
      </c>
      <c r="DV13" s="93">
        <v>5.0494121041621591E-2</v>
      </c>
      <c r="DW13" s="93">
        <v>0</v>
      </c>
      <c r="DX13" s="93">
        <v>8.6561350357065567E-2</v>
      </c>
      <c r="DY13" s="93">
        <v>9.3774796220154361E-2</v>
      </c>
      <c r="DZ13" s="93">
        <v>0</v>
      </c>
      <c r="EA13" s="93">
        <v>5.7707566904710378E-2</v>
      </c>
      <c r="EB13" s="93">
        <v>4.3280675178532783E-2</v>
      </c>
      <c r="EC13" s="93">
        <v>0</v>
      </c>
      <c r="ED13" s="93">
        <v>2.8853783452355189E-2</v>
      </c>
      <c r="EE13" s="93">
        <v>5.7707566904710378E-2</v>
      </c>
      <c r="EF13" s="93">
        <v>8.6561350357065567E-2</v>
      </c>
      <c r="EG13" s="93">
        <v>5.0494121041621591E-2</v>
      </c>
      <c r="EH13" s="93">
        <v>0.11541513380942076</v>
      </c>
      <c r="EI13" s="93">
        <v>0</v>
      </c>
      <c r="EJ13" s="93">
        <v>2.1640337589266392E-2</v>
      </c>
      <c r="EK13" s="93">
        <v>0</v>
      </c>
      <c r="EM13" s="93">
        <v>10.906730144990263</v>
      </c>
      <c r="EO13" s="105">
        <v>48</v>
      </c>
      <c r="EP13" s="93">
        <v>0.37623451951716569</v>
      </c>
      <c r="ER13" s="93">
        <v>0.62282617487664804</v>
      </c>
      <c r="ES13" s="93">
        <v>62.824557146323713</v>
      </c>
      <c r="ET13" s="93">
        <v>0.37207797460163389</v>
      </c>
      <c r="EU13" s="93">
        <v>0.23457089703146486</v>
      </c>
      <c r="EV13" s="93">
        <v>2.4265954865323951E-2</v>
      </c>
      <c r="EW13" s="93">
        <v>0.35590067135808456</v>
      </c>
      <c r="EX13" s="93">
        <v>35.541535226077812</v>
      </c>
      <c r="EZ13" s="105">
        <v>146</v>
      </c>
      <c r="FA13" s="93">
        <v>25</v>
      </c>
      <c r="FC13" s="105">
        <v>537.76929982046681</v>
      </c>
      <c r="FD13" s="93">
        <v>20.862549226779368</v>
      </c>
      <c r="FE13" s="105">
        <v>771.875</v>
      </c>
      <c r="FF13" s="93">
        <v>15.494137353433835</v>
      </c>
      <c r="FH13" s="105">
        <v>946</v>
      </c>
      <c r="FI13" s="93">
        <v>7.4835851594019465</v>
      </c>
      <c r="FK13" s="93">
        <v>29.403935735336056</v>
      </c>
      <c r="FM13" s="93">
        <v>50.502307901167534</v>
      </c>
      <c r="FN13" s="93">
        <v>31.658973662774915</v>
      </c>
      <c r="FO13" s="93">
        <v>16.589736627749119</v>
      </c>
      <c r="FQ13" s="93">
        <v>34.439712145689526</v>
      </c>
      <c r="FR13" s="93">
        <v>24.57042150095462</v>
      </c>
      <c r="FS13" s="93">
        <v>3.8037891026582464</v>
      </c>
      <c r="FT13" s="93">
        <v>20.046996622117785</v>
      </c>
      <c r="FV13" s="93">
        <v>90.975103734439827</v>
      </c>
      <c r="FW13" s="93">
        <v>1.0818020154119738</v>
      </c>
      <c r="FX13" s="93">
        <v>7.1576763485477173</v>
      </c>
      <c r="FZ13" s="93">
        <v>23.411249086924762</v>
      </c>
      <c r="GB13" s="93">
        <v>5.352065562803145</v>
      </c>
      <c r="GD13" s="93">
        <v>31.737173717371736</v>
      </c>
      <c r="GE13" s="93">
        <v>20.7020702070207</v>
      </c>
      <c r="GG13" s="93">
        <v>73.033303330333027</v>
      </c>
      <c r="GH13" s="93">
        <v>5.4185418541854187</v>
      </c>
      <c r="GJ13" s="93">
        <v>20.989917506874427</v>
      </c>
      <c r="GK13" s="107">
        <v>8</v>
      </c>
      <c r="GL13" s="93" t="s">
        <v>7</v>
      </c>
      <c r="GM13" s="105">
        <f t="shared" si="0"/>
        <v>23.411249086924762</v>
      </c>
      <c r="GN13" s="105">
        <f t="shared" si="1"/>
        <v>23.412049086924764</v>
      </c>
      <c r="GO13" s="93">
        <f t="shared" si="2"/>
        <v>18</v>
      </c>
      <c r="GP13" s="93" t="str">
        <f t="shared" si="3"/>
        <v>Yarriambiack</v>
      </c>
      <c r="GQ13" s="105">
        <f t="shared" si="4"/>
        <v>26.408585665005752</v>
      </c>
      <c r="HD13" s="93" t="s">
        <v>108</v>
      </c>
    </row>
    <row r="14" spans="1:212" x14ac:dyDescent="0.35">
      <c r="B14" s="107">
        <v>9</v>
      </c>
      <c r="C14" s="93" t="s">
        <v>8</v>
      </c>
      <c r="E14" s="105">
        <v>167232</v>
      </c>
      <c r="G14" s="105">
        <v>316</v>
      </c>
      <c r="H14" s="93">
        <v>0.18895905089934942</v>
      </c>
      <c r="J14" s="105">
        <v>25</v>
      </c>
      <c r="K14" s="105">
        <v>107409</v>
      </c>
      <c r="L14" s="105">
        <v>46</v>
      </c>
      <c r="M14" s="105">
        <v>70</v>
      </c>
      <c r="N14" s="105">
        <v>88</v>
      </c>
      <c r="O14" s="105">
        <v>405</v>
      </c>
      <c r="P14" s="105">
        <v>11066</v>
      </c>
      <c r="Q14" s="105">
        <v>190</v>
      </c>
      <c r="R14" s="105">
        <v>261</v>
      </c>
      <c r="S14" s="105">
        <v>190</v>
      </c>
      <c r="T14" s="105">
        <v>670</v>
      </c>
      <c r="U14" s="105">
        <v>1606</v>
      </c>
      <c r="V14" s="105">
        <v>1766</v>
      </c>
      <c r="W14" s="105">
        <v>4047</v>
      </c>
      <c r="X14" s="105">
        <v>745</v>
      </c>
      <c r="Y14" s="105">
        <v>651</v>
      </c>
      <c r="Z14" s="105">
        <v>179</v>
      </c>
      <c r="AA14" s="105">
        <v>1529</v>
      </c>
      <c r="AB14" s="105">
        <v>400</v>
      </c>
      <c r="AC14" s="105">
        <v>136</v>
      </c>
      <c r="AD14" s="105">
        <v>138</v>
      </c>
      <c r="AE14" s="105">
        <v>3329</v>
      </c>
      <c r="AF14" s="105">
        <v>108</v>
      </c>
      <c r="AG14" s="105">
        <v>156</v>
      </c>
      <c r="AH14" s="105">
        <v>122</v>
      </c>
      <c r="AI14" s="105">
        <v>313</v>
      </c>
      <c r="AJ14" s="105">
        <v>2648</v>
      </c>
      <c r="AK14" s="105">
        <v>227</v>
      </c>
      <c r="AL14" s="105">
        <v>564</v>
      </c>
      <c r="AM14" s="105">
        <v>369</v>
      </c>
      <c r="AN14" s="105">
        <v>966</v>
      </c>
      <c r="AO14" s="105">
        <v>1015</v>
      </c>
      <c r="AP14" s="105">
        <v>697</v>
      </c>
      <c r="AQ14" s="105">
        <v>1237</v>
      </c>
      <c r="AR14" s="105">
        <v>815</v>
      </c>
      <c r="AS14" s="105">
        <v>467</v>
      </c>
      <c r="AT14" s="105">
        <v>174</v>
      </c>
      <c r="AU14" s="105">
        <v>6332</v>
      </c>
      <c r="AV14" s="105">
        <v>1087</v>
      </c>
      <c r="AW14" s="105">
        <v>1977</v>
      </c>
      <c r="AY14" s="93">
        <v>1.4949292001530806E-2</v>
      </c>
      <c r="AZ14" s="93">
        <v>64.227540183696902</v>
      </c>
      <c r="BA14" s="93">
        <v>2.7506697282816683E-2</v>
      </c>
      <c r="BB14" s="93">
        <v>4.1858017604286264E-2</v>
      </c>
      <c r="BC14" s="93">
        <v>5.2621507845388445E-2</v>
      </c>
      <c r="BD14" s="93">
        <v>0.24217853042479906</v>
      </c>
      <c r="BE14" s="93">
        <v>6.6171546115575968</v>
      </c>
      <c r="BF14" s="93">
        <v>0.11361461921163413</v>
      </c>
      <c r="BG14" s="93">
        <v>0.15607060849598164</v>
      </c>
      <c r="BH14" s="93">
        <v>0.11361461921163413</v>
      </c>
      <c r="BI14" s="93">
        <v>0.40064102564102561</v>
      </c>
      <c r="BJ14" s="93">
        <v>0.96034251817833904</v>
      </c>
      <c r="BK14" s="93">
        <v>1.0560179869881363</v>
      </c>
      <c r="BL14" s="93">
        <v>2.4199913892078073</v>
      </c>
      <c r="BM14" s="93">
        <v>0.44548890164561805</v>
      </c>
      <c r="BN14" s="93">
        <v>0.38927956371986222</v>
      </c>
      <c r="BO14" s="93">
        <v>0.10703693073096057</v>
      </c>
      <c r="BP14" s="93">
        <v>0.91429869881362413</v>
      </c>
      <c r="BQ14" s="93">
        <v>0.2391886720244929</v>
      </c>
      <c r="BR14" s="93">
        <v>8.1324148488327586E-2</v>
      </c>
      <c r="BS14" s="93">
        <v>8.2520091848450064E-2</v>
      </c>
      <c r="BT14" s="93">
        <v>1.9906477229238422</v>
      </c>
      <c r="BU14" s="93">
        <v>6.4580941446613097E-2</v>
      </c>
      <c r="BV14" s="93">
        <v>9.3283582089552231E-2</v>
      </c>
      <c r="BW14" s="93">
        <v>7.2952544967470334E-2</v>
      </c>
      <c r="BX14" s="93">
        <v>0.18716513585916569</v>
      </c>
      <c r="BY14" s="93">
        <v>1.5834290088021432</v>
      </c>
      <c r="BZ14" s="93">
        <v>0.13573957137389972</v>
      </c>
      <c r="CA14" s="93">
        <v>0.33725602755453499</v>
      </c>
      <c r="CB14" s="93">
        <v>0.22065154994259473</v>
      </c>
      <c r="CC14" s="93">
        <v>0.57764064293915041</v>
      </c>
      <c r="CD14" s="93">
        <v>0.60694125526215081</v>
      </c>
      <c r="CE14" s="93">
        <v>0.4167862610026789</v>
      </c>
      <c r="CF14" s="93">
        <v>0.73969096823574432</v>
      </c>
      <c r="CG14" s="93">
        <v>0.48734691924990425</v>
      </c>
      <c r="CH14" s="93">
        <v>0.27925277458859549</v>
      </c>
      <c r="CI14" s="93">
        <v>0.10404707233065441</v>
      </c>
      <c r="CJ14" s="93">
        <v>3.7863566781477234</v>
      </c>
      <c r="CK14" s="93">
        <v>0.64999521622655954</v>
      </c>
      <c r="CL14" s="93">
        <v>1.1821900114810562</v>
      </c>
      <c r="CN14" s="105">
        <v>51656</v>
      </c>
      <c r="CO14" s="93">
        <v>32.474774463269732</v>
      </c>
      <c r="CP14" s="105">
        <v>40165</v>
      </c>
      <c r="CQ14" s="93">
        <v>25.250683682771196</v>
      </c>
      <c r="CS14" s="105">
        <v>7222</v>
      </c>
      <c r="CT14" s="93">
        <v>4.3185514734022199</v>
      </c>
      <c r="CV14" s="93">
        <v>1.7341178721775735E-2</v>
      </c>
      <c r="CW14" s="93">
        <v>0.54176234213547647</v>
      </c>
      <c r="CX14" s="93">
        <v>0.13215174129353235</v>
      </c>
      <c r="CY14" s="93">
        <v>2.9575679295828552</v>
      </c>
      <c r="CZ14" s="93">
        <v>0.1279659395331037</v>
      </c>
      <c r="DA14" s="93">
        <v>1.1361461921163414E-2</v>
      </c>
      <c r="DB14" s="93">
        <v>9.3881553769613477E-2</v>
      </c>
      <c r="DC14" s="93">
        <v>68.103592613853806</v>
      </c>
      <c r="DD14" s="93">
        <v>9.3283582089552231E-2</v>
      </c>
      <c r="DE14" s="93">
        <v>0.61710677382319168</v>
      </c>
      <c r="DF14" s="93">
        <v>0.40243494068120933</v>
      </c>
      <c r="DG14" s="93">
        <v>2.8421593953310369</v>
      </c>
      <c r="DH14" s="93">
        <v>0.51844144661308844</v>
      </c>
      <c r="DI14" s="93">
        <v>3.5878300803673939E-3</v>
      </c>
      <c r="DJ14" s="93">
        <v>0.83536643704554148</v>
      </c>
      <c r="DK14" s="93">
        <v>0.41858017604286257</v>
      </c>
      <c r="DL14" s="93">
        <v>1.6617632988901645</v>
      </c>
      <c r="DM14" s="93">
        <v>0.32828645235361653</v>
      </c>
      <c r="DN14" s="93">
        <v>2.6310753922694222E-2</v>
      </c>
      <c r="DO14" s="93">
        <v>0.42695177956371988</v>
      </c>
      <c r="DP14" s="93">
        <v>0.14291523153463451</v>
      </c>
      <c r="DQ14" s="93">
        <v>0.14710103329506316</v>
      </c>
      <c r="DR14" s="93">
        <v>3.528032912361271E-2</v>
      </c>
      <c r="DS14" s="93">
        <v>8.1922120168388837</v>
      </c>
      <c r="DT14" s="93">
        <v>7.6540375047837741E-2</v>
      </c>
      <c r="DU14" s="93">
        <v>0.38927956371986222</v>
      </c>
      <c r="DV14" s="93">
        <v>0.19673268274014544</v>
      </c>
      <c r="DW14" s="93">
        <v>0.11122273249138921</v>
      </c>
      <c r="DX14" s="93">
        <v>0.17580367393800231</v>
      </c>
      <c r="DY14" s="93">
        <v>0.19314485265977802</v>
      </c>
      <c r="DZ14" s="93">
        <v>1.6145235361653274E-2</v>
      </c>
      <c r="EA14" s="93">
        <v>9.9861270570225799E-2</v>
      </c>
      <c r="EB14" s="93">
        <v>0.38688767699961729</v>
      </c>
      <c r="EC14" s="93">
        <v>3.5878300803673939E-3</v>
      </c>
      <c r="ED14" s="93">
        <v>0.57764064293915041</v>
      </c>
      <c r="EE14" s="93">
        <v>0.11600650593187906</v>
      </c>
      <c r="EF14" s="93">
        <v>0.35579314963643321</v>
      </c>
      <c r="EG14" s="93">
        <v>0.13274971297359356</v>
      </c>
      <c r="EH14" s="93">
        <v>0.24038461538461539</v>
      </c>
      <c r="EI14" s="93">
        <v>0.13035782625334863</v>
      </c>
      <c r="EJ14" s="93">
        <v>0.14590508993494067</v>
      </c>
      <c r="EK14" s="93">
        <v>1.2258419441255264</v>
      </c>
      <c r="EM14" s="93">
        <v>31.896407386146194</v>
      </c>
      <c r="EO14" s="105">
        <v>6791</v>
      </c>
      <c r="EP14" s="93">
        <v>4.2577069448711278</v>
      </c>
      <c r="ER14" s="93">
        <v>3.5275772148913029</v>
      </c>
      <c r="ES14" s="93">
        <v>50.272561686737518</v>
      </c>
      <c r="ET14" s="93">
        <v>2.6804083183730163</v>
      </c>
      <c r="EU14" s="93">
        <v>1.2108028776224233</v>
      </c>
      <c r="EV14" s="93">
        <v>0.95527629630600286</v>
      </c>
      <c r="EW14" s="93">
        <v>0.58443515521601819</v>
      </c>
      <c r="EX14" s="93">
        <v>40.76959364721607</v>
      </c>
      <c r="EZ14" s="105">
        <v>265</v>
      </c>
      <c r="FA14" s="93">
        <v>2.0864498858357607</v>
      </c>
      <c r="FC14" s="105">
        <v>869.36897458369845</v>
      </c>
      <c r="FD14" s="93">
        <v>24.362985446338236</v>
      </c>
      <c r="FE14" s="105">
        <v>1506.5537084398977</v>
      </c>
      <c r="FF14" s="93">
        <v>13.893301901296571</v>
      </c>
      <c r="FH14" s="105">
        <v>6408</v>
      </c>
      <c r="FI14" s="93">
        <v>4.0433869044238744</v>
      </c>
      <c r="FK14" s="93">
        <v>27.56305223343491</v>
      </c>
      <c r="FM14" s="93">
        <v>34.343811211640705</v>
      </c>
      <c r="FN14" s="93">
        <v>51.576345490159504</v>
      </c>
      <c r="FO14" s="93">
        <v>11.857569256599197</v>
      </c>
      <c r="FQ14" s="93">
        <v>32.838164947265284</v>
      </c>
      <c r="FR14" s="93">
        <v>25.109503774998558</v>
      </c>
      <c r="FS14" s="93">
        <v>1.0863927151172843</v>
      </c>
      <c r="FT14" s="93">
        <v>26.610858163794592</v>
      </c>
      <c r="FV14" s="93">
        <v>54.693428331450747</v>
      </c>
      <c r="FW14" s="93">
        <v>20.8720711327367</v>
      </c>
      <c r="FX14" s="93">
        <v>24.066672459234802</v>
      </c>
      <c r="FZ14" s="93">
        <v>7.7452551665963725</v>
      </c>
      <c r="GB14" s="93">
        <v>5.5544074762921634</v>
      </c>
      <c r="GD14" s="93">
        <v>59.078329626884106</v>
      </c>
      <c r="GE14" s="93">
        <v>4.6021744502100326</v>
      </c>
      <c r="GG14" s="93">
        <v>58.506300963676793</v>
      </c>
      <c r="GH14" s="93">
        <v>5.8290091425747468</v>
      </c>
      <c r="GJ14" s="93">
        <v>70.468620715593104</v>
      </c>
      <c r="GK14" s="107">
        <v>9</v>
      </c>
      <c r="GL14" s="93" t="s">
        <v>8</v>
      </c>
      <c r="GM14" s="105">
        <f t="shared" si="0"/>
        <v>7.7452551665963725</v>
      </c>
      <c r="GN14" s="105">
        <f t="shared" si="1"/>
        <v>7.7461551665963722</v>
      </c>
      <c r="GO14" s="93">
        <f t="shared" si="2"/>
        <v>78</v>
      </c>
      <c r="GP14" s="93" t="str">
        <f t="shared" si="3"/>
        <v>Swan Hill</v>
      </c>
      <c r="GQ14" s="105">
        <f t="shared" si="4"/>
        <v>26.154497952266631</v>
      </c>
      <c r="HD14" s="93" t="s">
        <v>90</v>
      </c>
    </row>
    <row r="15" spans="1:212" x14ac:dyDescent="0.35">
      <c r="B15" s="107">
        <v>10</v>
      </c>
      <c r="C15" s="93" t="s">
        <v>9</v>
      </c>
      <c r="E15" s="105">
        <v>194315</v>
      </c>
      <c r="G15" s="105">
        <v>816</v>
      </c>
      <c r="H15" s="93">
        <v>0.41993670071790645</v>
      </c>
      <c r="J15" s="105">
        <v>476</v>
      </c>
      <c r="K15" s="105">
        <v>87157</v>
      </c>
      <c r="L15" s="105">
        <v>1223</v>
      </c>
      <c r="M15" s="105">
        <v>1463</v>
      </c>
      <c r="N15" s="105">
        <v>221</v>
      </c>
      <c r="O15" s="105">
        <v>105</v>
      </c>
      <c r="P15" s="105">
        <v>2394</v>
      </c>
      <c r="Q15" s="105">
        <v>2282</v>
      </c>
      <c r="R15" s="105">
        <v>1012</v>
      </c>
      <c r="S15" s="105">
        <v>602</v>
      </c>
      <c r="T15" s="105">
        <v>936</v>
      </c>
      <c r="U15" s="105">
        <v>2216</v>
      </c>
      <c r="V15" s="105">
        <v>515</v>
      </c>
      <c r="W15" s="105">
        <v>9279</v>
      </c>
      <c r="X15" s="105">
        <v>391</v>
      </c>
      <c r="Y15" s="105">
        <v>602</v>
      </c>
      <c r="Z15" s="105">
        <v>471</v>
      </c>
      <c r="AA15" s="105">
        <v>3192</v>
      </c>
      <c r="AB15" s="105">
        <v>97</v>
      </c>
      <c r="AC15" s="105">
        <v>786</v>
      </c>
      <c r="AD15" s="105">
        <v>3068</v>
      </c>
      <c r="AE15" s="105">
        <v>925</v>
      </c>
      <c r="AF15" s="105">
        <v>4522</v>
      </c>
      <c r="AG15" s="105">
        <v>216</v>
      </c>
      <c r="AH15" s="105">
        <v>598</v>
      </c>
      <c r="AI15" s="105">
        <v>199</v>
      </c>
      <c r="AJ15" s="105">
        <v>3272</v>
      </c>
      <c r="AK15" s="105">
        <v>1817</v>
      </c>
      <c r="AL15" s="105">
        <v>5746</v>
      </c>
      <c r="AM15" s="105">
        <v>1063</v>
      </c>
      <c r="AN15" s="105">
        <v>230</v>
      </c>
      <c r="AO15" s="105">
        <v>183</v>
      </c>
      <c r="AP15" s="105">
        <v>152</v>
      </c>
      <c r="AQ15" s="105">
        <v>1909</v>
      </c>
      <c r="AR15" s="105">
        <v>150</v>
      </c>
      <c r="AS15" s="105">
        <v>535</v>
      </c>
      <c r="AT15" s="105">
        <v>661</v>
      </c>
      <c r="AU15" s="105">
        <v>2376</v>
      </c>
      <c r="AV15" s="105">
        <v>252</v>
      </c>
      <c r="AW15" s="105">
        <v>21702</v>
      </c>
      <c r="AY15" s="93">
        <v>0.24496307541877876</v>
      </c>
      <c r="AZ15" s="93">
        <v>44.85345958881198</v>
      </c>
      <c r="BA15" s="93">
        <v>0.6293904227671564</v>
      </c>
      <c r="BB15" s="93">
        <v>0.75290121709595237</v>
      </c>
      <c r="BC15" s="93">
        <v>0.113732856444433</v>
      </c>
      <c r="BD15" s="93">
        <v>5.4035972518848265E-2</v>
      </c>
      <c r="BE15" s="93">
        <v>1.2320201734297402</v>
      </c>
      <c r="BF15" s="93">
        <v>1.1743818027429689</v>
      </c>
      <c r="BG15" s="93">
        <v>0.52080384941975655</v>
      </c>
      <c r="BH15" s="93">
        <v>0.30980624244139671</v>
      </c>
      <c r="BI15" s="93">
        <v>0.48169209788230449</v>
      </c>
      <c r="BJ15" s="93">
        <v>1.14041633430255</v>
      </c>
      <c r="BK15" s="93">
        <v>0.26503357949720813</v>
      </c>
      <c r="BL15" s="93">
        <v>4.7752360857370766</v>
      </c>
      <c r="BM15" s="93">
        <v>0.20121966909399688</v>
      </c>
      <c r="BN15" s="93">
        <v>0.30980624244139671</v>
      </c>
      <c r="BO15" s="93">
        <v>0.24238993387026223</v>
      </c>
      <c r="BP15" s="93">
        <v>1.6426935645729872</v>
      </c>
      <c r="BQ15" s="93">
        <v>4.9918946041221726E-2</v>
      </c>
      <c r="BR15" s="93">
        <v>0.40449785142680705</v>
      </c>
      <c r="BS15" s="93">
        <v>1.578879654169776</v>
      </c>
      <c r="BT15" s="93">
        <v>0.47603118647556797</v>
      </c>
      <c r="BU15" s="93">
        <v>2.3271492164783987</v>
      </c>
      <c r="BV15" s="93">
        <v>0.11115971489591642</v>
      </c>
      <c r="BW15" s="93">
        <v>0.30774772920258342</v>
      </c>
      <c r="BX15" s="93">
        <v>0.10241103363096003</v>
      </c>
      <c r="BY15" s="93">
        <v>1.6838638293492525</v>
      </c>
      <c r="BZ15" s="93">
        <v>0.93507963873092659</v>
      </c>
      <c r="CA15" s="93">
        <v>2.9570542675552582</v>
      </c>
      <c r="CB15" s="93">
        <v>0.54704989321462572</v>
      </c>
      <c r="CC15" s="93">
        <v>0.11836451123176286</v>
      </c>
      <c r="CD15" s="93">
        <v>9.417698067570697E-2</v>
      </c>
      <c r="CE15" s="93">
        <v>7.8223503074904152E-2</v>
      </c>
      <c r="CF15" s="93">
        <v>0.98242544322363168</v>
      </c>
      <c r="CG15" s="93">
        <v>7.7194246455497523E-2</v>
      </c>
      <c r="CH15" s="93">
        <v>0.2753261456912745</v>
      </c>
      <c r="CI15" s="93">
        <v>0.34016931271389239</v>
      </c>
      <c r="CJ15" s="93">
        <v>1.2227568638550808</v>
      </c>
      <c r="CK15" s="93">
        <v>0.12968633404523583</v>
      </c>
      <c r="CL15" s="93">
        <v>11.168463577181381</v>
      </c>
      <c r="CN15" s="105">
        <v>92796</v>
      </c>
      <c r="CO15" s="93">
        <v>51.566797997254845</v>
      </c>
      <c r="CP15" s="105">
        <v>86361</v>
      </c>
      <c r="CQ15" s="93">
        <v>47.990864281228987</v>
      </c>
      <c r="CS15" s="105">
        <v>8263</v>
      </c>
      <c r="CT15" s="93">
        <v>4.2523737230785059</v>
      </c>
      <c r="CV15" s="93">
        <v>0.46162159380387519</v>
      </c>
      <c r="CW15" s="93">
        <v>2.2051823070787124</v>
      </c>
      <c r="CX15" s="93">
        <v>0.30826235751228676</v>
      </c>
      <c r="CY15" s="93">
        <v>2.1439415382240177</v>
      </c>
      <c r="CZ15" s="93">
        <v>1.7713506419988163</v>
      </c>
      <c r="DA15" s="93">
        <v>0.12505467925790598</v>
      </c>
      <c r="DB15" s="93">
        <v>3.6538609988935489E-2</v>
      </c>
      <c r="DC15" s="93">
        <v>35.665285747368962</v>
      </c>
      <c r="DD15" s="93">
        <v>1.1378431927540333</v>
      </c>
      <c r="DE15" s="93">
        <v>0.14512518333633534</v>
      </c>
      <c r="DF15" s="93">
        <v>0.2398167923217456</v>
      </c>
      <c r="DG15" s="93">
        <v>2.722898386640249</v>
      </c>
      <c r="DH15" s="93">
        <v>9.9323263772740145E-2</v>
      </c>
      <c r="DI15" s="93">
        <v>0.13380336052286237</v>
      </c>
      <c r="DJ15" s="93">
        <v>1.2345933149782571</v>
      </c>
      <c r="DK15" s="93">
        <v>0.16673957234387463</v>
      </c>
      <c r="DL15" s="93">
        <v>2.5242518590947687</v>
      </c>
      <c r="DM15" s="93">
        <v>6.3813910403211285E-2</v>
      </c>
      <c r="DN15" s="93">
        <v>3.3450840130715594E-2</v>
      </c>
      <c r="DO15" s="93">
        <v>7.513573321668425E-2</v>
      </c>
      <c r="DP15" s="93">
        <v>2.3832437022360602</v>
      </c>
      <c r="DQ15" s="93">
        <v>0.24136067725085558</v>
      </c>
      <c r="DR15" s="93">
        <v>2.6019607338599697</v>
      </c>
      <c r="DS15" s="93">
        <v>1.4847026734940689</v>
      </c>
      <c r="DT15" s="93">
        <v>0.32987674651982607</v>
      </c>
      <c r="DU15" s="93">
        <v>0.26091655301958161</v>
      </c>
      <c r="DV15" s="93">
        <v>0.69577747471888429</v>
      </c>
      <c r="DW15" s="93">
        <v>0.15078609474307184</v>
      </c>
      <c r="DX15" s="93">
        <v>2.9009597817975967</v>
      </c>
      <c r="DY15" s="93">
        <v>0.10086714870185008</v>
      </c>
      <c r="DZ15" s="93">
        <v>0.80333479144687747</v>
      </c>
      <c r="EA15" s="93">
        <v>0.8249491804544169</v>
      </c>
      <c r="EB15" s="93">
        <v>0.51411368139361346</v>
      </c>
      <c r="EC15" s="93">
        <v>0.20327818233281014</v>
      </c>
      <c r="ED15" s="93">
        <v>1.4538249749118699</v>
      </c>
      <c r="EE15" s="93">
        <v>1.5994647865579086</v>
      </c>
      <c r="EF15" s="93">
        <v>0.67570697064045493</v>
      </c>
      <c r="EG15" s="93">
        <v>0.25628489823225176</v>
      </c>
      <c r="EH15" s="93">
        <v>0.21048297866865656</v>
      </c>
      <c r="EI15" s="93">
        <v>1.2001132182281347</v>
      </c>
      <c r="EJ15" s="93">
        <v>0.74312327921158938</v>
      </c>
      <c r="EK15" s="93">
        <v>16.187118853408126</v>
      </c>
      <c r="EM15" s="93">
        <v>64.334714252631045</v>
      </c>
      <c r="EO15" s="105">
        <v>25988</v>
      </c>
      <c r="EP15" s="93">
        <v>14.252104527132634</v>
      </c>
      <c r="ER15" s="93">
        <v>11.822929591445394</v>
      </c>
      <c r="ES15" s="93">
        <v>56.872222347553411</v>
      </c>
      <c r="ET15" s="93">
        <v>3.187673427030929</v>
      </c>
      <c r="EU15" s="93">
        <v>6.3849346899181096</v>
      </c>
      <c r="EV15" s="93">
        <v>2.8199517224265117E-2</v>
      </c>
      <c r="EW15" s="93">
        <v>3.0596476188327655</v>
      </c>
      <c r="EX15" s="93">
        <v>18.638188914205788</v>
      </c>
      <c r="EZ15" s="105">
        <v>1336</v>
      </c>
      <c r="FA15" s="93">
        <v>9.4839213459217717</v>
      </c>
      <c r="FC15" s="105">
        <v>487.57130904388833</v>
      </c>
      <c r="FD15" s="93">
        <v>30.731558851198056</v>
      </c>
      <c r="FE15" s="105">
        <v>781.23563218390802</v>
      </c>
      <c r="FF15" s="93">
        <v>20.583887657058391</v>
      </c>
      <c r="FH15" s="105">
        <v>12473</v>
      </c>
      <c r="FI15" s="93">
        <v>6.8903988509556955</v>
      </c>
      <c r="FK15" s="93">
        <v>11.912806988626999</v>
      </c>
      <c r="FM15" s="93">
        <v>28.512949696921986</v>
      </c>
      <c r="FN15" s="93">
        <v>49.122254585530975</v>
      </c>
      <c r="FO15" s="93">
        <v>19.999212784381644</v>
      </c>
      <c r="FQ15" s="93">
        <v>31.503586841991311</v>
      </c>
      <c r="FR15" s="93">
        <v>30.509086185245593</v>
      </c>
      <c r="FS15" s="93">
        <v>2.2141712735093315</v>
      </c>
      <c r="FT15" s="93">
        <v>23.316638039289273</v>
      </c>
      <c r="FV15" s="93">
        <v>81.296494630503375</v>
      </c>
      <c r="FW15" s="93">
        <v>13.484528323732887</v>
      </c>
      <c r="FX15" s="93">
        <v>4.9005702376472629</v>
      </c>
      <c r="FZ15" s="93">
        <v>18.023821506458649</v>
      </c>
      <c r="GB15" s="93">
        <v>10.371822152536678</v>
      </c>
      <c r="GD15" s="93">
        <v>23.386208133664763</v>
      </c>
      <c r="GE15" s="93">
        <v>27.209594341798425</v>
      </c>
      <c r="GG15" s="93">
        <v>77.292878558798662</v>
      </c>
      <c r="GH15" s="93">
        <v>1.3427978371729492</v>
      </c>
      <c r="GJ15" s="93">
        <v>31.507667795259909</v>
      </c>
      <c r="GK15" s="107">
        <v>10</v>
      </c>
      <c r="GL15" s="93" t="s">
        <v>9</v>
      </c>
      <c r="GM15" s="105">
        <f t="shared" si="0"/>
        <v>18.023821506458649</v>
      </c>
      <c r="GN15" s="105">
        <f t="shared" si="1"/>
        <v>18.02482150645865</v>
      </c>
      <c r="GO15" s="93">
        <f t="shared" si="2"/>
        <v>37</v>
      </c>
      <c r="GP15" s="93" t="str">
        <f t="shared" si="3"/>
        <v>Northern Grampians</v>
      </c>
      <c r="GQ15" s="105">
        <f t="shared" si="4"/>
        <v>25.979337064141195</v>
      </c>
      <c r="HD15" s="93" t="s">
        <v>129</v>
      </c>
    </row>
    <row r="16" spans="1:212" x14ac:dyDescent="0.35">
      <c r="B16" s="107">
        <v>11</v>
      </c>
      <c r="C16" s="93" t="s">
        <v>10</v>
      </c>
      <c r="E16" s="105">
        <v>6202</v>
      </c>
      <c r="G16" s="105">
        <v>67</v>
      </c>
      <c r="H16" s="93">
        <v>1.0802966784908095</v>
      </c>
      <c r="J16" s="105">
        <v>0</v>
      </c>
      <c r="K16" s="105">
        <v>5201</v>
      </c>
      <c r="L16" s="105">
        <v>0</v>
      </c>
      <c r="M16" s="105">
        <v>0</v>
      </c>
      <c r="N16" s="105">
        <v>0</v>
      </c>
      <c r="O16" s="105">
        <v>7</v>
      </c>
      <c r="P16" s="105">
        <v>6</v>
      </c>
      <c r="Q16" s="105">
        <v>4</v>
      </c>
      <c r="R16" s="105">
        <v>3</v>
      </c>
      <c r="S16" s="105">
        <v>4</v>
      </c>
      <c r="T16" s="105">
        <v>19</v>
      </c>
      <c r="U16" s="105">
        <v>0</v>
      </c>
      <c r="V16" s="105">
        <v>0</v>
      </c>
      <c r="W16" s="105">
        <v>30</v>
      </c>
      <c r="X16" s="105">
        <v>0</v>
      </c>
      <c r="Y16" s="105">
        <v>0</v>
      </c>
      <c r="Z16" s="105">
        <v>0</v>
      </c>
      <c r="AA16" s="105">
        <v>9</v>
      </c>
      <c r="AB16" s="105">
        <v>0</v>
      </c>
      <c r="AC16" s="105">
        <v>0</v>
      </c>
      <c r="AD16" s="105">
        <v>0</v>
      </c>
      <c r="AE16" s="105">
        <v>8</v>
      </c>
      <c r="AF16" s="105">
        <v>0</v>
      </c>
      <c r="AG16" s="105">
        <v>0</v>
      </c>
      <c r="AH16" s="105">
        <v>0</v>
      </c>
      <c r="AI16" s="105">
        <v>19</v>
      </c>
      <c r="AJ16" s="105">
        <v>38</v>
      </c>
      <c r="AK16" s="105">
        <v>0</v>
      </c>
      <c r="AL16" s="105">
        <v>29</v>
      </c>
      <c r="AM16" s="105">
        <v>3</v>
      </c>
      <c r="AN16" s="105">
        <v>0</v>
      </c>
      <c r="AO16" s="105">
        <v>6</v>
      </c>
      <c r="AP16" s="105">
        <v>0</v>
      </c>
      <c r="AQ16" s="105">
        <v>8</v>
      </c>
      <c r="AR16" s="105">
        <v>0</v>
      </c>
      <c r="AS16" s="105">
        <v>4</v>
      </c>
      <c r="AT16" s="105">
        <v>0</v>
      </c>
      <c r="AU16" s="105">
        <v>121</v>
      </c>
      <c r="AV16" s="105">
        <v>0</v>
      </c>
      <c r="AW16" s="105">
        <v>4</v>
      </c>
      <c r="AY16" s="93">
        <v>0</v>
      </c>
      <c r="AZ16" s="93">
        <v>83.860045146726861</v>
      </c>
      <c r="BA16" s="93">
        <v>0</v>
      </c>
      <c r="BB16" s="93">
        <v>0</v>
      </c>
      <c r="BC16" s="93">
        <v>0</v>
      </c>
      <c r="BD16" s="93">
        <v>0.11286681715575619</v>
      </c>
      <c r="BE16" s="93">
        <v>9.6742986133505321E-2</v>
      </c>
      <c r="BF16" s="93">
        <v>6.4495324089003547E-2</v>
      </c>
      <c r="BG16" s="93">
        <v>4.837149306675266E-2</v>
      </c>
      <c r="BH16" s="93">
        <v>6.4495324089003547E-2</v>
      </c>
      <c r="BI16" s="93">
        <v>0.30635278942276684</v>
      </c>
      <c r="BJ16" s="93">
        <v>0</v>
      </c>
      <c r="BK16" s="93">
        <v>0</v>
      </c>
      <c r="BL16" s="93">
        <v>0.48371493066752658</v>
      </c>
      <c r="BM16" s="93">
        <v>0</v>
      </c>
      <c r="BN16" s="93">
        <v>0</v>
      </c>
      <c r="BO16" s="93">
        <v>0</v>
      </c>
      <c r="BP16" s="93">
        <v>0.14511447920025797</v>
      </c>
      <c r="BQ16" s="93">
        <v>0</v>
      </c>
      <c r="BR16" s="93">
        <v>0</v>
      </c>
      <c r="BS16" s="93">
        <v>0</v>
      </c>
      <c r="BT16" s="93">
        <v>0.12899064817800709</v>
      </c>
      <c r="BU16" s="93">
        <v>0</v>
      </c>
      <c r="BV16" s="93">
        <v>0</v>
      </c>
      <c r="BW16" s="93">
        <v>0</v>
      </c>
      <c r="BX16" s="93">
        <v>0.30635278942276684</v>
      </c>
      <c r="BY16" s="93">
        <v>0.61270557884553367</v>
      </c>
      <c r="BZ16" s="93">
        <v>0</v>
      </c>
      <c r="CA16" s="93">
        <v>0.46759109964527573</v>
      </c>
      <c r="CB16" s="93">
        <v>4.837149306675266E-2</v>
      </c>
      <c r="CC16" s="93">
        <v>0</v>
      </c>
      <c r="CD16" s="93">
        <v>9.6742986133505321E-2</v>
      </c>
      <c r="CE16" s="93">
        <v>0</v>
      </c>
      <c r="CF16" s="93">
        <v>0.12899064817800709</v>
      </c>
      <c r="CG16" s="93">
        <v>0</v>
      </c>
      <c r="CH16" s="93">
        <v>6.4495324089003547E-2</v>
      </c>
      <c r="CI16" s="93">
        <v>0</v>
      </c>
      <c r="CJ16" s="93">
        <v>1.9509835536923574</v>
      </c>
      <c r="CK16" s="93">
        <v>0</v>
      </c>
      <c r="CL16" s="93">
        <v>6.4495324089003547E-2</v>
      </c>
      <c r="CN16" s="105">
        <v>341</v>
      </c>
      <c r="CO16" s="93">
        <v>6.1530133525802961</v>
      </c>
      <c r="CP16" s="105">
        <v>169</v>
      </c>
      <c r="CQ16" s="93">
        <v>3.0494406351497654</v>
      </c>
      <c r="CS16" s="105">
        <v>15</v>
      </c>
      <c r="CT16" s="93">
        <v>0.24185746533376329</v>
      </c>
      <c r="CV16" s="93">
        <v>0</v>
      </c>
      <c r="CW16" s="93">
        <v>0</v>
      </c>
      <c r="CX16" s="93">
        <v>0</v>
      </c>
      <c r="CY16" s="93">
        <v>0</v>
      </c>
      <c r="CZ16" s="93">
        <v>0</v>
      </c>
      <c r="DA16" s="93">
        <v>0</v>
      </c>
      <c r="DB16" s="93">
        <v>0.12899064817800709</v>
      </c>
      <c r="DC16" s="93">
        <v>88.261851015801355</v>
      </c>
      <c r="DD16" s="93">
        <v>9.6742986133505321E-2</v>
      </c>
      <c r="DE16" s="93">
        <v>6.4495324089003547E-2</v>
      </c>
      <c r="DF16" s="93">
        <v>0.12899064817800709</v>
      </c>
      <c r="DG16" s="93">
        <v>8.0619155111254434E-2</v>
      </c>
      <c r="DH16" s="93">
        <v>0</v>
      </c>
      <c r="DI16" s="93">
        <v>0</v>
      </c>
      <c r="DJ16" s="93">
        <v>6.4495324089003547E-2</v>
      </c>
      <c r="DK16" s="93">
        <v>6.4495324089003547E-2</v>
      </c>
      <c r="DL16" s="93">
        <v>0.11286681715575619</v>
      </c>
      <c r="DM16" s="93">
        <v>0</v>
      </c>
      <c r="DN16" s="93">
        <v>0</v>
      </c>
      <c r="DO16" s="93">
        <v>0</v>
      </c>
      <c r="DP16" s="93">
        <v>0</v>
      </c>
      <c r="DQ16" s="93">
        <v>0.58045791680103187</v>
      </c>
      <c r="DR16" s="93">
        <v>0</v>
      </c>
      <c r="DS16" s="93">
        <v>0.24185746533376329</v>
      </c>
      <c r="DT16" s="93">
        <v>0</v>
      </c>
      <c r="DU16" s="93">
        <v>0</v>
      </c>
      <c r="DV16" s="93">
        <v>0</v>
      </c>
      <c r="DW16" s="93">
        <v>0</v>
      </c>
      <c r="DX16" s="93">
        <v>0</v>
      </c>
      <c r="DY16" s="93">
        <v>0.11286681715575619</v>
      </c>
      <c r="DZ16" s="93">
        <v>0</v>
      </c>
      <c r="EA16" s="93">
        <v>0</v>
      </c>
      <c r="EB16" s="93">
        <v>6.4495324089003547E-2</v>
      </c>
      <c r="EC16" s="93">
        <v>0</v>
      </c>
      <c r="ED16" s="93">
        <v>0</v>
      </c>
      <c r="EE16" s="93">
        <v>0.24185746533376329</v>
      </c>
      <c r="EF16" s="93">
        <v>6.4495324089003547E-2</v>
      </c>
      <c r="EG16" s="93">
        <v>0</v>
      </c>
      <c r="EH16" s="93">
        <v>4.837149306675266E-2</v>
      </c>
      <c r="EI16" s="93">
        <v>0</v>
      </c>
      <c r="EJ16" s="93">
        <v>0</v>
      </c>
      <c r="EK16" s="93">
        <v>6.4495324089003547E-2</v>
      </c>
      <c r="EM16" s="93">
        <v>11.738148984198645</v>
      </c>
      <c r="EO16" s="105">
        <v>18</v>
      </c>
      <c r="EP16" s="93">
        <v>0.31931878658861096</v>
      </c>
      <c r="ER16" s="93">
        <v>0.52593398621690246</v>
      </c>
      <c r="ES16" s="93">
        <v>72.052956111715645</v>
      </c>
      <c r="ET16" s="93">
        <v>0.2176278563656148</v>
      </c>
      <c r="EU16" s="93">
        <v>0</v>
      </c>
      <c r="EV16" s="93">
        <v>0</v>
      </c>
      <c r="EW16" s="93">
        <v>0.29017047515415306</v>
      </c>
      <c r="EX16" s="93">
        <v>26.949582879941964</v>
      </c>
      <c r="EZ16" s="105">
        <v>40</v>
      </c>
      <c r="FA16" s="93">
        <v>21.50537634408602</v>
      </c>
      <c r="FC16" s="105">
        <v>474.20520231213874</v>
      </c>
      <c r="FD16" s="93">
        <v>24.609289016068679</v>
      </c>
      <c r="FE16" s="105">
        <v>673.33333333333337</v>
      </c>
      <c r="FF16" s="93">
        <v>17.165668662674651</v>
      </c>
      <c r="FH16" s="105">
        <v>457</v>
      </c>
      <c r="FI16" s="93">
        <v>8.13601566672601</v>
      </c>
      <c r="FK16" s="93">
        <v>46.140350877192979</v>
      </c>
      <c r="FM16" s="93">
        <v>51.091142490372278</v>
      </c>
      <c r="FN16" s="93">
        <v>35.75096277278562</v>
      </c>
      <c r="FO16" s="93">
        <v>11.810012836970476</v>
      </c>
      <c r="FQ16" s="93">
        <v>42.515527950310563</v>
      </c>
      <c r="FR16" s="93">
        <v>17.795031055900619</v>
      </c>
      <c r="FS16" s="93">
        <v>2.018633540372671</v>
      </c>
      <c r="FT16" s="93">
        <v>13.913043478260869</v>
      </c>
      <c r="FV16" s="93">
        <v>93.716619541313236</v>
      </c>
      <c r="FW16" s="93">
        <v>1.5080113100848256</v>
      </c>
      <c r="FX16" s="93">
        <v>2.7646874018221803</v>
      </c>
      <c r="FZ16" s="93">
        <v>28.625156707062267</v>
      </c>
      <c r="GB16" s="93">
        <v>4.2052469135802468</v>
      </c>
      <c r="GD16" s="93">
        <v>44.566993464052288</v>
      </c>
      <c r="GE16" s="93">
        <v>19.852941176470587</v>
      </c>
      <c r="GG16" s="93">
        <v>60.743464052287578</v>
      </c>
      <c r="GH16" s="93">
        <v>12.622549019607842</v>
      </c>
      <c r="GJ16" s="93">
        <v>24.063564131668556</v>
      </c>
      <c r="GK16" s="107">
        <v>11</v>
      </c>
      <c r="GL16" s="93" t="s">
        <v>10</v>
      </c>
      <c r="GM16" s="105">
        <f t="shared" si="0"/>
        <v>28.625156707062267</v>
      </c>
      <c r="GN16" s="105">
        <f t="shared" si="1"/>
        <v>28.626256707062268</v>
      </c>
      <c r="GO16" s="93">
        <f t="shared" si="2"/>
        <v>3</v>
      </c>
      <c r="GP16" s="93" t="str">
        <f t="shared" si="3"/>
        <v>Ararat</v>
      </c>
      <c r="GQ16" s="105">
        <f t="shared" si="4"/>
        <v>25.212464589235129</v>
      </c>
      <c r="HD16" s="93" t="s">
        <v>123</v>
      </c>
    </row>
    <row r="17" spans="2:212" x14ac:dyDescent="0.35">
      <c r="B17" s="107">
        <v>12</v>
      </c>
      <c r="C17" s="93" t="s">
        <v>11</v>
      </c>
      <c r="E17" s="105">
        <v>37054</v>
      </c>
      <c r="G17" s="105">
        <v>877</v>
      </c>
      <c r="H17" s="93">
        <v>2.366815998272791</v>
      </c>
      <c r="J17" s="105">
        <v>0</v>
      </c>
      <c r="K17" s="105">
        <v>31243</v>
      </c>
      <c r="L17" s="105">
        <v>0</v>
      </c>
      <c r="M17" s="105">
        <v>0</v>
      </c>
      <c r="N17" s="105">
        <v>4</v>
      </c>
      <c r="O17" s="105">
        <v>19</v>
      </c>
      <c r="P17" s="105">
        <v>41</v>
      </c>
      <c r="Q17" s="105">
        <v>9</v>
      </c>
      <c r="R17" s="105">
        <v>13</v>
      </c>
      <c r="S17" s="105">
        <v>11</v>
      </c>
      <c r="T17" s="105">
        <v>84</v>
      </c>
      <c r="U17" s="105">
        <v>18</v>
      </c>
      <c r="V17" s="105">
        <v>11</v>
      </c>
      <c r="W17" s="105">
        <v>81</v>
      </c>
      <c r="X17" s="105">
        <v>13</v>
      </c>
      <c r="Y17" s="105">
        <v>3</v>
      </c>
      <c r="Z17" s="105">
        <v>3</v>
      </c>
      <c r="AA17" s="105">
        <v>155</v>
      </c>
      <c r="AB17" s="105">
        <v>6</v>
      </c>
      <c r="AC17" s="105">
        <v>3</v>
      </c>
      <c r="AD17" s="105">
        <v>9</v>
      </c>
      <c r="AE17" s="105">
        <v>21</v>
      </c>
      <c r="AF17" s="105">
        <v>15</v>
      </c>
      <c r="AG17" s="105">
        <v>3</v>
      </c>
      <c r="AH17" s="105">
        <v>3</v>
      </c>
      <c r="AI17" s="105">
        <v>109</v>
      </c>
      <c r="AJ17" s="105">
        <v>383</v>
      </c>
      <c r="AK17" s="105">
        <v>3</v>
      </c>
      <c r="AL17" s="105">
        <v>203</v>
      </c>
      <c r="AM17" s="105">
        <v>9</v>
      </c>
      <c r="AN17" s="105">
        <v>5</v>
      </c>
      <c r="AO17" s="105">
        <v>33</v>
      </c>
      <c r="AP17" s="105">
        <v>31</v>
      </c>
      <c r="AQ17" s="105">
        <v>27</v>
      </c>
      <c r="AR17" s="105">
        <v>3</v>
      </c>
      <c r="AS17" s="105">
        <v>26</v>
      </c>
      <c r="AT17" s="105">
        <v>9</v>
      </c>
      <c r="AU17" s="105">
        <v>834</v>
      </c>
      <c r="AV17" s="105">
        <v>56</v>
      </c>
      <c r="AW17" s="105">
        <v>5</v>
      </c>
      <c r="AY17" s="93">
        <v>0</v>
      </c>
      <c r="AZ17" s="93">
        <v>84.317482592972411</v>
      </c>
      <c r="BA17" s="93">
        <v>0</v>
      </c>
      <c r="BB17" s="93">
        <v>0</v>
      </c>
      <c r="BC17" s="93">
        <v>1.0795055864414097E-2</v>
      </c>
      <c r="BD17" s="93">
        <v>5.1276515355966966E-2</v>
      </c>
      <c r="BE17" s="93">
        <v>0.1106493226102445</v>
      </c>
      <c r="BF17" s="93">
        <v>2.4288875694931721E-2</v>
      </c>
      <c r="BG17" s="93">
        <v>3.5083931559345818E-2</v>
      </c>
      <c r="BH17" s="93">
        <v>2.9686403627138772E-2</v>
      </c>
      <c r="BI17" s="93">
        <v>0.22669617315269605</v>
      </c>
      <c r="BJ17" s="93">
        <v>4.8577751389863442E-2</v>
      </c>
      <c r="BK17" s="93">
        <v>2.9686403627138772E-2</v>
      </c>
      <c r="BL17" s="93">
        <v>0.21859988125438548</v>
      </c>
      <c r="BM17" s="93">
        <v>3.5083931559345818E-2</v>
      </c>
      <c r="BN17" s="93">
        <v>8.0962918983105737E-3</v>
      </c>
      <c r="BO17" s="93">
        <v>8.0962918983105737E-3</v>
      </c>
      <c r="BP17" s="93">
        <v>0.4183084147460463</v>
      </c>
      <c r="BQ17" s="93">
        <v>1.6192583796621147E-2</v>
      </c>
      <c r="BR17" s="93">
        <v>8.0962918983105737E-3</v>
      </c>
      <c r="BS17" s="93">
        <v>2.4288875694931721E-2</v>
      </c>
      <c r="BT17" s="93">
        <v>5.6674043288174013E-2</v>
      </c>
      <c r="BU17" s="93">
        <v>4.0481459491552872E-2</v>
      </c>
      <c r="BV17" s="93">
        <v>8.0962918983105737E-3</v>
      </c>
      <c r="BW17" s="93">
        <v>8.0962918983105737E-3</v>
      </c>
      <c r="BX17" s="93">
        <v>0.29416527230528416</v>
      </c>
      <c r="BY17" s="93">
        <v>1.0336265990176499</v>
      </c>
      <c r="BZ17" s="93">
        <v>8.0962918983105737E-3</v>
      </c>
      <c r="CA17" s="93">
        <v>0.54784908511901542</v>
      </c>
      <c r="CB17" s="93">
        <v>2.4288875694931721E-2</v>
      </c>
      <c r="CC17" s="93">
        <v>1.3493819830517624E-2</v>
      </c>
      <c r="CD17" s="93">
        <v>8.9059210881416315E-2</v>
      </c>
      <c r="CE17" s="93">
        <v>8.3661682949209268E-2</v>
      </c>
      <c r="CF17" s="93">
        <v>7.286662708479516E-2</v>
      </c>
      <c r="CG17" s="93">
        <v>8.0962918983105737E-3</v>
      </c>
      <c r="CH17" s="93">
        <v>7.0167863118691637E-2</v>
      </c>
      <c r="CI17" s="93">
        <v>2.4288875694931721E-2</v>
      </c>
      <c r="CJ17" s="93">
        <v>2.2507691477303395</v>
      </c>
      <c r="CK17" s="93">
        <v>0.15113078210179737</v>
      </c>
      <c r="CL17" s="93">
        <v>1.3493819830517624E-2</v>
      </c>
      <c r="CN17" s="105">
        <v>2478</v>
      </c>
      <c r="CO17" s="93">
        <v>7.3485365202692678</v>
      </c>
      <c r="CP17" s="105">
        <v>1153</v>
      </c>
      <c r="CQ17" s="93">
        <v>3.4192343050324725</v>
      </c>
      <c r="CS17" s="105">
        <v>162</v>
      </c>
      <c r="CT17" s="93">
        <v>0.43719976250877096</v>
      </c>
      <c r="CV17" s="93">
        <v>5.3975279322070496E-2</v>
      </c>
      <c r="CW17" s="93">
        <v>4.8577751389863442E-2</v>
      </c>
      <c r="CX17" s="93">
        <v>0</v>
      </c>
      <c r="CY17" s="93">
        <v>3.5083931559345818E-2</v>
      </c>
      <c r="CZ17" s="93">
        <v>8.0962918983105737E-3</v>
      </c>
      <c r="DA17" s="93">
        <v>0</v>
      </c>
      <c r="DB17" s="93">
        <v>4.8577751389863442E-2</v>
      </c>
      <c r="DC17" s="93">
        <v>89.555783451179366</v>
      </c>
      <c r="DD17" s="93">
        <v>0.23479246505100662</v>
      </c>
      <c r="DE17" s="93">
        <v>5.9372807254277543E-2</v>
      </c>
      <c r="DF17" s="93">
        <v>0.14033572623738327</v>
      </c>
      <c r="DG17" s="93">
        <v>0.11604685054245156</v>
      </c>
      <c r="DH17" s="93">
        <v>0</v>
      </c>
      <c r="DI17" s="93">
        <v>0</v>
      </c>
      <c r="DJ17" s="93">
        <v>4.5878987423759919E-2</v>
      </c>
      <c r="DK17" s="93">
        <v>1.8891347762724671E-2</v>
      </c>
      <c r="DL17" s="93">
        <v>0.56134290494953309</v>
      </c>
      <c r="DM17" s="93">
        <v>1.3493819830517624E-2</v>
      </c>
      <c r="DN17" s="93">
        <v>0</v>
      </c>
      <c r="DO17" s="93">
        <v>7.8264155017002207E-2</v>
      </c>
      <c r="DP17" s="93">
        <v>1.8891347762724671E-2</v>
      </c>
      <c r="DQ17" s="93">
        <v>7.0167863118691637E-2</v>
      </c>
      <c r="DR17" s="93">
        <v>2.1590111728828194E-2</v>
      </c>
      <c r="DS17" s="93">
        <v>0.15652831003400441</v>
      </c>
      <c r="DT17" s="93">
        <v>8.0962918983105737E-3</v>
      </c>
      <c r="DU17" s="93">
        <v>8.0962918983105737E-3</v>
      </c>
      <c r="DV17" s="93">
        <v>2.4288875694931721E-2</v>
      </c>
      <c r="DW17" s="93">
        <v>1.6192583796621147E-2</v>
      </c>
      <c r="DX17" s="93">
        <v>5.9372807254277543E-2</v>
      </c>
      <c r="DY17" s="93">
        <v>2.1590111728828194E-2</v>
      </c>
      <c r="DZ17" s="93">
        <v>0</v>
      </c>
      <c r="EA17" s="93">
        <v>1.3493819830517624E-2</v>
      </c>
      <c r="EB17" s="93">
        <v>5.3975279322070496E-2</v>
      </c>
      <c r="EC17" s="93">
        <v>0</v>
      </c>
      <c r="ED17" s="93">
        <v>5.3975279322070496E-2</v>
      </c>
      <c r="EE17" s="93">
        <v>0.19431100555945377</v>
      </c>
      <c r="EF17" s="93">
        <v>0</v>
      </c>
      <c r="EG17" s="93">
        <v>1.8891347762724671E-2</v>
      </c>
      <c r="EH17" s="93">
        <v>7.5565391050898684E-2</v>
      </c>
      <c r="EI17" s="93">
        <v>2.9686403627138772E-2</v>
      </c>
      <c r="EJ17" s="93">
        <v>8.0962918983105737E-3</v>
      </c>
      <c r="EK17" s="93">
        <v>2.6987639661035248E-2</v>
      </c>
      <c r="EM17" s="93">
        <v>10.444216548820634</v>
      </c>
      <c r="EO17" s="105">
        <v>131</v>
      </c>
      <c r="EP17" s="93">
        <v>0.3810354857475276</v>
      </c>
      <c r="ER17" s="93">
        <v>0.52263767769681035</v>
      </c>
      <c r="ES17" s="93">
        <v>66.276430533986385</v>
      </c>
      <c r="ET17" s="93">
        <v>0.19710906701708278</v>
      </c>
      <c r="EU17" s="93">
        <v>0.24787958427905868</v>
      </c>
      <c r="EV17" s="93">
        <v>1.791900609246207E-2</v>
      </c>
      <c r="EW17" s="93">
        <v>0.2389200812328276</v>
      </c>
      <c r="EX17" s="93">
        <v>32.537928562895715</v>
      </c>
      <c r="EZ17" s="105">
        <v>397</v>
      </c>
      <c r="FA17" s="93">
        <v>24.355828220858896</v>
      </c>
      <c r="FC17" s="105">
        <v>561.89696760854588</v>
      </c>
      <c r="FD17" s="93">
        <v>20.773232006492787</v>
      </c>
      <c r="FE17" s="105">
        <v>816.81222707423581</v>
      </c>
      <c r="FF17" s="93">
        <v>14.321538032878239</v>
      </c>
      <c r="FH17" s="105">
        <v>2357</v>
      </c>
      <c r="FI17" s="93">
        <v>6.9248171107911984</v>
      </c>
      <c r="FK17" s="93">
        <v>27.597331182638023</v>
      </c>
      <c r="FM17" s="93">
        <v>45.369417575632845</v>
      </c>
      <c r="FN17" s="93">
        <v>38.485285038073677</v>
      </c>
      <c r="FO17" s="93">
        <v>15.033957604445359</v>
      </c>
      <c r="FQ17" s="93">
        <v>32.750237191650854</v>
      </c>
      <c r="FR17" s="93">
        <v>27.039848197343453</v>
      </c>
      <c r="FS17" s="93">
        <v>3.3147533206831121</v>
      </c>
      <c r="FT17" s="93">
        <v>19.675047438330171</v>
      </c>
      <c r="FV17" s="93">
        <v>88.864328812951783</v>
      </c>
      <c r="FW17" s="93">
        <v>5.8784873648366087</v>
      </c>
      <c r="FX17" s="93">
        <v>3.6800286755481215</v>
      </c>
      <c r="FZ17" s="93">
        <v>22.942956239391926</v>
      </c>
      <c r="GB17" s="93">
        <v>4.8959389349394717</v>
      </c>
      <c r="GD17" s="93">
        <v>31.46732900267482</v>
      </c>
      <c r="GE17" s="93">
        <v>22.570373200866133</v>
      </c>
      <c r="GG17" s="93">
        <v>72.443000891606175</v>
      </c>
      <c r="GH17" s="93">
        <v>5.8209145331804866</v>
      </c>
      <c r="GJ17" s="93">
        <v>21.437327612626415</v>
      </c>
      <c r="GK17" s="107">
        <v>12</v>
      </c>
      <c r="GL17" s="93" t="s">
        <v>11</v>
      </c>
      <c r="GM17" s="105">
        <f t="shared" si="0"/>
        <v>22.942956239391926</v>
      </c>
      <c r="GN17" s="105">
        <f t="shared" si="1"/>
        <v>22.944156239391926</v>
      </c>
      <c r="GO17" s="93">
        <f t="shared" si="2"/>
        <v>20</v>
      </c>
      <c r="GP17" s="93" t="str">
        <f t="shared" si="3"/>
        <v>Moira</v>
      </c>
      <c r="GQ17" s="105">
        <f t="shared" si="4"/>
        <v>24.414903576109342</v>
      </c>
      <c r="HD17" s="93" t="s">
        <v>120</v>
      </c>
    </row>
    <row r="18" spans="2:212" x14ac:dyDescent="0.35">
      <c r="B18" s="107">
        <v>13</v>
      </c>
      <c r="C18" s="93" t="s">
        <v>12</v>
      </c>
      <c r="E18" s="105">
        <v>94130</v>
      </c>
      <c r="G18" s="105">
        <v>780</v>
      </c>
      <c r="H18" s="93">
        <v>0.82864124083714008</v>
      </c>
      <c r="J18" s="105">
        <v>124</v>
      </c>
      <c r="K18" s="105">
        <v>70371</v>
      </c>
      <c r="L18" s="105">
        <v>76</v>
      </c>
      <c r="M18" s="105">
        <v>34</v>
      </c>
      <c r="N18" s="105">
        <v>76</v>
      </c>
      <c r="O18" s="105">
        <v>115</v>
      </c>
      <c r="P18" s="105">
        <v>278</v>
      </c>
      <c r="Q18" s="105">
        <v>168</v>
      </c>
      <c r="R18" s="105">
        <v>214</v>
      </c>
      <c r="S18" s="105">
        <v>162</v>
      </c>
      <c r="T18" s="105">
        <v>430</v>
      </c>
      <c r="U18" s="105">
        <v>85</v>
      </c>
      <c r="V18" s="105">
        <v>53</v>
      </c>
      <c r="W18" s="105">
        <v>1668</v>
      </c>
      <c r="X18" s="105">
        <v>109</v>
      </c>
      <c r="Y18" s="105">
        <v>49</v>
      </c>
      <c r="Z18" s="105">
        <v>15</v>
      </c>
      <c r="AA18" s="105">
        <v>362</v>
      </c>
      <c r="AB18" s="105">
        <v>48</v>
      </c>
      <c r="AC18" s="105">
        <v>37</v>
      </c>
      <c r="AD18" s="105">
        <v>26</v>
      </c>
      <c r="AE18" s="105">
        <v>182</v>
      </c>
      <c r="AF18" s="105">
        <v>92</v>
      </c>
      <c r="AG18" s="105">
        <v>417</v>
      </c>
      <c r="AH18" s="105">
        <v>29</v>
      </c>
      <c r="AI18" s="105">
        <v>618</v>
      </c>
      <c r="AJ18" s="105">
        <v>1643</v>
      </c>
      <c r="AK18" s="105">
        <v>142</v>
      </c>
      <c r="AL18" s="105">
        <v>612</v>
      </c>
      <c r="AM18" s="105">
        <v>124</v>
      </c>
      <c r="AN18" s="105">
        <v>126</v>
      </c>
      <c r="AO18" s="105">
        <v>456</v>
      </c>
      <c r="AP18" s="105">
        <v>60</v>
      </c>
      <c r="AQ18" s="105">
        <v>880</v>
      </c>
      <c r="AR18" s="105">
        <v>76</v>
      </c>
      <c r="AS18" s="105">
        <v>120</v>
      </c>
      <c r="AT18" s="105">
        <v>39</v>
      </c>
      <c r="AU18" s="105">
        <v>5201</v>
      </c>
      <c r="AV18" s="105">
        <v>204</v>
      </c>
      <c r="AW18" s="105">
        <v>91</v>
      </c>
      <c r="AY18" s="93">
        <v>0.13173271008180176</v>
      </c>
      <c r="AZ18" s="93">
        <v>74.75937533198767</v>
      </c>
      <c r="BA18" s="93">
        <v>8.0739402953362377E-2</v>
      </c>
      <c r="BB18" s="93">
        <v>3.6120259215977904E-2</v>
      </c>
      <c r="BC18" s="93">
        <v>8.0739402953362377E-2</v>
      </c>
      <c r="BD18" s="93">
        <v>0.12217146499521937</v>
      </c>
      <c r="BE18" s="93">
        <v>0.29533623711887813</v>
      </c>
      <c r="BF18" s="93">
        <v>0.17847657494953786</v>
      </c>
      <c r="BG18" s="93">
        <v>0.22734516094762561</v>
      </c>
      <c r="BH18" s="93">
        <v>0.17210241155848294</v>
      </c>
      <c r="BI18" s="93">
        <v>0.45681504302560288</v>
      </c>
      <c r="BJ18" s="93">
        <v>9.0300648039944753E-2</v>
      </c>
      <c r="BK18" s="93">
        <v>5.6305109954318498E-2</v>
      </c>
      <c r="BL18" s="93">
        <v>1.772017422713269</v>
      </c>
      <c r="BM18" s="93">
        <v>0.11579730160416445</v>
      </c>
      <c r="BN18" s="93">
        <v>5.2055667693615214E-2</v>
      </c>
      <c r="BO18" s="93">
        <v>1.593540847763731E-2</v>
      </c>
      <c r="BP18" s="93">
        <v>0.38457452459364705</v>
      </c>
      <c r="BQ18" s="93">
        <v>5.0993307128439393E-2</v>
      </c>
      <c r="BR18" s="93">
        <v>3.9307340911505367E-2</v>
      </c>
      <c r="BS18" s="93">
        <v>2.7621374694571339E-2</v>
      </c>
      <c r="BT18" s="93">
        <v>0.19334962286199936</v>
      </c>
      <c r="BU18" s="93">
        <v>9.7737171996175501E-2</v>
      </c>
      <c r="BV18" s="93">
        <v>0.44300435567831725</v>
      </c>
      <c r="BW18" s="93">
        <v>3.0808456390098798E-2</v>
      </c>
      <c r="BX18" s="93">
        <v>0.65653882927865725</v>
      </c>
      <c r="BY18" s="93">
        <v>1.7454584085838734</v>
      </c>
      <c r="BZ18" s="93">
        <v>0.15085520025496654</v>
      </c>
      <c r="CA18" s="93">
        <v>0.65016466588760224</v>
      </c>
      <c r="CB18" s="93">
        <v>0.13173271008180176</v>
      </c>
      <c r="CC18" s="93">
        <v>0.1338574312121534</v>
      </c>
      <c r="CD18" s="93">
        <v>0.48443641772017421</v>
      </c>
      <c r="CE18" s="93">
        <v>6.3741633910549239E-2</v>
      </c>
      <c r="CF18" s="93">
        <v>0.93487729735472225</v>
      </c>
      <c r="CG18" s="93">
        <v>8.0739402953362377E-2</v>
      </c>
      <c r="CH18" s="93">
        <v>0.12748326782109848</v>
      </c>
      <c r="CI18" s="93">
        <v>4.143206204185701E-2</v>
      </c>
      <c r="CJ18" s="93">
        <v>5.5253372994794434</v>
      </c>
      <c r="CK18" s="93">
        <v>0.21672155529586742</v>
      </c>
      <c r="CL18" s="93">
        <v>9.667481143099968E-2</v>
      </c>
      <c r="CN18" s="105">
        <v>17784</v>
      </c>
      <c r="CO18" s="93">
        <v>20.173557937723327</v>
      </c>
      <c r="CP18" s="105">
        <v>10137</v>
      </c>
      <c r="CQ18" s="93">
        <v>11.499064148375021</v>
      </c>
      <c r="CS18" s="105">
        <v>1007</v>
      </c>
      <c r="CT18" s="93">
        <v>1.0697970891320514</v>
      </c>
      <c r="CV18" s="93">
        <v>2.4434292999043875E-2</v>
      </c>
      <c r="CW18" s="93">
        <v>0.51949431637097632</v>
      </c>
      <c r="CX18" s="93">
        <v>0.13598215234250505</v>
      </c>
      <c r="CY18" s="93">
        <v>0.13810687347285669</v>
      </c>
      <c r="CZ18" s="93">
        <v>0.21353447360033997</v>
      </c>
      <c r="DA18" s="93">
        <v>0.12854562838627429</v>
      </c>
      <c r="DB18" s="93">
        <v>0.24753001168596622</v>
      </c>
      <c r="DC18" s="93">
        <v>83.211515988526514</v>
      </c>
      <c r="DD18" s="93">
        <v>0.22946988207797728</v>
      </c>
      <c r="DE18" s="93">
        <v>0.31870816955274622</v>
      </c>
      <c r="DF18" s="93">
        <v>0.30064803994475725</v>
      </c>
      <c r="DG18" s="93">
        <v>0.28258791033676828</v>
      </c>
      <c r="DH18" s="93">
        <v>0.23371932433868056</v>
      </c>
      <c r="DI18" s="93">
        <v>5.0993307128439393E-2</v>
      </c>
      <c r="DJ18" s="93">
        <v>0.43238075002655901</v>
      </c>
      <c r="DK18" s="93">
        <v>0.11792202273451609</v>
      </c>
      <c r="DL18" s="93">
        <v>0.58323595028152553</v>
      </c>
      <c r="DM18" s="93">
        <v>7.8614681823010735E-2</v>
      </c>
      <c r="DN18" s="93">
        <v>0.11898438329969191</v>
      </c>
      <c r="DO18" s="93">
        <v>6.5866355040900881E-2</v>
      </c>
      <c r="DP18" s="93">
        <v>3.2933177520450441E-2</v>
      </c>
      <c r="DQ18" s="93">
        <v>0.1338574312121534</v>
      </c>
      <c r="DR18" s="93">
        <v>6.3741633910549239E-2</v>
      </c>
      <c r="DS18" s="93">
        <v>0.44194199511314142</v>
      </c>
      <c r="DT18" s="93">
        <v>3.7182619781153725E-2</v>
      </c>
      <c r="DU18" s="93">
        <v>8.0739402953362377E-2</v>
      </c>
      <c r="DV18" s="93">
        <v>0.12535854669074684</v>
      </c>
      <c r="DW18" s="93">
        <v>8.9238287474768932E-2</v>
      </c>
      <c r="DX18" s="93">
        <v>0.86476150005311803</v>
      </c>
      <c r="DY18" s="93">
        <v>0.13173271008180176</v>
      </c>
      <c r="DZ18" s="93">
        <v>0.14023159460320833</v>
      </c>
      <c r="EA18" s="93">
        <v>0.14766811855943907</v>
      </c>
      <c r="EB18" s="93">
        <v>0.79783278444704142</v>
      </c>
      <c r="EC18" s="93">
        <v>3.187081695527462E-3</v>
      </c>
      <c r="ED18" s="93">
        <v>0.47912461489429514</v>
      </c>
      <c r="EE18" s="93">
        <v>0.25177945394666951</v>
      </c>
      <c r="EF18" s="93">
        <v>0.21565919473069159</v>
      </c>
      <c r="EG18" s="93">
        <v>6.9053436736428345E-2</v>
      </c>
      <c r="EH18" s="93">
        <v>0.10304897482205459</v>
      </c>
      <c r="EI18" s="93">
        <v>0.10092425369170295</v>
      </c>
      <c r="EJ18" s="93">
        <v>0.15191756082014235</v>
      </c>
      <c r="EK18" s="93">
        <v>0.12748326782109848</v>
      </c>
      <c r="EM18" s="93">
        <v>16.788484011473486</v>
      </c>
      <c r="EO18" s="105">
        <v>1199</v>
      </c>
      <c r="EP18" s="93">
        <v>1.3476149799937058</v>
      </c>
      <c r="ER18" s="93">
        <v>1.6393251755172373</v>
      </c>
      <c r="ES18" s="93">
        <v>54.362025404883049</v>
      </c>
      <c r="ET18" s="93">
        <v>1.3214730640710686</v>
      </c>
      <c r="EU18" s="93">
        <v>1.101421602300644</v>
      </c>
      <c r="EV18" s="93">
        <v>9.0814888984619688E-2</v>
      </c>
      <c r="EW18" s="93">
        <v>1.2714084457846755</v>
      </c>
      <c r="EX18" s="93">
        <v>40.217024298804269</v>
      </c>
      <c r="EZ18" s="105">
        <v>1068</v>
      </c>
      <c r="FA18" s="93">
        <v>19.163825587654763</v>
      </c>
      <c r="FC18" s="105">
        <v>679.84804630969609</v>
      </c>
      <c r="FD18" s="93">
        <v>22.36055701919458</v>
      </c>
      <c r="FE18" s="105">
        <v>935.72828216851735</v>
      </c>
      <c r="FF18" s="93">
        <v>13.949525277935567</v>
      </c>
      <c r="FH18" s="105">
        <v>3949</v>
      </c>
      <c r="FI18" s="93">
        <v>4.4731655377087067</v>
      </c>
      <c r="FK18" s="93">
        <v>19.559556580611563</v>
      </c>
      <c r="FM18" s="93">
        <v>32.493632601082453</v>
      </c>
      <c r="FN18" s="93">
        <v>50.489493791786053</v>
      </c>
      <c r="FO18" s="93">
        <v>15.918497293855459</v>
      </c>
      <c r="FQ18" s="93">
        <v>21.728352850670998</v>
      </c>
      <c r="FR18" s="93">
        <v>43.46810268683933</v>
      </c>
      <c r="FS18" s="93">
        <v>0.90036185428954041</v>
      </c>
      <c r="FT18" s="93">
        <v>20.303729663504004</v>
      </c>
      <c r="FV18" s="93">
        <v>91.150922909880563</v>
      </c>
      <c r="FW18" s="93">
        <v>7.7604434539116518</v>
      </c>
      <c r="FX18" s="93">
        <v>0.53717355277444423</v>
      </c>
      <c r="FZ18" s="93">
        <v>11.337362059905413</v>
      </c>
      <c r="GB18" s="93">
        <v>5.4579871700494271</v>
      </c>
      <c r="GD18" s="93">
        <v>26.758876307998282</v>
      </c>
      <c r="GE18" s="93">
        <v>19.27588311071937</v>
      </c>
      <c r="GG18" s="93">
        <v>78.425655976676396</v>
      </c>
      <c r="GH18" s="93">
        <v>1.6001084819309785</v>
      </c>
      <c r="GJ18" s="93">
        <v>22.767104126383348</v>
      </c>
      <c r="GK18" s="107">
        <v>13</v>
      </c>
      <c r="GL18" s="93" t="s">
        <v>12</v>
      </c>
      <c r="GM18" s="105">
        <f t="shared" si="0"/>
        <v>11.337362059905413</v>
      </c>
      <c r="GN18" s="105">
        <f t="shared" si="1"/>
        <v>11.338662059905413</v>
      </c>
      <c r="GO18" s="93">
        <f t="shared" si="2"/>
        <v>62</v>
      </c>
      <c r="GP18" s="93" t="str">
        <f t="shared" si="3"/>
        <v>Corangamite</v>
      </c>
      <c r="GQ18" s="105">
        <f t="shared" si="4"/>
        <v>24.232660674919451</v>
      </c>
      <c r="HD18" s="93" t="s">
        <v>127</v>
      </c>
    </row>
    <row r="19" spans="2:212" x14ac:dyDescent="0.35">
      <c r="B19" s="107">
        <v>14</v>
      </c>
      <c r="C19" s="93" t="s">
        <v>13</v>
      </c>
      <c r="E19" s="105">
        <v>299296</v>
      </c>
      <c r="G19" s="105">
        <v>1616</v>
      </c>
      <c r="H19" s="93">
        <v>0.53993371110873523</v>
      </c>
      <c r="J19" s="105">
        <v>8528</v>
      </c>
      <c r="K19" s="105">
        <v>168032</v>
      </c>
      <c r="L19" s="105">
        <v>1129</v>
      </c>
      <c r="M19" s="105">
        <v>179</v>
      </c>
      <c r="N19" s="105">
        <v>1658</v>
      </c>
      <c r="O19" s="105">
        <v>233</v>
      </c>
      <c r="P19" s="105">
        <v>4265</v>
      </c>
      <c r="Q19" s="105">
        <v>1265</v>
      </c>
      <c r="R19" s="105">
        <v>1187</v>
      </c>
      <c r="S19" s="105">
        <v>1929</v>
      </c>
      <c r="T19" s="105">
        <v>1030</v>
      </c>
      <c r="U19" s="105">
        <v>789</v>
      </c>
      <c r="V19" s="105">
        <v>455</v>
      </c>
      <c r="W19" s="105">
        <v>17937</v>
      </c>
      <c r="X19" s="105">
        <v>836</v>
      </c>
      <c r="Y19" s="105">
        <v>882</v>
      </c>
      <c r="Z19" s="105">
        <v>652</v>
      </c>
      <c r="AA19" s="105">
        <v>1657</v>
      </c>
      <c r="AB19" s="105">
        <v>119</v>
      </c>
      <c r="AC19" s="105">
        <v>703</v>
      </c>
      <c r="AD19" s="105">
        <v>515</v>
      </c>
      <c r="AE19" s="105">
        <v>1529</v>
      </c>
      <c r="AF19" s="105">
        <v>388</v>
      </c>
      <c r="AG19" s="105">
        <v>3171</v>
      </c>
      <c r="AH19" s="105">
        <v>305</v>
      </c>
      <c r="AI19" s="105">
        <v>1239</v>
      </c>
      <c r="AJ19" s="105">
        <v>7113</v>
      </c>
      <c r="AK19" s="105">
        <v>2396</v>
      </c>
      <c r="AL19" s="105">
        <v>4694</v>
      </c>
      <c r="AM19" s="105">
        <v>1262</v>
      </c>
      <c r="AN19" s="105">
        <v>742</v>
      </c>
      <c r="AO19" s="105">
        <v>2061</v>
      </c>
      <c r="AP19" s="105">
        <v>416</v>
      </c>
      <c r="AQ19" s="105">
        <v>11282</v>
      </c>
      <c r="AR19" s="105">
        <v>226</v>
      </c>
      <c r="AS19" s="105">
        <v>656</v>
      </c>
      <c r="AT19" s="105">
        <v>797</v>
      </c>
      <c r="AU19" s="105">
        <v>11262</v>
      </c>
      <c r="AV19" s="105">
        <v>574</v>
      </c>
      <c r="AW19" s="105">
        <v>1659</v>
      </c>
      <c r="AY19" s="93">
        <v>2.8493531487223351</v>
      </c>
      <c r="AZ19" s="93">
        <v>56.142414198652837</v>
      </c>
      <c r="BA19" s="93">
        <v>0.37721853950604084</v>
      </c>
      <c r="BB19" s="93">
        <v>5.9807013792366089E-2</v>
      </c>
      <c r="BC19" s="93">
        <v>0.55396664171923449</v>
      </c>
      <c r="BD19" s="93">
        <v>7.7849353148722336E-2</v>
      </c>
      <c r="BE19" s="93">
        <v>1.4250106917566556</v>
      </c>
      <c r="BF19" s="93">
        <v>0.4226585052924195</v>
      </c>
      <c r="BG19" s="93">
        <v>0.39659734844434941</v>
      </c>
      <c r="BH19" s="93">
        <v>0.64451245589650386</v>
      </c>
      <c r="BI19" s="93">
        <v>0.34414091735272107</v>
      </c>
      <c r="BJ19" s="93">
        <v>0.26361862504009409</v>
      </c>
      <c r="BK19" s="93">
        <v>0.1520234149470758</v>
      </c>
      <c r="BL19" s="93">
        <v>5.9930637228696675</v>
      </c>
      <c r="BM19" s="93">
        <v>0.27932214262803379</v>
      </c>
      <c r="BN19" s="93">
        <v>0.29469154282048537</v>
      </c>
      <c r="BO19" s="93">
        <v>0.21784454185822733</v>
      </c>
      <c r="BP19" s="93">
        <v>0.55363252432374643</v>
      </c>
      <c r="BQ19" s="93">
        <v>3.9759970063081365E-2</v>
      </c>
      <c r="BR19" s="93">
        <v>0.23488452902811932</v>
      </c>
      <c r="BS19" s="93">
        <v>0.17207045867636053</v>
      </c>
      <c r="BT19" s="93">
        <v>0.51086549770127232</v>
      </c>
      <c r="BU19" s="93">
        <v>0.12963754944937453</v>
      </c>
      <c r="BV19" s="93">
        <v>1.0594862610926976</v>
      </c>
      <c r="BW19" s="93">
        <v>0.101905805623864</v>
      </c>
      <c r="BX19" s="93">
        <v>0.41397145300972948</v>
      </c>
      <c r="BY19" s="93">
        <v>2.3765770341067038</v>
      </c>
      <c r="BZ19" s="93">
        <v>0.80054527958943655</v>
      </c>
      <c r="CA19" s="93">
        <v>1.5683470544210414</v>
      </c>
      <c r="CB19" s="93">
        <v>0.42165615310595528</v>
      </c>
      <c r="CC19" s="93">
        <v>0.24791510745215439</v>
      </c>
      <c r="CD19" s="93">
        <v>0.68861595210093018</v>
      </c>
      <c r="CE19" s="93">
        <v>0.13899283652304076</v>
      </c>
      <c r="CF19" s="93">
        <v>3.7695124558965039</v>
      </c>
      <c r="CG19" s="93">
        <v>7.5510531380305779E-2</v>
      </c>
      <c r="CH19" s="93">
        <v>0.21918101144017965</v>
      </c>
      <c r="CI19" s="93">
        <v>0.26629156420399874</v>
      </c>
      <c r="CJ19" s="93">
        <v>3.7628301079867423</v>
      </c>
      <c r="CK19" s="93">
        <v>0.19178338501015718</v>
      </c>
      <c r="CL19" s="93">
        <v>0.55430075911472254</v>
      </c>
      <c r="CN19" s="105">
        <v>114132</v>
      </c>
      <c r="CO19" s="93">
        <v>40.448817000042531</v>
      </c>
      <c r="CP19" s="105">
        <v>92795</v>
      </c>
      <c r="CQ19" s="93">
        <v>32.886902652358202</v>
      </c>
      <c r="CS19" s="105">
        <v>8139</v>
      </c>
      <c r="CT19" s="93">
        <v>2.7193814818774724</v>
      </c>
      <c r="CV19" s="93">
        <v>0.20949160697102531</v>
      </c>
      <c r="CW19" s="93">
        <v>1.4744600662888911</v>
      </c>
      <c r="CX19" s="93">
        <v>0.21283278092590613</v>
      </c>
      <c r="CY19" s="93">
        <v>0.57935956377632847</v>
      </c>
      <c r="CZ19" s="93">
        <v>0.43702555329840692</v>
      </c>
      <c r="DA19" s="93">
        <v>2.1824548273281299</v>
      </c>
      <c r="DB19" s="93">
        <v>0.16538811076659896</v>
      </c>
      <c r="DC19" s="93">
        <v>59.229993050358175</v>
      </c>
      <c r="DD19" s="93">
        <v>0.59138779001389929</v>
      </c>
      <c r="DE19" s="93">
        <v>0.6976371217791083</v>
      </c>
      <c r="DF19" s="93">
        <v>0.23922805516946435</v>
      </c>
      <c r="DG19" s="93">
        <v>0.82460173206457821</v>
      </c>
      <c r="DH19" s="93">
        <v>0.40461616593606331</v>
      </c>
      <c r="DI19" s="93">
        <v>1.3160884208275418</v>
      </c>
      <c r="DJ19" s="93">
        <v>1.5770341067037315</v>
      </c>
      <c r="DK19" s="93">
        <v>0.31206564738586551</v>
      </c>
      <c r="DL19" s="93">
        <v>0.87405110659681384</v>
      </c>
      <c r="DM19" s="93">
        <v>6.7157596493103822E-2</v>
      </c>
      <c r="DN19" s="93">
        <v>0.79185822730674649</v>
      </c>
      <c r="DO19" s="93">
        <v>0.17106810648989629</v>
      </c>
      <c r="DP19" s="93">
        <v>0.13999518870950498</v>
      </c>
      <c r="DQ19" s="93">
        <v>1.0334251042446274</v>
      </c>
      <c r="DR19" s="93">
        <v>9.5223457714102427E-2</v>
      </c>
      <c r="DS19" s="93">
        <v>1.9465679461135466</v>
      </c>
      <c r="DT19" s="93">
        <v>0.11426814925692291</v>
      </c>
      <c r="DU19" s="93">
        <v>0.40127499198118249</v>
      </c>
      <c r="DV19" s="93">
        <v>0.49048433657649954</v>
      </c>
      <c r="DW19" s="93">
        <v>0.13799048433657649</v>
      </c>
      <c r="DX19" s="93">
        <v>2.2375841975836632</v>
      </c>
      <c r="DY19" s="93">
        <v>0.24223511172885703</v>
      </c>
      <c r="DZ19" s="93">
        <v>0.87304875441034968</v>
      </c>
      <c r="EA19" s="93">
        <v>0.87772639794718266</v>
      </c>
      <c r="EB19" s="93">
        <v>2.996698920132578</v>
      </c>
      <c r="EC19" s="93">
        <v>4.1764674436009841E-2</v>
      </c>
      <c r="ED19" s="93">
        <v>1.0982438789693147</v>
      </c>
      <c r="EE19" s="93">
        <v>0.70832887843472692</v>
      </c>
      <c r="EF19" s="93">
        <v>1.3638672083823373</v>
      </c>
      <c r="EG19" s="93">
        <v>0.25058804661605899</v>
      </c>
      <c r="EH19" s="93">
        <v>0.15603282369293275</v>
      </c>
      <c r="EI19" s="93">
        <v>0.5255666631027478</v>
      </c>
      <c r="EJ19" s="93">
        <v>0.62145835560782636</v>
      </c>
      <c r="EK19" s="93">
        <v>0.74641826152036772</v>
      </c>
      <c r="EM19" s="93">
        <v>40.770006949641825</v>
      </c>
      <c r="EO19" s="105">
        <v>16304</v>
      </c>
      <c r="EP19" s="93">
        <v>5.7360986507643323</v>
      </c>
      <c r="ER19" s="93">
        <v>4.9556358139974277</v>
      </c>
      <c r="ES19" s="93">
        <v>52.87222678419603</v>
      </c>
      <c r="ET19" s="93">
        <v>4.5461482003618894</v>
      </c>
      <c r="EU19" s="93">
        <v>8.0662156368313571</v>
      </c>
      <c r="EV19" s="93">
        <v>7.9935470274905343E-2</v>
      </c>
      <c r="EW19" s="93">
        <v>2.7014555522450969</v>
      </c>
      <c r="EX19" s="93">
        <v>26.776202483813066</v>
      </c>
      <c r="EZ19" s="105">
        <v>2722</v>
      </c>
      <c r="FA19" s="93">
        <v>13.955396052294283</v>
      </c>
      <c r="FC19" s="105">
        <v>641.11582334015793</v>
      </c>
      <c r="FD19" s="93">
        <v>26.430794935338291</v>
      </c>
      <c r="FE19" s="105">
        <v>896.5214138769403</v>
      </c>
      <c r="FF19" s="93">
        <v>16.523141887884609</v>
      </c>
      <c r="FH19" s="105">
        <v>14144</v>
      </c>
      <c r="FI19" s="93">
        <v>5.0090129652124329</v>
      </c>
      <c r="FK19" s="93">
        <v>14.920112890486067</v>
      </c>
      <c r="FM19" s="93">
        <v>27.650100003773726</v>
      </c>
      <c r="FN19" s="93">
        <v>55.672541102179949</v>
      </c>
      <c r="FO19" s="93">
        <v>15.311269607658151</v>
      </c>
      <c r="FQ19" s="93">
        <v>21.501572712218163</v>
      </c>
      <c r="FR19" s="93">
        <v>46.663988319794619</v>
      </c>
      <c r="FS19" s="93">
        <v>1.5433157281020646</v>
      </c>
      <c r="FT19" s="93">
        <v>19.327212330847697</v>
      </c>
      <c r="FV19" s="93">
        <v>89.186508910599443</v>
      </c>
      <c r="FW19" s="93">
        <v>9.1649074574107718</v>
      </c>
      <c r="FX19" s="93">
        <v>1.2106632628013159</v>
      </c>
      <c r="FZ19" s="93">
        <v>10.16540584974617</v>
      </c>
      <c r="GB19" s="93">
        <v>7.1767501026403817</v>
      </c>
      <c r="GD19" s="93">
        <v>25.727381426863293</v>
      </c>
      <c r="GE19" s="93">
        <v>21.229499726909054</v>
      </c>
      <c r="GG19" s="93">
        <v>80.902085824365628</v>
      </c>
      <c r="GH19" s="93">
        <v>0.94327089145741994</v>
      </c>
      <c r="GJ19" s="93">
        <v>29.788329232159892</v>
      </c>
      <c r="GK19" s="107">
        <v>14</v>
      </c>
      <c r="GL19" s="93" t="s">
        <v>13</v>
      </c>
      <c r="GM19" s="105">
        <f t="shared" si="0"/>
        <v>10.16540584974617</v>
      </c>
      <c r="GN19" s="105">
        <f t="shared" si="1"/>
        <v>10.16680584974617</v>
      </c>
      <c r="GO19" s="93">
        <f t="shared" si="2"/>
        <v>72</v>
      </c>
      <c r="GP19" s="93" t="str">
        <f t="shared" si="3"/>
        <v>Colac-Otway</v>
      </c>
      <c r="GQ19" s="105">
        <f t="shared" si="4"/>
        <v>24.043577400557385</v>
      </c>
      <c r="HD19" s="93" t="s">
        <v>93</v>
      </c>
    </row>
    <row r="20" spans="2:212" x14ac:dyDescent="0.35">
      <c r="B20" s="107">
        <v>15</v>
      </c>
      <c r="C20" s="93" t="s">
        <v>14</v>
      </c>
      <c r="E20" s="105">
        <v>12993</v>
      </c>
      <c r="G20" s="105">
        <v>189</v>
      </c>
      <c r="H20" s="93">
        <v>1.4546294158392981</v>
      </c>
      <c r="J20" s="105">
        <v>0</v>
      </c>
      <c r="K20" s="105">
        <v>10654</v>
      </c>
      <c r="L20" s="105">
        <v>0</v>
      </c>
      <c r="M20" s="105">
        <v>3</v>
      </c>
      <c r="N20" s="105">
        <v>4</v>
      </c>
      <c r="O20" s="105">
        <v>9</v>
      </c>
      <c r="P20" s="105">
        <v>19</v>
      </c>
      <c r="Q20" s="105">
        <v>10</v>
      </c>
      <c r="R20" s="105">
        <v>6</v>
      </c>
      <c r="S20" s="105">
        <v>13</v>
      </c>
      <c r="T20" s="105">
        <v>40</v>
      </c>
      <c r="U20" s="105">
        <v>6</v>
      </c>
      <c r="V20" s="105">
        <v>0</v>
      </c>
      <c r="W20" s="105">
        <v>34</v>
      </c>
      <c r="X20" s="105">
        <v>9</v>
      </c>
      <c r="Y20" s="105">
        <v>0</v>
      </c>
      <c r="Z20" s="105">
        <v>0</v>
      </c>
      <c r="AA20" s="105">
        <v>21</v>
      </c>
      <c r="AB20" s="105">
        <v>0</v>
      </c>
      <c r="AC20" s="105">
        <v>4</v>
      </c>
      <c r="AD20" s="105">
        <v>3</v>
      </c>
      <c r="AE20" s="105">
        <v>5</v>
      </c>
      <c r="AF20" s="105">
        <v>16</v>
      </c>
      <c r="AG20" s="105">
        <v>0</v>
      </c>
      <c r="AH20" s="105">
        <v>7</v>
      </c>
      <c r="AI20" s="105">
        <v>79</v>
      </c>
      <c r="AJ20" s="105">
        <v>99</v>
      </c>
      <c r="AK20" s="105">
        <v>6</v>
      </c>
      <c r="AL20" s="105">
        <v>63</v>
      </c>
      <c r="AM20" s="105">
        <v>8</v>
      </c>
      <c r="AN20" s="105">
        <v>0</v>
      </c>
      <c r="AO20" s="105">
        <v>12</v>
      </c>
      <c r="AP20" s="105">
        <v>0</v>
      </c>
      <c r="AQ20" s="105">
        <v>9</v>
      </c>
      <c r="AR20" s="105">
        <v>4</v>
      </c>
      <c r="AS20" s="105">
        <v>7</v>
      </c>
      <c r="AT20" s="105">
        <v>0</v>
      </c>
      <c r="AU20" s="105">
        <v>561</v>
      </c>
      <c r="AV20" s="105">
        <v>23</v>
      </c>
      <c r="AW20" s="105">
        <v>0</v>
      </c>
      <c r="AY20" s="93">
        <v>0</v>
      </c>
      <c r="AZ20" s="93">
        <v>81.997998922496734</v>
      </c>
      <c r="BA20" s="93">
        <v>0</v>
      </c>
      <c r="BB20" s="93">
        <v>2.3089355806972987E-2</v>
      </c>
      <c r="BC20" s="93">
        <v>3.0785807742630646E-2</v>
      </c>
      <c r="BD20" s="93">
        <v>6.9268067420918955E-2</v>
      </c>
      <c r="BE20" s="93">
        <v>0.14623258677749559</v>
      </c>
      <c r="BF20" s="93">
        <v>7.6964519356576624E-2</v>
      </c>
      <c r="BG20" s="93">
        <v>4.6178711613945975E-2</v>
      </c>
      <c r="BH20" s="93">
        <v>0.1000538751635496</v>
      </c>
      <c r="BI20" s="93">
        <v>0.3078580774263065</v>
      </c>
      <c r="BJ20" s="93">
        <v>4.6178711613945975E-2</v>
      </c>
      <c r="BK20" s="93">
        <v>0</v>
      </c>
      <c r="BL20" s="93">
        <v>0.26167936581236051</v>
      </c>
      <c r="BM20" s="93">
        <v>6.9268067420918955E-2</v>
      </c>
      <c r="BN20" s="93">
        <v>0</v>
      </c>
      <c r="BO20" s="93">
        <v>0</v>
      </c>
      <c r="BP20" s="93">
        <v>0.16162549064881088</v>
      </c>
      <c r="BQ20" s="93">
        <v>0</v>
      </c>
      <c r="BR20" s="93">
        <v>3.0785807742630646E-2</v>
      </c>
      <c r="BS20" s="93">
        <v>2.3089355806972987E-2</v>
      </c>
      <c r="BT20" s="93">
        <v>3.8482259678288312E-2</v>
      </c>
      <c r="BU20" s="93">
        <v>0.12314323097052259</v>
      </c>
      <c r="BV20" s="93">
        <v>0</v>
      </c>
      <c r="BW20" s="93">
        <v>5.387516354960363E-2</v>
      </c>
      <c r="BX20" s="93">
        <v>0.60801970291695528</v>
      </c>
      <c r="BY20" s="93">
        <v>0.76194874163010851</v>
      </c>
      <c r="BZ20" s="93">
        <v>4.6178711613945975E-2</v>
      </c>
      <c r="CA20" s="93">
        <v>0.48487647194643269</v>
      </c>
      <c r="CB20" s="93">
        <v>6.1571615485261293E-2</v>
      </c>
      <c r="CC20" s="93">
        <v>0</v>
      </c>
      <c r="CD20" s="93">
        <v>9.2357423227891949E-2</v>
      </c>
      <c r="CE20" s="93">
        <v>0</v>
      </c>
      <c r="CF20" s="93">
        <v>6.9268067420918955E-2</v>
      </c>
      <c r="CG20" s="93">
        <v>3.0785807742630646E-2</v>
      </c>
      <c r="CH20" s="93">
        <v>5.387516354960363E-2</v>
      </c>
      <c r="CI20" s="93">
        <v>0</v>
      </c>
      <c r="CJ20" s="93">
        <v>4.3177095359039486</v>
      </c>
      <c r="CK20" s="93">
        <v>0.17701839452012622</v>
      </c>
      <c r="CL20" s="93">
        <v>0</v>
      </c>
      <c r="CN20" s="105">
        <v>1157</v>
      </c>
      <c r="CO20" s="93">
        <v>9.7959529252391828</v>
      </c>
      <c r="CP20" s="105">
        <v>453</v>
      </c>
      <c r="CQ20" s="93">
        <v>3.835407670815342</v>
      </c>
      <c r="CS20" s="105">
        <v>44</v>
      </c>
      <c r="CT20" s="93">
        <v>0.33864388516893712</v>
      </c>
      <c r="CV20" s="93">
        <v>0</v>
      </c>
      <c r="CW20" s="93">
        <v>2.3089355806972987E-2</v>
      </c>
      <c r="CX20" s="93">
        <v>0</v>
      </c>
      <c r="CY20" s="93">
        <v>0</v>
      </c>
      <c r="CZ20" s="93">
        <v>0</v>
      </c>
      <c r="DA20" s="93">
        <v>0</v>
      </c>
      <c r="DB20" s="93">
        <v>5.387516354960363E-2</v>
      </c>
      <c r="DC20" s="93">
        <v>90.448703147848846</v>
      </c>
      <c r="DD20" s="93">
        <v>0.20010775032709921</v>
      </c>
      <c r="DE20" s="93">
        <v>3.0785807742630646E-2</v>
      </c>
      <c r="DF20" s="93">
        <v>0.15392903871315325</v>
      </c>
      <c r="DG20" s="93">
        <v>0.15392903871315325</v>
      </c>
      <c r="DH20" s="93">
        <v>0</v>
      </c>
      <c r="DI20" s="93">
        <v>0</v>
      </c>
      <c r="DJ20" s="93">
        <v>8.466097129223428E-2</v>
      </c>
      <c r="DK20" s="93">
        <v>3.8482259678288312E-2</v>
      </c>
      <c r="DL20" s="93">
        <v>0.12314323097052259</v>
      </c>
      <c r="DM20" s="93">
        <v>0</v>
      </c>
      <c r="DN20" s="93">
        <v>0</v>
      </c>
      <c r="DO20" s="93">
        <v>0</v>
      </c>
      <c r="DP20" s="93">
        <v>0</v>
      </c>
      <c r="DQ20" s="93">
        <v>4.6178711613945975E-2</v>
      </c>
      <c r="DR20" s="93">
        <v>6.1571615485261293E-2</v>
      </c>
      <c r="DS20" s="93">
        <v>0.1847148464557839</v>
      </c>
      <c r="DT20" s="93">
        <v>5.387516354960363E-2</v>
      </c>
      <c r="DU20" s="93">
        <v>0</v>
      </c>
      <c r="DV20" s="93">
        <v>3.0785807742630646E-2</v>
      </c>
      <c r="DW20" s="93">
        <v>0</v>
      </c>
      <c r="DX20" s="93">
        <v>0.13083968290618025</v>
      </c>
      <c r="DY20" s="93">
        <v>9.2357423227891949E-2</v>
      </c>
      <c r="DZ20" s="93">
        <v>0</v>
      </c>
      <c r="EA20" s="93">
        <v>3.0785807742630646E-2</v>
      </c>
      <c r="EB20" s="93">
        <v>3.8482259678288312E-2</v>
      </c>
      <c r="EC20" s="93">
        <v>0</v>
      </c>
      <c r="ED20" s="93">
        <v>6.1571615485261293E-2</v>
      </c>
      <c r="EE20" s="93">
        <v>0.16932194258446856</v>
      </c>
      <c r="EF20" s="93">
        <v>0</v>
      </c>
      <c r="EG20" s="93">
        <v>0</v>
      </c>
      <c r="EH20" s="93">
        <v>0</v>
      </c>
      <c r="EI20" s="93">
        <v>0</v>
      </c>
      <c r="EJ20" s="93">
        <v>5.387516354960363E-2</v>
      </c>
      <c r="EK20" s="93">
        <v>0</v>
      </c>
      <c r="EM20" s="93">
        <v>9.5512968521511539</v>
      </c>
      <c r="EO20" s="105">
        <v>40</v>
      </c>
      <c r="EP20" s="93">
        <v>0.33008747318039278</v>
      </c>
      <c r="ER20" s="93">
        <v>0.51703678589591451</v>
      </c>
      <c r="ES20" s="93">
        <v>60.366163756568916</v>
      </c>
      <c r="ET20" s="93">
        <v>0.23732836073910832</v>
      </c>
      <c r="EU20" s="93">
        <v>0.15256823190371249</v>
      </c>
      <c r="EV20" s="93">
        <v>3.3904051534158333E-2</v>
      </c>
      <c r="EW20" s="93">
        <v>0.69503305645024582</v>
      </c>
      <c r="EX20" s="93">
        <v>38.014917782675028</v>
      </c>
      <c r="EZ20" s="105">
        <v>139</v>
      </c>
      <c r="FA20" s="93">
        <v>24.21602787456446</v>
      </c>
      <c r="FC20" s="105">
        <v>452.21153846153845</v>
      </c>
      <c r="FD20" s="93">
        <v>23.528815962726629</v>
      </c>
      <c r="FE20" s="105">
        <v>645.75471698113211</v>
      </c>
      <c r="FF20" s="93">
        <v>17.177914110429448</v>
      </c>
      <c r="FH20" s="105">
        <v>1158</v>
      </c>
      <c r="FI20" s="93">
        <v>9.6059726254666113</v>
      </c>
      <c r="FK20" s="93">
        <v>25.055566781167915</v>
      </c>
      <c r="FM20" s="93">
        <v>47.826086956521742</v>
      </c>
      <c r="FN20" s="93">
        <v>31.227967097532318</v>
      </c>
      <c r="FO20" s="93">
        <v>19.594594594594593</v>
      </c>
      <c r="FQ20" s="93">
        <v>37.025888019265501</v>
      </c>
      <c r="FR20" s="93">
        <v>23.269114990969296</v>
      </c>
      <c r="FS20" s="93">
        <v>3.4015653220951236</v>
      </c>
      <c r="FT20" s="93">
        <v>18.407585791691751</v>
      </c>
      <c r="FV20" s="93">
        <v>89.713245334547111</v>
      </c>
      <c r="FW20" s="93">
        <v>6.0688818085267791</v>
      </c>
      <c r="FX20" s="93">
        <v>1.5020482476103778</v>
      </c>
      <c r="FZ20" s="93">
        <v>29.323024702998303</v>
      </c>
      <c r="GB20" s="93">
        <v>8.8204483553320756</v>
      </c>
      <c r="GD20" s="93">
        <v>24</v>
      </c>
      <c r="GE20" s="93">
        <v>25.146198830409354</v>
      </c>
      <c r="GG20" s="93">
        <v>75.228070175438603</v>
      </c>
      <c r="GH20" s="93">
        <v>5.8479532163742682</v>
      </c>
      <c r="GJ20" s="93">
        <v>14.085965820818227</v>
      </c>
      <c r="GK20" s="107">
        <v>15</v>
      </c>
      <c r="GL20" s="93" t="s">
        <v>14</v>
      </c>
      <c r="GM20" s="105">
        <f t="shared" si="0"/>
        <v>29.323024702998303</v>
      </c>
      <c r="GN20" s="105">
        <f t="shared" si="1"/>
        <v>29.324524702998303</v>
      </c>
      <c r="GO20" s="93">
        <f t="shared" si="2"/>
        <v>1</v>
      </c>
      <c r="GP20" s="93" t="str">
        <f t="shared" si="3"/>
        <v>Strathbogie</v>
      </c>
      <c r="GQ20" s="105">
        <f t="shared" si="4"/>
        <v>23.989283974671213</v>
      </c>
      <c r="HD20" s="93" t="s">
        <v>117</v>
      </c>
    </row>
    <row r="21" spans="2:212" x14ac:dyDescent="0.35">
      <c r="B21" s="107">
        <v>16</v>
      </c>
      <c r="C21" s="93" t="s">
        <v>15</v>
      </c>
      <c r="E21" s="105">
        <v>20971</v>
      </c>
      <c r="G21" s="105">
        <v>253</v>
      </c>
      <c r="H21" s="93">
        <v>1.2064279242763816</v>
      </c>
      <c r="J21" s="105">
        <v>42</v>
      </c>
      <c r="K21" s="105">
        <v>17456</v>
      </c>
      <c r="L21" s="105">
        <v>0</v>
      </c>
      <c r="M21" s="105">
        <v>0</v>
      </c>
      <c r="N21" s="105">
        <v>0</v>
      </c>
      <c r="O21" s="105">
        <v>9</v>
      </c>
      <c r="P21" s="105">
        <v>61</v>
      </c>
      <c r="Q21" s="105">
        <v>12</v>
      </c>
      <c r="R21" s="105">
        <v>13</v>
      </c>
      <c r="S21" s="105">
        <v>16</v>
      </c>
      <c r="T21" s="105">
        <v>67</v>
      </c>
      <c r="U21" s="105">
        <v>20</v>
      </c>
      <c r="V21" s="105">
        <v>7</v>
      </c>
      <c r="W21" s="105">
        <v>61</v>
      </c>
      <c r="X21" s="105">
        <v>9</v>
      </c>
      <c r="Y21" s="105">
        <v>11</v>
      </c>
      <c r="Z21" s="105">
        <v>0</v>
      </c>
      <c r="AA21" s="105">
        <v>62</v>
      </c>
      <c r="AB21" s="105">
        <v>6</v>
      </c>
      <c r="AC21" s="105">
        <v>0</v>
      </c>
      <c r="AD21" s="105">
        <v>0</v>
      </c>
      <c r="AE21" s="105">
        <v>19</v>
      </c>
      <c r="AF21" s="105">
        <v>11</v>
      </c>
      <c r="AG21" s="105">
        <v>4</v>
      </c>
      <c r="AH21" s="105">
        <v>10</v>
      </c>
      <c r="AI21" s="105">
        <v>72</v>
      </c>
      <c r="AJ21" s="105">
        <v>243</v>
      </c>
      <c r="AK21" s="105">
        <v>10</v>
      </c>
      <c r="AL21" s="105">
        <v>63</v>
      </c>
      <c r="AM21" s="105">
        <v>7</v>
      </c>
      <c r="AN21" s="105">
        <v>5</v>
      </c>
      <c r="AO21" s="105">
        <v>19</v>
      </c>
      <c r="AP21" s="105">
        <v>8</v>
      </c>
      <c r="AQ21" s="105">
        <v>14</v>
      </c>
      <c r="AR21" s="105">
        <v>24</v>
      </c>
      <c r="AS21" s="105">
        <v>13</v>
      </c>
      <c r="AT21" s="105">
        <v>0</v>
      </c>
      <c r="AU21" s="105">
        <v>607</v>
      </c>
      <c r="AV21" s="105">
        <v>36</v>
      </c>
      <c r="AW21" s="105">
        <v>16</v>
      </c>
      <c r="AY21" s="93">
        <v>0.20027657240951788</v>
      </c>
      <c r="AZ21" s="93">
        <v>83.238758285251052</v>
      </c>
      <c r="BA21" s="93">
        <v>0</v>
      </c>
      <c r="BB21" s="93">
        <v>0</v>
      </c>
      <c r="BC21" s="93">
        <v>0</v>
      </c>
      <c r="BD21" s="93">
        <v>4.2916408373468128E-2</v>
      </c>
      <c r="BE21" s="93">
        <v>0.29087787897572837</v>
      </c>
      <c r="BF21" s="93">
        <v>5.7221877831290825E-2</v>
      </c>
      <c r="BG21" s="93">
        <v>6.1990367650565065E-2</v>
      </c>
      <c r="BH21" s="93">
        <v>7.6295837108387776E-2</v>
      </c>
      <c r="BI21" s="93">
        <v>0.31948881789137379</v>
      </c>
      <c r="BJ21" s="93">
        <v>9.536979638548472E-2</v>
      </c>
      <c r="BK21" s="93">
        <v>3.3379428734919649E-2</v>
      </c>
      <c r="BL21" s="93">
        <v>0.29087787897572837</v>
      </c>
      <c r="BM21" s="93">
        <v>4.2916408373468128E-2</v>
      </c>
      <c r="BN21" s="93">
        <v>5.24533880120166E-2</v>
      </c>
      <c r="BO21" s="93">
        <v>0</v>
      </c>
      <c r="BP21" s="93">
        <v>0.29564636879500261</v>
      </c>
      <c r="BQ21" s="93">
        <v>2.8610938915645413E-2</v>
      </c>
      <c r="BR21" s="93">
        <v>0</v>
      </c>
      <c r="BS21" s="93">
        <v>0</v>
      </c>
      <c r="BT21" s="93">
        <v>9.0601306566210474E-2</v>
      </c>
      <c r="BU21" s="93">
        <v>5.24533880120166E-2</v>
      </c>
      <c r="BV21" s="93">
        <v>1.9073959277096944E-2</v>
      </c>
      <c r="BW21" s="93">
        <v>4.768489819274236E-2</v>
      </c>
      <c r="BX21" s="93">
        <v>0.34333126698774502</v>
      </c>
      <c r="BY21" s="93">
        <v>1.1587430260836393</v>
      </c>
      <c r="BZ21" s="93">
        <v>4.768489819274236E-2</v>
      </c>
      <c r="CA21" s="93">
        <v>0.30041485861427686</v>
      </c>
      <c r="CB21" s="93">
        <v>3.3379428734919649E-2</v>
      </c>
      <c r="CC21" s="93">
        <v>2.384244909637118E-2</v>
      </c>
      <c r="CD21" s="93">
        <v>9.0601306566210474E-2</v>
      </c>
      <c r="CE21" s="93">
        <v>3.8147918554193888E-2</v>
      </c>
      <c r="CF21" s="93">
        <v>6.6758857469839297E-2</v>
      </c>
      <c r="CG21" s="93">
        <v>0.11444375566258165</v>
      </c>
      <c r="CH21" s="93">
        <v>6.1990367650565065E-2</v>
      </c>
      <c r="CI21" s="93">
        <v>0</v>
      </c>
      <c r="CJ21" s="93">
        <v>2.8944733202994612</v>
      </c>
      <c r="CK21" s="93">
        <v>0.17166563349387251</v>
      </c>
      <c r="CL21" s="93">
        <v>7.6295837108387776E-2</v>
      </c>
      <c r="CN21" s="105">
        <v>1790</v>
      </c>
      <c r="CO21" s="93">
        <v>9.3006338979528209</v>
      </c>
      <c r="CP21" s="105">
        <v>876</v>
      </c>
      <c r="CQ21" s="93">
        <v>4.5515951366517715</v>
      </c>
      <c r="CS21" s="105">
        <v>108</v>
      </c>
      <c r="CT21" s="93">
        <v>0.5149969004816175</v>
      </c>
      <c r="CV21" s="93">
        <v>4.768489819274236E-2</v>
      </c>
      <c r="CW21" s="93">
        <v>0.30995183825282535</v>
      </c>
      <c r="CX21" s="93">
        <v>0</v>
      </c>
      <c r="CY21" s="93">
        <v>0.10013828620475894</v>
      </c>
      <c r="CZ21" s="93">
        <v>4.768489819274236E-2</v>
      </c>
      <c r="DA21" s="93">
        <v>6.1990367650565065E-2</v>
      </c>
      <c r="DB21" s="93">
        <v>9.0601306566210474E-2</v>
      </c>
      <c r="DC21" s="93">
        <v>88.898955700729573</v>
      </c>
      <c r="DD21" s="93">
        <v>0.15259167421677555</v>
      </c>
      <c r="DE21" s="93">
        <v>0.1049067760240332</v>
      </c>
      <c r="DF21" s="93">
        <v>0.19073959277096944</v>
      </c>
      <c r="DG21" s="93">
        <v>0.23365600114443755</v>
      </c>
      <c r="DH21" s="93">
        <v>0</v>
      </c>
      <c r="DI21" s="93">
        <v>0.19073959277096944</v>
      </c>
      <c r="DJ21" s="93">
        <v>5.24533880120166E-2</v>
      </c>
      <c r="DK21" s="93">
        <v>6.1990367650565065E-2</v>
      </c>
      <c r="DL21" s="93">
        <v>0.3147203280720996</v>
      </c>
      <c r="DM21" s="93">
        <v>9.536979638548472E-2</v>
      </c>
      <c r="DN21" s="93">
        <v>1.4305469457822706E-2</v>
      </c>
      <c r="DO21" s="93">
        <v>3.3379428734919649E-2</v>
      </c>
      <c r="DP21" s="93">
        <v>1.4305469457822706E-2</v>
      </c>
      <c r="DQ21" s="93">
        <v>0.10967526584330742</v>
      </c>
      <c r="DR21" s="93">
        <v>6.1990367650565065E-2</v>
      </c>
      <c r="DS21" s="93">
        <v>0.38624767536121313</v>
      </c>
      <c r="DT21" s="93">
        <v>4.2916408373468128E-2</v>
      </c>
      <c r="DU21" s="93">
        <v>5.7221877831290825E-2</v>
      </c>
      <c r="DV21" s="93">
        <v>2.8610938915645413E-2</v>
      </c>
      <c r="DW21" s="93">
        <v>0</v>
      </c>
      <c r="DX21" s="93">
        <v>9.0601306566210474E-2</v>
      </c>
      <c r="DY21" s="93">
        <v>3.3379428734919649E-2</v>
      </c>
      <c r="DZ21" s="93">
        <v>1.4305469457822706E-2</v>
      </c>
      <c r="EA21" s="93">
        <v>2.8610938915645413E-2</v>
      </c>
      <c r="EB21" s="93">
        <v>5.24533880120166E-2</v>
      </c>
      <c r="EC21" s="93">
        <v>0</v>
      </c>
      <c r="ED21" s="93">
        <v>5.24533880120166E-2</v>
      </c>
      <c r="EE21" s="93">
        <v>6.1990367650565065E-2</v>
      </c>
      <c r="EF21" s="93">
        <v>3.3379428734919649E-2</v>
      </c>
      <c r="EG21" s="93">
        <v>0</v>
      </c>
      <c r="EH21" s="93">
        <v>8.1064326927662009E-2</v>
      </c>
      <c r="EI21" s="93">
        <v>1.9073959277096944E-2</v>
      </c>
      <c r="EJ21" s="93">
        <v>1.9073959277096944E-2</v>
      </c>
      <c r="EK21" s="93">
        <v>0.12398073530113013</v>
      </c>
      <c r="EM21" s="93">
        <v>11.101044299270427</v>
      </c>
      <c r="EO21" s="105">
        <v>138</v>
      </c>
      <c r="EP21" s="93">
        <v>0.70516096065406231</v>
      </c>
      <c r="ER21" s="93">
        <v>0.60390951952111038</v>
      </c>
      <c r="ES21" s="93">
        <v>59.055994066853842</v>
      </c>
      <c r="ET21" s="93">
        <v>0.18011336547120835</v>
      </c>
      <c r="EU21" s="93">
        <v>0.6198018752979817</v>
      </c>
      <c r="EV21" s="93">
        <v>6.3569423107485298E-2</v>
      </c>
      <c r="EW21" s="93">
        <v>0.29665730783493144</v>
      </c>
      <c r="EX21" s="93">
        <v>39.169359538062196</v>
      </c>
      <c r="EZ21" s="105">
        <v>231</v>
      </c>
      <c r="FA21" s="93">
        <v>23.239436619718308</v>
      </c>
      <c r="FC21" s="105">
        <v>574.65136548518308</v>
      </c>
      <c r="FD21" s="93">
        <v>20.283897488599141</v>
      </c>
      <c r="FE21" s="105">
        <v>806.40569395017792</v>
      </c>
      <c r="FF21" s="93">
        <v>15.377313716184149</v>
      </c>
      <c r="FH21" s="105">
        <v>1333</v>
      </c>
      <c r="FI21" s="93">
        <v>6.8577014096100424</v>
      </c>
      <c r="FK21" s="93">
        <v>28.375271426746711</v>
      </c>
      <c r="FM21" s="93">
        <v>43.799772468714451</v>
      </c>
      <c r="FN21" s="93">
        <v>38.718240424725067</v>
      </c>
      <c r="FO21" s="93">
        <v>15.775502464922262</v>
      </c>
      <c r="FQ21" s="93">
        <v>28.425531914893615</v>
      </c>
      <c r="FR21" s="93">
        <v>22.161702127659574</v>
      </c>
      <c r="FS21" s="93">
        <v>2.451063829787234</v>
      </c>
      <c r="FT21" s="93">
        <v>15.957446808510639</v>
      </c>
      <c r="FV21" s="93">
        <v>89.386772168229129</v>
      </c>
      <c r="FW21" s="93">
        <v>7.5169863249333444</v>
      </c>
      <c r="FX21" s="93">
        <v>1.2126945901780339</v>
      </c>
      <c r="FZ21" s="93">
        <v>24.043577400557385</v>
      </c>
      <c r="GB21" s="93">
        <v>4.0032186682760003</v>
      </c>
      <c r="GD21" s="93">
        <v>29.909333333333333</v>
      </c>
      <c r="GE21" s="93">
        <v>26.069333333333333</v>
      </c>
      <c r="GG21" s="93">
        <v>71.818666666666658</v>
      </c>
      <c r="GH21" s="93">
        <v>6.8586666666666671</v>
      </c>
      <c r="GJ21" s="93">
        <v>18.892591643168419</v>
      </c>
      <c r="GK21" s="107">
        <v>16</v>
      </c>
      <c r="GL21" s="93" t="s">
        <v>15</v>
      </c>
      <c r="GM21" s="105">
        <f t="shared" si="0"/>
        <v>24.043577400557385</v>
      </c>
      <c r="GN21" s="105">
        <f t="shared" si="1"/>
        <v>24.045177400557385</v>
      </c>
      <c r="GO21" s="93">
        <f t="shared" si="2"/>
        <v>14</v>
      </c>
      <c r="GP21" s="93" t="str">
        <f t="shared" si="3"/>
        <v>Glenelg</v>
      </c>
      <c r="GQ21" s="105">
        <f t="shared" si="4"/>
        <v>23.592207099012544</v>
      </c>
      <c r="HD21" s="93" t="s">
        <v>121</v>
      </c>
    </row>
    <row r="22" spans="2:212" x14ac:dyDescent="0.35">
      <c r="B22" s="107">
        <v>17</v>
      </c>
      <c r="C22" s="93" t="s">
        <v>16</v>
      </c>
      <c r="E22" s="105">
        <v>16053</v>
      </c>
      <c r="G22" s="105">
        <v>152</v>
      </c>
      <c r="H22" s="93">
        <v>0.94686351460786145</v>
      </c>
      <c r="J22" s="105">
        <v>0</v>
      </c>
      <c r="K22" s="105">
        <v>13539</v>
      </c>
      <c r="L22" s="105">
        <v>0</v>
      </c>
      <c r="M22" s="105">
        <v>0</v>
      </c>
      <c r="N22" s="105">
        <v>0</v>
      </c>
      <c r="O22" s="105">
        <v>11</v>
      </c>
      <c r="P22" s="105">
        <v>11</v>
      </c>
      <c r="Q22" s="105">
        <v>7</v>
      </c>
      <c r="R22" s="105">
        <v>0</v>
      </c>
      <c r="S22" s="105">
        <v>5</v>
      </c>
      <c r="T22" s="105">
        <v>32</v>
      </c>
      <c r="U22" s="105">
        <v>0</v>
      </c>
      <c r="V22" s="105">
        <v>0</v>
      </c>
      <c r="W22" s="105">
        <v>17</v>
      </c>
      <c r="X22" s="105">
        <v>5</v>
      </c>
      <c r="Y22" s="105">
        <v>0</v>
      </c>
      <c r="Z22" s="105">
        <v>3</v>
      </c>
      <c r="AA22" s="105">
        <v>8</v>
      </c>
      <c r="AB22" s="105">
        <v>0</v>
      </c>
      <c r="AC22" s="105">
        <v>0</v>
      </c>
      <c r="AD22" s="105">
        <v>0</v>
      </c>
      <c r="AE22" s="105">
        <v>6</v>
      </c>
      <c r="AF22" s="105">
        <v>8</v>
      </c>
      <c r="AG22" s="105">
        <v>0</v>
      </c>
      <c r="AH22" s="105">
        <v>0</v>
      </c>
      <c r="AI22" s="105">
        <v>99</v>
      </c>
      <c r="AJ22" s="105">
        <v>255</v>
      </c>
      <c r="AK22" s="105">
        <v>0</v>
      </c>
      <c r="AL22" s="105">
        <v>67</v>
      </c>
      <c r="AM22" s="105">
        <v>0</v>
      </c>
      <c r="AN22" s="105">
        <v>9</v>
      </c>
      <c r="AO22" s="105">
        <v>14</v>
      </c>
      <c r="AP22" s="105">
        <v>0</v>
      </c>
      <c r="AQ22" s="105">
        <v>10</v>
      </c>
      <c r="AR22" s="105">
        <v>0</v>
      </c>
      <c r="AS22" s="105">
        <v>4</v>
      </c>
      <c r="AT22" s="105">
        <v>0</v>
      </c>
      <c r="AU22" s="105">
        <v>329</v>
      </c>
      <c r="AV22" s="105">
        <v>18</v>
      </c>
      <c r="AW22" s="105">
        <v>5</v>
      </c>
      <c r="AY22" s="93">
        <v>0</v>
      </c>
      <c r="AZ22" s="93">
        <v>84.339375817604193</v>
      </c>
      <c r="BA22" s="93">
        <v>0</v>
      </c>
      <c r="BB22" s="93">
        <v>0</v>
      </c>
      <c r="BC22" s="93">
        <v>0</v>
      </c>
      <c r="BD22" s="93">
        <v>6.8523017504516295E-2</v>
      </c>
      <c r="BE22" s="93">
        <v>6.8523017504516295E-2</v>
      </c>
      <c r="BF22" s="93">
        <v>4.3605556593783089E-2</v>
      </c>
      <c r="BG22" s="93">
        <v>0</v>
      </c>
      <c r="BH22" s="93">
        <v>3.1146826138416493E-2</v>
      </c>
      <c r="BI22" s="93">
        <v>0.19933968728586557</v>
      </c>
      <c r="BJ22" s="93">
        <v>0</v>
      </c>
      <c r="BK22" s="93">
        <v>0</v>
      </c>
      <c r="BL22" s="93">
        <v>0.10589920887061609</v>
      </c>
      <c r="BM22" s="93">
        <v>3.1146826138416493E-2</v>
      </c>
      <c r="BN22" s="93">
        <v>0</v>
      </c>
      <c r="BO22" s="93">
        <v>1.8688095683049896E-2</v>
      </c>
      <c r="BP22" s="93">
        <v>4.9834921821466392E-2</v>
      </c>
      <c r="BQ22" s="93">
        <v>0</v>
      </c>
      <c r="BR22" s="93">
        <v>0</v>
      </c>
      <c r="BS22" s="93">
        <v>0</v>
      </c>
      <c r="BT22" s="93">
        <v>3.7376191366099792E-2</v>
      </c>
      <c r="BU22" s="93">
        <v>4.9834921821466392E-2</v>
      </c>
      <c r="BV22" s="93">
        <v>0</v>
      </c>
      <c r="BW22" s="93">
        <v>0</v>
      </c>
      <c r="BX22" s="93">
        <v>0.61670715754064664</v>
      </c>
      <c r="BY22" s="93">
        <v>1.5884881330592411</v>
      </c>
      <c r="BZ22" s="93">
        <v>0</v>
      </c>
      <c r="CA22" s="93">
        <v>0.41736747025478105</v>
      </c>
      <c r="CB22" s="93">
        <v>0</v>
      </c>
      <c r="CC22" s="93">
        <v>5.6064287049149689E-2</v>
      </c>
      <c r="CD22" s="93">
        <v>8.7211113187566178E-2</v>
      </c>
      <c r="CE22" s="93">
        <v>0</v>
      </c>
      <c r="CF22" s="93">
        <v>6.2293652276832985E-2</v>
      </c>
      <c r="CG22" s="93">
        <v>0</v>
      </c>
      <c r="CH22" s="93">
        <v>2.4917460910733196E-2</v>
      </c>
      <c r="CI22" s="93">
        <v>0</v>
      </c>
      <c r="CJ22" s="93">
        <v>2.0494611599078052</v>
      </c>
      <c r="CK22" s="93">
        <v>0.11212857409829938</v>
      </c>
      <c r="CL22" s="93">
        <v>3.1146826138416493E-2</v>
      </c>
      <c r="CN22" s="105">
        <v>979</v>
      </c>
      <c r="CO22" s="93">
        <v>6.7433530789364928</v>
      </c>
      <c r="CP22" s="105">
        <v>352</v>
      </c>
      <c r="CQ22" s="93">
        <v>2.424576387932222</v>
      </c>
      <c r="CS22" s="105">
        <v>55</v>
      </c>
      <c r="CT22" s="93">
        <v>0.34261508752258141</v>
      </c>
      <c r="CV22" s="93">
        <v>0</v>
      </c>
      <c r="CW22" s="93">
        <v>2.4917460910733196E-2</v>
      </c>
      <c r="CX22" s="93">
        <v>0</v>
      </c>
      <c r="CY22" s="93">
        <v>1.8688095683049896E-2</v>
      </c>
      <c r="CZ22" s="93">
        <v>0</v>
      </c>
      <c r="DA22" s="93">
        <v>0</v>
      </c>
      <c r="DB22" s="93">
        <v>0.15573413069208247</v>
      </c>
      <c r="DC22" s="93">
        <v>90.437924375506142</v>
      </c>
      <c r="DD22" s="93">
        <v>0.12458730455366597</v>
      </c>
      <c r="DE22" s="93">
        <v>5.6064287049149689E-2</v>
      </c>
      <c r="DF22" s="93">
        <v>0.14950476546439917</v>
      </c>
      <c r="DG22" s="93">
        <v>2.4917460910733196E-2</v>
      </c>
      <c r="DH22" s="93">
        <v>0</v>
      </c>
      <c r="DI22" s="93">
        <v>0</v>
      </c>
      <c r="DJ22" s="93">
        <v>6.2293652276832985E-2</v>
      </c>
      <c r="DK22" s="93">
        <v>6.8523017504516295E-2</v>
      </c>
      <c r="DL22" s="93">
        <v>7.4752382732199585E-2</v>
      </c>
      <c r="DM22" s="93">
        <v>0</v>
      </c>
      <c r="DN22" s="93">
        <v>0</v>
      </c>
      <c r="DO22" s="93">
        <v>0</v>
      </c>
      <c r="DP22" s="93">
        <v>1.8688095683049896E-2</v>
      </c>
      <c r="DQ22" s="93">
        <v>2.4917460910733196E-2</v>
      </c>
      <c r="DR22" s="93">
        <v>6.2293652276832985E-2</v>
      </c>
      <c r="DS22" s="93">
        <v>0.11835793932598268</v>
      </c>
      <c r="DT22" s="93">
        <v>0</v>
      </c>
      <c r="DU22" s="93">
        <v>0</v>
      </c>
      <c r="DV22" s="93">
        <v>0</v>
      </c>
      <c r="DW22" s="93">
        <v>0</v>
      </c>
      <c r="DX22" s="93">
        <v>0</v>
      </c>
      <c r="DY22" s="93">
        <v>2.4917460910733196E-2</v>
      </c>
      <c r="DZ22" s="93">
        <v>0</v>
      </c>
      <c r="EA22" s="93">
        <v>1.8688095683049896E-2</v>
      </c>
      <c r="EB22" s="93">
        <v>3.7376191366099792E-2</v>
      </c>
      <c r="EC22" s="93">
        <v>0</v>
      </c>
      <c r="ED22" s="93">
        <v>7.4752382732199585E-2</v>
      </c>
      <c r="EE22" s="93">
        <v>9.9669843642932784E-2</v>
      </c>
      <c r="EF22" s="93">
        <v>0</v>
      </c>
      <c r="EG22" s="93">
        <v>0</v>
      </c>
      <c r="EH22" s="93">
        <v>4.3605556593783089E-2</v>
      </c>
      <c r="EI22" s="93">
        <v>0</v>
      </c>
      <c r="EJ22" s="93">
        <v>0</v>
      </c>
      <c r="EK22" s="93">
        <v>2.4917460910733196E-2</v>
      </c>
      <c r="EM22" s="93">
        <v>9.5620756244938576</v>
      </c>
      <c r="EO22" s="105">
        <v>20</v>
      </c>
      <c r="EP22" s="93">
        <v>0.13486176668914363</v>
      </c>
      <c r="ER22" s="93">
        <v>0.47241906349867996</v>
      </c>
      <c r="ES22" s="93">
        <v>66.541614561622893</v>
      </c>
      <c r="ET22" s="93">
        <v>9.0315409198277061E-2</v>
      </c>
      <c r="EU22" s="93">
        <v>0.11810476587466999</v>
      </c>
      <c r="EV22" s="93">
        <v>4.1684035014589414E-2</v>
      </c>
      <c r="EW22" s="93">
        <v>0.23620953174933998</v>
      </c>
      <c r="EX22" s="93">
        <v>32.569126024732526</v>
      </c>
      <c r="EZ22" s="105">
        <v>132</v>
      </c>
      <c r="FA22" s="93">
        <v>19.411764705882355</v>
      </c>
      <c r="FC22" s="105">
        <v>543.42741935483866</v>
      </c>
      <c r="FD22" s="93">
        <v>22.809278350515463</v>
      </c>
      <c r="FE22" s="105">
        <v>786.17021276595744</v>
      </c>
      <c r="FF22" s="93">
        <v>16.733067729083665</v>
      </c>
      <c r="FH22" s="105">
        <v>919</v>
      </c>
      <c r="FI22" s="93">
        <v>6.25</v>
      </c>
      <c r="FK22" s="93">
        <v>34.178825924669155</v>
      </c>
      <c r="FM22" s="93">
        <v>45.041322314049587</v>
      </c>
      <c r="FN22" s="93">
        <v>39.718035974720465</v>
      </c>
      <c r="FO22" s="93">
        <v>13.976665046183761</v>
      </c>
      <c r="FQ22" s="93">
        <v>34.432140097862479</v>
      </c>
      <c r="FR22" s="93">
        <v>22.984805562709244</v>
      </c>
      <c r="FS22" s="93">
        <v>1.7383466391964975</v>
      </c>
      <c r="FT22" s="93">
        <v>17.666752510945148</v>
      </c>
      <c r="FV22" s="93">
        <v>94.77064220183486</v>
      </c>
      <c r="FW22" s="93">
        <v>1.8086500655307993</v>
      </c>
      <c r="FX22" s="93">
        <v>2.3591087811271296</v>
      </c>
      <c r="FZ22" s="93">
        <v>24.232660674919451</v>
      </c>
      <c r="GB22" s="93">
        <v>3.9163090128755367</v>
      </c>
      <c r="GD22" s="93">
        <v>40.398576512455513</v>
      </c>
      <c r="GE22" s="93">
        <v>23.701067615658364</v>
      </c>
      <c r="GG22" s="93">
        <v>60.868327402135236</v>
      </c>
      <c r="GH22" s="93">
        <v>8.327402135231317</v>
      </c>
      <c r="GJ22" s="93">
        <v>21.480075901328274</v>
      </c>
      <c r="GK22" s="107">
        <v>17</v>
      </c>
      <c r="GL22" s="93" t="s">
        <v>16</v>
      </c>
      <c r="GM22" s="105">
        <f t="shared" si="0"/>
        <v>24.232660674919451</v>
      </c>
      <c r="GN22" s="105">
        <f t="shared" si="1"/>
        <v>24.234360674919451</v>
      </c>
      <c r="GO22" s="93">
        <f t="shared" si="2"/>
        <v>13</v>
      </c>
      <c r="GP22" s="93" t="str">
        <f t="shared" si="3"/>
        <v>Mildura</v>
      </c>
      <c r="GQ22" s="105">
        <f t="shared" si="4"/>
        <v>23.463830661734484</v>
      </c>
      <c r="HD22" s="93" t="s">
        <v>124</v>
      </c>
    </row>
    <row r="23" spans="2:212" x14ac:dyDescent="0.35">
      <c r="B23" s="107">
        <v>18</v>
      </c>
      <c r="C23" s="93" t="s">
        <v>17</v>
      </c>
      <c r="E23" s="105">
        <v>146722</v>
      </c>
      <c r="G23" s="105">
        <v>1167</v>
      </c>
      <c r="H23" s="93">
        <v>0.79538174234266168</v>
      </c>
      <c r="J23" s="105">
        <v>93</v>
      </c>
      <c r="K23" s="105">
        <v>86912</v>
      </c>
      <c r="L23" s="105">
        <v>162</v>
      </c>
      <c r="M23" s="105">
        <v>44</v>
      </c>
      <c r="N23" s="105">
        <v>95</v>
      </c>
      <c r="O23" s="105">
        <v>297</v>
      </c>
      <c r="P23" s="105">
        <v>4816</v>
      </c>
      <c r="Q23" s="105">
        <v>370</v>
      </c>
      <c r="R23" s="105">
        <v>362</v>
      </c>
      <c r="S23" s="105">
        <v>195</v>
      </c>
      <c r="T23" s="105">
        <v>437</v>
      </c>
      <c r="U23" s="105">
        <v>4552</v>
      </c>
      <c r="V23" s="105">
        <v>325</v>
      </c>
      <c r="W23" s="105">
        <v>4565</v>
      </c>
      <c r="X23" s="105">
        <v>295</v>
      </c>
      <c r="Y23" s="105">
        <v>578</v>
      </c>
      <c r="Z23" s="105">
        <v>328</v>
      </c>
      <c r="AA23" s="105">
        <v>6132</v>
      </c>
      <c r="AB23" s="105">
        <v>296</v>
      </c>
      <c r="AC23" s="105">
        <v>1171</v>
      </c>
      <c r="AD23" s="105">
        <v>1148</v>
      </c>
      <c r="AE23" s="105">
        <v>912</v>
      </c>
      <c r="AF23" s="105">
        <v>355</v>
      </c>
      <c r="AG23" s="105">
        <v>240</v>
      </c>
      <c r="AH23" s="105">
        <v>864</v>
      </c>
      <c r="AI23" s="105">
        <v>176</v>
      </c>
      <c r="AJ23" s="105">
        <v>2193</v>
      </c>
      <c r="AK23" s="105">
        <v>547</v>
      </c>
      <c r="AL23" s="105">
        <v>920</v>
      </c>
      <c r="AM23" s="105">
        <v>213</v>
      </c>
      <c r="AN23" s="105">
        <v>301</v>
      </c>
      <c r="AO23" s="105">
        <v>344</v>
      </c>
      <c r="AP23" s="105">
        <v>184</v>
      </c>
      <c r="AQ23" s="105">
        <v>838</v>
      </c>
      <c r="AR23" s="105">
        <v>237</v>
      </c>
      <c r="AS23" s="105">
        <v>407</v>
      </c>
      <c r="AT23" s="105">
        <v>249</v>
      </c>
      <c r="AU23" s="105">
        <v>3904</v>
      </c>
      <c r="AV23" s="105">
        <v>558</v>
      </c>
      <c r="AW23" s="105">
        <v>2796</v>
      </c>
      <c r="AY23" s="93">
        <v>6.3385177410340637E-2</v>
      </c>
      <c r="AZ23" s="93">
        <v>59.235833753629308</v>
      </c>
      <c r="BA23" s="93">
        <v>0.11041288968252888</v>
      </c>
      <c r="BB23" s="93">
        <v>2.9988686086612776E-2</v>
      </c>
      <c r="BC23" s="93">
        <v>6.4748299505186679E-2</v>
      </c>
      <c r="BD23" s="93">
        <v>0.20242363108463626</v>
      </c>
      <c r="BE23" s="93">
        <v>3.2823980043892531</v>
      </c>
      <c r="BF23" s="93">
        <v>0.25217758754651654</v>
      </c>
      <c r="BG23" s="93">
        <v>0.24672509916713239</v>
      </c>
      <c r="BH23" s="93">
        <v>0.13290440424748845</v>
      </c>
      <c r="BI23" s="93">
        <v>0.29784217772385868</v>
      </c>
      <c r="BJ23" s="93">
        <v>3.1024658878695766</v>
      </c>
      <c r="BK23" s="93">
        <v>0.22150734041248074</v>
      </c>
      <c r="BL23" s="93">
        <v>3.111326181486076</v>
      </c>
      <c r="BM23" s="93">
        <v>0.20106050898979019</v>
      </c>
      <c r="BN23" s="93">
        <v>0.39394228541050424</v>
      </c>
      <c r="BO23" s="93">
        <v>0.22355202355474982</v>
      </c>
      <c r="BP23" s="93">
        <v>4.1793323427979443</v>
      </c>
      <c r="BQ23" s="93">
        <v>0.20174207003721326</v>
      </c>
      <c r="BR23" s="93">
        <v>0.79810798653235371</v>
      </c>
      <c r="BS23" s="93">
        <v>0.78243208244162432</v>
      </c>
      <c r="BT23" s="93">
        <v>0.62158367524979219</v>
      </c>
      <c r="BU23" s="93">
        <v>0.24195417183517126</v>
      </c>
      <c r="BV23" s="93">
        <v>0.16357465138152424</v>
      </c>
      <c r="BW23" s="93">
        <v>0.58886874497348729</v>
      </c>
      <c r="BX23" s="93">
        <v>0.11995474434645111</v>
      </c>
      <c r="BY23" s="93">
        <v>1.4946633769986779</v>
      </c>
      <c r="BZ23" s="93">
        <v>0.37281389294039069</v>
      </c>
      <c r="CA23" s="93">
        <v>0.62703616362917625</v>
      </c>
      <c r="CB23" s="93">
        <v>0.14517250310110275</v>
      </c>
      <c r="CC23" s="93">
        <v>0.20514987527432832</v>
      </c>
      <c r="CD23" s="93">
        <v>0.23445700031351807</v>
      </c>
      <c r="CE23" s="93">
        <v>0.12540723272583526</v>
      </c>
      <c r="CF23" s="93">
        <v>0.57114815774048877</v>
      </c>
      <c r="CG23" s="93">
        <v>0.16152996823925519</v>
      </c>
      <c r="CH23" s="93">
        <v>0.27739534630116819</v>
      </c>
      <c r="CI23" s="93">
        <v>0.16970870080833142</v>
      </c>
      <c r="CJ23" s="93">
        <v>2.6608143291394613</v>
      </c>
      <c r="CK23" s="93">
        <v>0.38031106446204388</v>
      </c>
      <c r="CL23" s="93">
        <v>1.9056446885947573</v>
      </c>
      <c r="CN23" s="105">
        <v>48732</v>
      </c>
      <c r="CO23" s="93">
        <v>35.926395564860961</v>
      </c>
      <c r="CP23" s="105">
        <v>41423</v>
      </c>
      <c r="CQ23" s="93">
        <v>30.538026009259532</v>
      </c>
      <c r="CS23" s="105">
        <v>7028</v>
      </c>
      <c r="CT23" s="93">
        <v>4.7900110412889685</v>
      </c>
      <c r="CV23" s="93">
        <v>0.17720587232998461</v>
      </c>
      <c r="CW23" s="93">
        <v>3.034309783127275</v>
      </c>
      <c r="CX23" s="93">
        <v>0.28489251782282138</v>
      </c>
      <c r="CY23" s="93">
        <v>1.2063630539387413</v>
      </c>
      <c r="CZ23" s="93">
        <v>0.34895925628058505</v>
      </c>
      <c r="DA23" s="93">
        <v>2.3173075612382601E-2</v>
      </c>
      <c r="DB23" s="93">
        <v>8.6558253022723255E-2</v>
      </c>
      <c r="DC23" s="93">
        <v>56.310573738089722</v>
      </c>
      <c r="DD23" s="93">
        <v>0.20583143632175133</v>
      </c>
      <c r="DE23" s="93">
        <v>0.40212101797958039</v>
      </c>
      <c r="DF23" s="93">
        <v>0.31283652076716512</v>
      </c>
      <c r="DG23" s="93">
        <v>6.3405624241763343</v>
      </c>
      <c r="DH23" s="93">
        <v>0.26308256430528482</v>
      </c>
      <c r="DI23" s="93">
        <v>1.8402148280421478E-2</v>
      </c>
      <c r="DJ23" s="93">
        <v>1.0843636264500212</v>
      </c>
      <c r="DK23" s="93">
        <v>0.20242363108463626</v>
      </c>
      <c r="DL23" s="93">
        <v>6.6165946483826552</v>
      </c>
      <c r="DM23" s="93">
        <v>0.27944002944343727</v>
      </c>
      <c r="DN23" s="93">
        <v>4.6346151224765202E-2</v>
      </c>
      <c r="DO23" s="93">
        <v>0.11722850015675904</v>
      </c>
      <c r="DP23" s="93">
        <v>1.4783059118605253</v>
      </c>
      <c r="DQ23" s="93">
        <v>0.17584275023513857</v>
      </c>
      <c r="DR23" s="93">
        <v>0.18333992175679176</v>
      </c>
      <c r="DS23" s="93">
        <v>3.6436253595234525</v>
      </c>
      <c r="DT23" s="93">
        <v>0.62635460258175324</v>
      </c>
      <c r="DU23" s="93">
        <v>0.34214364580635487</v>
      </c>
      <c r="DV23" s="93">
        <v>0.1390384536742956</v>
      </c>
      <c r="DW23" s="93">
        <v>0.17856899442483062</v>
      </c>
      <c r="DX23" s="93">
        <v>0.88602936164992296</v>
      </c>
      <c r="DY23" s="93">
        <v>8.5876691975300221E-2</v>
      </c>
      <c r="DZ23" s="93">
        <v>5.7251127983533483E-2</v>
      </c>
      <c r="EA23" s="93">
        <v>0.22968607298155694</v>
      </c>
      <c r="EB23" s="93">
        <v>0.33737271847439376</v>
      </c>
      <c r="EC23" s="93">
        <v>0.39053448017338915</v>
      </c>
      <c r="ED23" s="93">
        <v>0.80424203595916077</v>
      </c>
      <c r="EE23" s="93">
        <v>0.28625563991766745</v>
      </c>
      <c r="EF23" s="93">
        <v>0.35236706151770014</v>
      </c>
      <c r="EG23" s="93">
        <v>0.2746691021114761</v>
      </c>
      <c r="EH23" s="93">
        <v>0.24876978230940144</v>
      </c>
      <c r="EI23" s="93">
        <v>0.25490383173620862</v>
      </c>
      <c r="EJ23" s="93">
        <v>0.50435517509303307</v>
      </c>
      <c r="EK23" s="93">
        <v>2.3200338054279523</v>
      </c>
      <c r="EM23" s="93">
        <v>43.689426261910278</v>
      </c>
      <c r="EO23" s="105">
        <v>10767</v>
      </c>
      <c r="EP23" s="93">
        <v>7.8718799806986501</v>
      </c>
      <c r="ER23" s="93">
        <v>3.2355034603910164</v>
      </c>
      <c r="ES23" s="93">
        <v>47.582269471324942</v>
      </c>
      <c r="ET23" s="93">
        <v>3.073463268365817</v>
      </c>
      <c r="EU23" s="93">
        <v>5.0300607272121516</v>
      </c>
      <c r="EV23" s="93">
        <v>0.16431178350218831</v>
      </c>
      <c r="EW23" s="93">
        <v>1.2773916072266898</v>
      </c>
      <c r="EX23" s="93">
        <v>39.640028470613174</v>
      </c>
      <c r="EZ23" s="105">
        <v>574</v>
      </c>
      <c r="FA23" s="93">
        <v>5.4599067820793303</v>
      </c>
      <c r="FC23" s="105">
        <v>650.38220986796387</v>
      </c>
      <c r="FD23" s="93">
        <v>23.557915817330045</v>
      </c>
      <c r="FE23" s="105">
        <v>1090.9696596965969</v>
      </c>
      <c r="FF23" s="93">
        <v>13.275927327781984</v>
      </c>
      <c r="FH23" s="105">
        <v>8772</v>
      </c>
      <c r="FI23" s="93">
        <v>6.4533690382479092</v>
      </c>
      <c r="FK23" s="93">
        <v>18.213359531964986</v>
      </c>
      <c r="FM23" s="93">
        <v>37.104490138480905</v>
      </c>
      <c r="FN23" s="93">
        <v>44.652398936914253</v>
      </c>
      <c r="FO23" s="93">
        <v>15.437124073296966</v>
      </c>
      <c r="FQ23" s="93">
        <v>26.326720055381614</v>
      </c>
      <c r="FR23" s="93">
        <v>23.851854182727859</v>
      </c>
      <c r="FS23" s="93">
        <v>3.9113264840541859</v>
      </c>
      <c r="FT23" s="93">
        <v>33.367422394940135</v>
      </c>
      <c r="FV23" s="93">
        <v>57.38533995005848</v>
      </c>
      <c r="FW23" s="93">
        <v>26.208237190631223</v>
      </c>
      <c r="FX23" s="93">
        <v>15.65888042481904</v>
      </c>
      <c r="FZ23" s="93">
        <v>17.42557244779799</v>
      </c>
      <c r="GB23" s="93">
        <v>7.1793517723942175</v>
      </c>
      <c r="GD23" s="93">
        <v>43.889884911225494</v>
      </c>
      <c r="GE23" s="93">
        <v>11.929616563530161</v>
      </c>
      <c r="GG23" s="93">
        <v>56.844601237638081</v>
      </c>
      <c r="GH23" s="93">
        <v>7.6108958417673929</v>
      </c>
      <c r="GJ23" s="93">
        <v>55.762413275625832</v>
      </c>
      <c r="GK23" s="107">
        <v>18</v>
      </c>
      <c r="GL23" s="93" t="s">
        <v>17</v>
      </c>
      <c r="GM23" s="105">
        <f t="shared" si="0"/>
        <v>17.42557244779799</v>
      </c>
      <c r="GN23" s="105">
        <f t="shared" si="1"/>
        <v>17.427372447797989</v>
      </c>
      <c r="GO23" s="93">
        <f t="shared" si="2"/>
        <v>40</v>
      </c>
      <c r="GP23" s="93" t="str">
        <f t="shared" si="3"/>
        <v>Benalla</v>
      </c>
      <c r="GQ23" s="105">
        <f t="shared" si="4"/>
        <v>23.411249086924762</v>
      </c>
      <c r="HD23" s="93" t="s">
        <v>102</v>
      </c>
    </row>
    <row r="24" spans="2:212" x14ac:dyDescent="0.35">
      <c r="B24" s="107">
        <v>19</v>
      </c>
      <c r="C24" s="93" t="s">
        <v>18</v>
      </c>
      <c r="E24" s="105">
        <v>45041</v>
      </c>
      <c r="G24" s="105">
        <v>1288</v>
      </c>
      <c r="H24" s="93">
        <v>2.8596167935880641</v>
      </c>
      <c r="J24" s="105">
        <v>0</v>
      </c>
      <c r="K24" s="105">
        <v>35616</v>
      </c>
      <c r="L24" s="105">
        <v>0</v>
      </c>
      <c r="M24" s="105">
        <v>4</v>
      </c>
      <c r="N24" s="105">
        <v>4</v>
      </c>
      <c r="O24" s="105">
        <v>42</v>
      </c>
      <c r="P24" s="105">
        <v>71</v>
      </c>
      <c r="Q24" s="105">
        <v>18</v>
      </c>
      <c r="R24" s="105">
        <v>27</v>
      </c>
      <c r="S24" s="105">
        <v>30</v>
      </c>
      <c r="T24" s="105">
        <v>292</v>
      </c>
      <c r="U24" s="105">
        <v>43</v>
      </c>
      <c r="V24" s="105">
        <v>18</v>
      </c>
      <c r="W24" s="105">
        <v>132</v>
      </c>
      <c r="X24" s="105">
        <v>18</v>
      </c>
      <c r="Y24" s="105">
        <v>7</v>
      </c>
      <c r="Z24" s="105">
        <v>7</v>
      </c>
      <c r="AA24" s="105">
        <v>158</v>
      </c>
      <c r="AB24" s="105">
        <v>7</v>
      </c>
      <c r="AC24" s="105">
        <v>0</v>
      </c>
      <c r="AD24" s="105">
        <v>0</v>
      </c>
      <c r="AE24" s="105">
        <v>44</v>
      </c>
      <c r="AF24" s="105">
        <v>50</v>
      </c>
      <c r="AG24" s="105">
        <v>16</v>
      </c>
      <c r="AH24" s="105">
        <v>4</v>
      </c>
      <c r="AI24" s="105">
        <v>306</v>
      </c>
      <c r="AJ24" s="105">
        <v>440</v>
      </c>
      <c r="AK24" s="105">
        <v>3</v>
      </c>
      <c r="AL24" s="105">
        <v>175</v>
      </c>
      <c r="AM24" s="105">
        <v>37</v>
      </c>
      <c r="AN24" s="105">
        <v>17</v>
      </c>
      <c r="AO24" s="105">
        <v>99</v>
      </c>
      <c r="AP24" s="105">
        <v>16</v>
      </c>
      <c r="AQ24" s="105">
        <v>35</v>
      </c>
      <c r="AR24" s="105">
        <v>31</v>
      </c>
      <c r="AS24" s="105">
        <v>27</v>
      </c>
      <c r="AT24" s="105">
        <v>4</v>
      </c>
      <c r="AU24" s="105">
        <v>2110</v>
      </c>
      <c r="AV24" s="105">
        <v>81</v>
      </c>
      <c r="AW24" s="105">
        <v>60</v>
      </c>
      <c r="AY24" s="93">
        <v>0</v>
      </c>
      <c r="AZ24" s="93">
        <v>79.074620900956901</v>
      </c>
      <c r="BA24" s="93">
        <v>0</v>
      </c>
      <c r="BB24" s="93">
        <v>8.8807974956151073E-3</v>
      </c>
      <c r="BC24" s="93">
        <v>8.8807974956151073E-3</v>
      </c>
      <c r="BD24" s="93">
        <v>9.3248373703958623E-2</v>
      </c>
      <c r="BE24" s="93">
        <v>0.15763415554716814</v>
      </c>
      <c r="BF24" s="93">
        <v>3.9963588730267972E-2</v>
      </c>
      <c r="BG24" s="93">
        <v>5.9945383095401969E-2</v>
      </c>
      <c r="BH24" s="93">
        <v>6.6605981217113294E-2</v>
      </c>
      <c r="BI24" s="93">
        <v>0.64829821717990277</v>
      </c>
      <c r="BJ24" s="93">
        <v>9.5468573077862398E-2</v>
      </c>
      <c r="BK24" s="93">
        <v>3.9963588730267972E-2</v>
      </c>
      <c r="BL24" s="93">
        <v>0.29306631735529848</v>
      </c>
      <c r="BM24" s="93">
        <v>3.9963588730267972E-2</v>
      </c>
      <c r="BN24" s="93">
        <v>1.5541395617326438E-2</v>
      </c>
      <c r="BO24" s="93">
        <v>1.5541395617326438E-2</v>
      </c>
      <c r="BP24" s="93">
        <v>0.35079150107679674</v>
      </c>
      <c r="BQ24" s="93">
        <v>1.5541395617326438E-2</v>
      </c>
      <c r="BR24" s="93">
        <v>0</v>
      </c>
      <c r="BS24" s="93">
        <v>0</v>
      </c>
      <c r="BT24" s="93">
        <v>9.7688772451766159E-2</v>
      </c>
      <c r="BU24" s="93">
        <v>0.11100996869518882</v>
      </c>
      <c r="BV24" s="93">
        <v>3.5523189982460429E-2</v>
      </c>
      <c r="BW24" s="93">
        <v>8.8807974956151073E-3</v>
      </c>
      <c r="BX24" s="93">
        <v>0.67938100841455562</v>
      </c>
      <c r="BY24" s="93">
        <v>0.9768877245176617</v>
      </c>
      <c r="BZ24" s="93">
        <v>6.6605981217113305E-3</v>
      </c>
      <c r="CA24" s="93">
        <v>0.38853489043316092</v>
      </c>
      <c r="CB24" s="93">
        <v>8.2147376834439734E-2</v>
      </c>
      <c r="CC24" s="93">
        <v>3.7743389356364204E-2</v>
      </c>
      <c r="CD24" s="93">
        <v>0.21979973801647387</v>
      </c>
      <c r="CE24" s="93">
        <v>3.5523189982460429E-2</v>
      </c>
      <c r="CF24" s="93">
        <v>7.7706978086632184E-2</v>
      </c>
      <c r="CG24" s="93">
        <v>6.8826180591017069E-2</v>
      </c>
      <c r="CH24" s="93">
        <v>5.9945383095401969E-2</v>
      </c>
      <c r="CI24" s="93">
        <v>8.8807974956151073E-3</v>
      </c>
      <c r="CJ24" s="93">
        <v>4.6846206789369678</v>
      </c>
      <c r="CK24" s="93">
        <v>0.17983614928620589</v>
      </c>
      <c r="CL24" s="93">
        <v>0.13321196243422659</v>
      </c>
      <c r="CN24" s="105">
        <v>4847</v>
      </c>
      <c r="CO24" s="93">
        <v>11.978844870622545</v>
      </c>
      <c r="CP24" s="105">
        <v>2071</v>
      </c>
      <c r="CQ24" s="93">
        <v>5.1182561846625312</v>
      </c>
      <c r="CS24" s="105">
        <v>178</v>
      </c>
      <c r="CT24" s="93">
        <v>0.39519548855487224</v>
      </c>
      <c r="CV24" s="93">
        <v>0</v>
      </c>
      <c r="CW24" s="93">
        <v>3.1082791234652875E-2</v>
      </c>
      <c r="CX24" s="93">
        <v>6.6605981217113305E-3</v>
      </c>
      <c r="CY24" s="93">
        <v>8.8807974956151059E-2</v>
      </c>
      <c r="CZ24" s="93">
        <v>1.7761594991230215E-2</v>
      </c>
      <c r="DA24" s="93">
        <v>0</v>
      </c>
      <c r="DB24" s="93">
        <v>0.15319375679936059</v>
      </c>
      <c r="DC24" s="93">
        <v>87.824426633511692</v>
      </c>
      <c r="DD24" s="93">
        <v>0.11545036744299637</v>
      </c>
      <c r="DE24" s="93">
        <v>0.10212917119957372</v>
      </c>
      <c r="DF24" s="93">
        <v>0.35967229857241179</v>
      </c>
      <c r="DG24" s="93">
        <v>0.13987256055593794</v>
      </c>
      <c r="DH24" s="93">
        <v>1.9981794365133986E-2</v>
      </c>
      <c r="DI24" s="93">
        <v>0</v>
      </c>
      <c r="DJ24" s="93">
        <v>8.2147376834439734E-2</v>
      </c>
      <c r="DK24" s="93">
        <v>1.1100996869518882E-2</v>
      </c>
      <c r="DL24" s="93">
        <v>0.49510446038054212</v>
      </c>
      <c r="DM24" s="93">
        <v>2.8862591860749093E-2</v>
      </c>
      <c r="DN24" s="93">
        <v>0</v>
      </c>
      <c r="DO24" s="93">
        <v>1.7761594991230215E-2</v>
      </c>
      <c r="DP24" s="93">
        <v>6.6605981217113305E-3</v>
      </c>
      <c r="DQ24" s="93">
        <v>5.3284784973690644E-2</v>
      </c>
      <c r="DR24" s="93">
        <v>2.6642392486845322E-2</v>
      </c>
      <c r="DS24" s="93">
        <v>0.29972691547700986</v>
      </c>
      <c r="DT24" s="93">
        <v>8.8807974956151073E-3</v>
      </c>
      <c r="DU24" s="93">
        <v>1.3321196243422661E-2</v>
      </c>
      <c r="DV24" s="93">
        <v>7.7706978086632184E-2</v>
      </c>
      <c r="DW24" s="93">
        <v>3.1082791234652875E-2</v>
      </c>
      <c r="DX24" s="93">
        <v>6.4385781843209519E-2</v>
      </c>
      <c r="DY24" s="93">
        <v>1.9981794365133986E-2</v>
      </c>
      <c r="DZ24" s="93">
        <v>0</v>
      </c>
      <c r="EA24" s="93">
        <v>3.5523189982460429E-2</v>
      </c>
      <c r="EB24" s="93">
        <v>1.7761594991230215E-2</v>
      </c>
      <c r="EC24" s="93">
        <v>0</v>
      </c>
      <c r="ED24" s="93">
        <v>0.10878976932128506</v>
      </c>
      <c r="EE24" s="93">
        <v>0.13543216180813036</v>
      </c>
      <c r="EF24" s="93">
        <v>5.7725183721498187E-2</v>
      </c>
      <c r="EG24" s="93">
        <v>8.8807974956151073E-3</v>
      </c>
      <c r="EH24" s="93">
        <v>5.5504984347594412E-2</v>
      </c>
      <c r="EI24" s="93">
        <v>6.6605981217113305E-3</v>
      </c>
      <c r="EJ24" s="93">
        <v>0</v>
      </c>
      <c r="EK24" s="93">
        <v>0.17095535179059079</v>
      </c>
      <c r="EM24" s="93">
        <v>12.175573366488308</v>
      </c>
      <c r="EO24" s="105">
        <v>195</v>
      </c>
      <c r="EP24" s="93">
        <v>0.47276165539311948</v>
      </c>
      <c r="ER24" s="93">
        <v>0.7138368731934146</v>
      </c>
      <c r="ES24" s="93">
        <v>56.599220811863773</v>
      </c>
      <c r="ET24" s="93">
        <v>0.24632399145406561</v>
      </c>
      <c r="EU24" s="93">
        <v>0.10054040467512883</v>
      </c>
      <c r="EV24" s="93">
        <v>4.272967198692975E-2</v>
      </c>
      <c r="EW24" s="93">
        <v>0.45243182103807966</v>
      </c>
      <c r="EX24" s="93">
        <v>41.834862385321102</v>
      </c>
      <c r="EZ24" s="105">
        <v>428</v>
      </c>
      <c r="FA24" s="93">
        <v>26.241569589209075</v>
      </c>
      <c r="FC24" s="105">
        <v>505.73083067092654</v>
      </c>
      <c r="FD24" s="93">
        <v>21.511401432295568</v>
      </c>
      <c r="FE24" s="105">
        <v>737.55296610169489</v>
      </c>
      <c r="FF24" s="93">
        <v>14.755784061696659</v>
      </c>
      <c r="FH24" s="105">
        <v>3055</v>
      </c>
      <c r="FI24" s="93">
        <v>7.4794956543028519</v>
      </c>
      <c r="FK24" s="93">
        <v>27.958012429748138</v>
      </c>
      <c r="FM24" s="93">
        <v>51.729665879176508</v>
      </c>
      <c r="FN24" s="93">
        <v>32.627404657441787</v>
      </c>
      <c r="FO24" s="93">
        <v>14.51231859601755</v>
      </c>
      <c r="FQ24" s="93">
        <v>33.367734478203438</v>
      </c>
      <c r="FR24" s="93">
        <v>20.463177014531045</v>
      </c>
      <c r="FS24" s="93">
        <v>2.5677014531043594</v>
      </c>
      <c r="FT24" s="93">
        <v>16.747853368560108</v>
      </c>
      <c r="FV24" s="93">
        <v>91.599211508618879</v>
      </c>
      <c r="FW24" s="93">
        <v>4.0850564106865743</v>
      </c>
      <c r="FX24" s="93">
        <v>2.0551105146164494</v>
      </c>
      <c r="FZ24" s="93">
        <v>22.574108383510886</v>
      </c>
      <c r="GB24" s="93">
        <v>6.3560255562899322</v>
      </c>
      <c r="GD24" s="93">
        <v>30.341854756630543</v>
      </c>
      <c r="GE24" s="93">
        <v>20.33167694426151</v>
      </c>
      <c r="GG24" s="93">
        <v>72.525893552056516</v>
      </c>
      <c r="GH24" s="93">
        <v>5.1906843082081062</v>
      </c>
      <c r="GJ24" s="93">
        <v>19.152298850574713</v>
      </c>
      <c r="GK24" s="107">
        <v>19</v>
      </c>
      <c r="GL24" s="93" t="s">
        <v>18</v>
      </c>
      <c r="GM24" s="105">
        <f t="shared" si="0"/>
        <v>22.574108383510886</v>
      </c>
      <c r="GN24" s="105">
        <f t="shared" si="1"/>
        <v>22.576008383510885</v>
      </c>
      <c r="GO24" s="93">
        <f t="shared" si="2"/>
        <v>23</v>
      </c>
      <c r="GP24" s="93" t="str">
        <f t="shared" si="3"/>
        <v>Towong</v>
      </c>
      <c r="GQ24" s="105">
        <f t="shared" si="4"/>
        <v>23.305640577175339</v>
      </c>
      <c r="HD24" s="93" t="s">
        <v>100</v>
      </c>
    </row>
    <row r="25" spans="2:212" x14ac:dyDescent="0.35">
      <c r="B25" s="107">
        <v>20</v>
      </c>
      <c r="C25" s="93" t="s">
        <v>19</v>
      </c>
      <c r="E25" s="105">
        <v>134144</v>
      </c>
      <c r="G25" s="105">
        <v>1338</v>
      </c>
      <c r="H25" s="93">
        <v>0.99743559160305351</v>
      </c>
      <c r="J25" s="105">
        <v>149</v>
      </c>
      <c r="K25" s="105">
        <v>95934</v>
      </c>
      <c r="L25" s="105">
        <v>208</v>
      </c>
      <c r="M25" s="105">
        <v>40</v>
      </c>
      <c r="N25" s="105">
        <v>96</v>
      </c>
      <c r="O25" s="105">
        <v>189</v>
      </c>
      <c r="P25" s="105">
        <v>885</v>
      </c>
      <c r="Q25" s="105">
        <v>286</v>
      </c>
      <c r="R25" s="105">
        <v>164</v>
      </c>
      <c r="S25" s="105">
        <v>291</v>
      </c>
      <c r="T25" s="105">
        <v>789</v>
      </c>
      <c r="U25" s="105">
        <v>472</v>
      </c>
      <c r="V25" s="105">
        <v>154</v>
      </c>
      <c r="W25" s="105">
        <v>1715</v>
      </c>
      <c r="X25" s="105">
        <v>160</v>
      </c>
      <c r="Y25" s="105">
        <v>73</v>
      </c>
      <c r="Z25" s="105">
        <v>26</v>
      </c>
      <c r="AA25" s="105">
        <v>601</v>
      </c>
      <c r="AB25" s="105">
        <v>75</v>
      </c>
      <c r="AC25" s="105">
        <v>137</v>
      </c>
      <c r="AD25" s="105">
        <v>44</v>
      </c>
      <c r="AE25" s="105">
        <v>323</v>
      </c>
      <c r="AF25" s="105">
        <v>100</v>
      </c>
      <c r="AG25" s="105">
        <v>340</v>
      </c>
      <c r="AH25" s="105">
        <v>21</v>
      </c>
      <c r="AI25" s="105">
        <v>694</v>
      </c>
      <c r="AJ25" s="105">
        <v>3142</v>
      </c>
      <c r="AK25" s="105">
        <v>102</v>
      </c>
      <c r="AL25" s="105">
        <v>1076</v>
      </c>
      <c r="AM25" s="105">
        <v>342</v>
      </c>
      <c r="AN25" s="105">
        <v>136</v>
      </c>
      <c r="AO25" s="105">
        <v>861</v>
      </c>
      <c r="AP25" s="105">
        <v>66</v>
      </c>
      <c r="AQ25" s="105">
        <v>591</v>
      </c>
      <c r="AR25" s="105">
        <v>65</v>
      </c>
      <c r="AS25" s="105">
        <v>270</v>
      </c>
      <c r="AT25" s="105">
        <v>96</v>
      </c>
      <c r="AU25" s="105">
        <v>9769</v>
      </c>
      <c r="AV25" s="105">
        <v>386</v>
      </c>
      <c r="AW25" s="105">
        <v>173</v>
      </c>
      <c r="AY25" s="93">
        <v>0.11107466603053436</v>
      </c>
      <c r="AZ25" s="93">
        <v>71.515684637404576</v>
      </c>
      <c r="BA25" s="93">
        <v>0.15505725190839695</v>
      </c>
      <c r="BB25" s="93">
        <v>2.9818702290076337E-2</v>
      </c>
      <c r="BC25" s="93">
        <v>7.15648854961832E-2</v>
      </c>
      <c r="BD25" s="93">
        <v>0.1408933683206107</v>
      </c>
      <c r="BE25" s="93">
        <v>0.65973878816793885</v>
      </c>
      <c r="BF25" s="93">
        <v>0.21320372137404578</v>
      </c>
      <c r="BG25" s="93">
        <v>0.12225667938931299</v>
      </c>
      <c r="BH25" s="93">
        <v>0.21693105916030533</v>
      </c>
      <c r="BI25" s="93">
        <v>0.58817390267175573</v>
      </c>
      <c r="BJ25" s="93">
        <v>0.35186068702290074</v>
      </c>
      <c r="BK25" s="93">
        <v>0.1148020038167939</v>
      </c>
      <c r="BL25" s="93">
        <v>1.2784768606870229</v>
      </c>
      <c r="BM25" s="93">
        <v>0.11927480916030535</v>
      </c>
      <c r="BN25" s="93">
        <v>5.4419131679389318E-2</v>
      </c>
      <c r="BO25" s="93">
        <v>1.9382156488549619E-2</v>
      </c>
      <c r="BP25" s="93">
        <v>0.44802600190839692</v>
      </c>
      <c r="BQ25" s="93">
        <v>5.5910066793893126E-2</v>
      </c>
      <c r="BR25" s="93">
        <v>0.10212905534351145</v>
      </c>
      <c r="BS25" s="93">
        <v>3.280057251908397E-2</v>
      </c>
      <c r="BT25" s="93">
        <v>0.24078602099236643</v>
      </c>
      <c r="BU25" s="93">
        <v>7.4546755725190844E-2</v>
      </c>
      <c r="BV25" s="93">
        <v>0.25345896946564883</v>
      </c>
      <c r="BW25" s="93">
        <v>1.5654818702290074E-2</v>
      </c>
      <c r="BX25" s="93">
        <v>0.51735448473282442</v>
      </c>
      <c r="BY25" s="93">
        <v>2.3422590648854964</v>
      </c>
      <c r="BZ25" s="93">
        <v>7.6037690839694652E-2</v>
      </c>
      <c r="CA25" s="93">
        <v>0.80212309160305351</v>
      </c>
      <c r="CB25" s="93">
        <v>0.25494990458015271</v>
      </c>
      <c r="CC25" s="93">
        <v>0.10138358778625954</v>
      </c>
      <c r="CD25" s="93">
        <v>0.6418475667938931</v>
      </c>
      <c r="CE25" s="93">
        <v>4.9200858778625949E-2</v>
      </c>
      <c r="CF25" s="93">
        <v>0.44057132633587787</v>
      </c>
      <c r="CG25" s="93">
        <v>4.8455391221374045E-2</v>
      </c>
      <c r="CH25" s="93">
        <v>0.20127624045801529</v>
      </c>
      <c r="CI25" s="93">
        <v>7.15648854961832E-2</v>
      </c>
      <c r="CJ25" s="93">
        <v>7.282472566793893</v>
      </c>
      <c r="CK25" s="93">
        <v>0.28775047709923662</v>
      </c>
      <c r="CL25" s="93">
        <v>0.12896588740458015</v>
      </c>
      <c r="CN25" s="105">
        <v>28725</v>
      </c>
      <c r="CO25" s="93">
        <v>23.042860924602316</v>
      </c>
      <c r="CP25" s="105">
        <v>14354</v>
      </c>
      <c r="CQ25" s="93">
        <v>11.514611861157237</v>
      </c>
      <c r="CS25" s="105">
        <v>1417</v>
      </c>
      <c r="CT25" s="93">
        <v>1.0563275286259544</v>
      </c>
      <c r="CV25" s="93">
        <v>6.7092080152671759E-3</v>
      </c>
      <c r="CW25" s="93">
        <v>0.38466125954198471</v>
      </c>
      <c r="CX25" s="93">
        <v>3.0564169847328248E-2</v>
      </c>
      <c r="CY25" s="93">
        <v>0.28104126908396942</v>
      </c>
      <c r="CZ25" s="93">
        <v>0.21544012404580154</v>
      </c>
      <c r="DA25" s="93">
        <v>0.16325739503816794</v>
      </c>
      <c r="DB25" s="93">
        <v>0.28476860687022904</v>
      </c>
      <c r="DC25" s="93">
        <v>82.464366650763353</v>
      </c>
      <c r="DD25" s="93">
        <v>0.25569537213740456</v>
      </c>
      <c r="DE25" s="93">
        <v>0.25271350190839692</v>
      </c>
      <c r="DF25" s="93">
        <v>0.43088024809160308</v>
      </c>
      <c r="DG25" s="93">
        <v>0.86176049618320616</v>
      </c>
      <c r="DH25" s="93">
        <v>5.1437261450381681E-2</v>
      </c>
      <c r="DI25" s="93">
        <v>2.9818702290076333E-3</v>
      </c>
      <c r="DJ25" s="93">
        <v>0.37944298664122139</v>
      </c>
      <c r="DK25" s="93">
        <v>0.10585639312977099</v>
      </c>
      <c r="DL25" s="93">
        <v>0.63066555343511455</v>
      </c>
      <c r="DM25" s="93">
        <v>0.10511092557251908</v>
      </c>
      <c r="DN25" s="93">
        <v>9.9892652671755719E-2</v>
      </c>
      <c r="DO25" s="93">
        <v>5.5164599236641229E-2</v>
      </c>
      <c r="DP25" s="93">
        <v>3.8018845419847326E-2</v>
      </c>
      <c r="DQ25" s="93">
        <v>0.51064527671755722</v>
      </c>
      <c r="DR25" s="93">
        <v>4.3237118320610689E-2</v>
      </c>
      <c r="DS25" s="93">
        <v>0.81181416984732835</v>
      </c>
      <c r="DT25" s="93">
        <v>1.2672948473282443E-2</v>
      </c>
      <c r="DU25" s="93">
        <v>6.3364742366412208E-2</v>
      </c>
      <c r="DV25" s="93">
        <v>0.24302242366412213</v>
      </c>
      <c r="DW25" s="93">
        <v>6.3364742366412208E-2</v>
      </c>
      <c r="DX25" s="93">
        <v>0.19680343511450379</v>
      </c>
      <c r="DY25" s="93">
        <v>0.39957061068702288</v>
      </c>
      <c r="DZ25" s="93">
        <v>0.15132991412213742</v>
      </c>
      <c r="EA25" s="93">
        <v>0.22885854007633588</v>
      </c>
      <c r="EB25" s="93">
        <v>0.20351264312977096</v>
      </c>
      <c r="EC25" s="93">
        <v>0</v>
      </c>
      <c r="ED25" s="93">
        <v>0.47262643129770993</v>
      </c>
      <c r="EE25" s="93">
        <v>0.33769680343511449</v>
      </c>
      <c r="EF25" s="93">
        <v>0.26091364503816794</v>
      </c>
      <c r="EG25" s="93">
        <v>2.7582299618320615E-2</v>
      </c>
      <c r="EH25" s="93">
        <v>0.20649451335877861</v>
      </c>
      <c r="EI25" s="93">
        <v>0.1162929389312977</v>
      </c>
      <c r="EJ25" s="93">
        <v>5.8891937022900763E-2</v>
      </c>
      <c r="EK25" s="93">
        <v>0.16325739503816794</v>
      </c>
      <c r="EM25" s="93">
        <v>17.535633349236647</v>
      </c>
      <c r="EO25" s="105">
        <v>1819</v>
      </c>
      <c r="EP25" s="93">
        <v>1.443204087623672</v>
      </c>
      <c r="ER25" s="93">
        <v>1.3595665245977466</v>
      </c>
      <c r="ES25" s="93">
        <v>52.096342551293482</v>
      </c>
      <c r="ET25" s="93">
        <v>1.144811180493607</v>
      </c>
      <c r="EU25" s="93">
        <v>0.74420986553011526</v>
      </c>
      <c r="EV25" s="93">
        <v>0.20732150526976575</v>
      </c>
      <c r="EW25" s="93">
        <v>0.67565335183533226</v>
      </c>
      <c r="EX25" s="93">
        <v>43.77374698516536</v>
      </c>
      <c r="EZ25" s="105">
        <v>1343</v>
      </c>
      <c r="FA25" s="93">
        <v>16.965639211723094</v>
      </c>
      <c r="FC25" s="105">
        <v>659.82298001737615</v>
      </c>
      <c r="FD25" s="93">
        <v>21.398612679464428</v>
      </c>
      <c r="FE25" s="105">
        <v>939.44687045123726</v>
      </c>
      <c r="FF25" s="93">
        <v>13.299143306719504</v>
      </c>
      <c r="FH25" s="105">
        <v>7277</v>
      </c>
      <c r="FI25" s="93">
        <v>5.8245821860792724</v>
      </c>
      <c r="FK25" s="93">
        <v>16.741035856573706</v>
      </c>
      <c r="FM25" s="93">
        <v>33.922142214221424</v>
      </c>
      <c r="FN25" s="93">
        <v>43.907515751575161</v>
      </c>
      <c r="FO25" s="93">
        <v>20.47423492349235</v>
      </c>
      <c r="FQ25" s="93">
        <v>23.236084520401175</v>
      </c>
      <c r="FR25" s="93">
        <v>35.594470693622327</v>
      </c>
      <c r="FS25" s="93">
        <v>2.422145328719723</v>
      </c>
      <c r="FT25" s="93">
        <v>25.277080076581242</v>
      </c>
      <c r="FV25" s="93">
        <v>77.603634698693341</v>
      </c>
      <c r="FW25" s="93">
        <v>17.638150248300636</v>
      </c>
      <c r="FX25" s="93">
        <v>3.5818687704715955</v>
      </c>
      <c r="FZ25" s="93">
        <v>13.542202382176875</v>
      </c>
      <c r="GB25" s="93">
        <v>6.4377619075724493</v>
      </c>
      <c r="GD25" s="93">
        <v>27.799785094542361</v>
      </c>
      <c r="GE25" s="93">
        <v>17.089795198306419</v>
      </c>
      <c r="GG25" s="93">
        <v>80.073132006479241</v>
      </c>
      <c r="GH25" s="93">
        <v>1.7288662935223644</v>
      </c>
      <c r="GJ25" s="93">
        <v>25.229427264742405</v>
      </c>
      <c r="GK25" s="107">
        <v>20</v>
      </c>
      <c r="GL25" s="93" t="s">
        <v>19</v>
      </c>
      <c r="GM25" s="105">
        <f t="shared" si="0"/>
        <v>13.542202382176875</v>
      </c>
      <c r="GN25" s="105">
        <f t="shared" si="1"/>
        <v>13.544202382176875</v>
      </c>
      <c r="GO25" s="93">
        <f t="shared" si="2"/>
        <v>55</v>
      </c>
      <c r="GP25" s="93" t="str">
        <f t="shared" si="3"/>
        <v>Campaspe</v>
      </c>
      <c r="GQ25" s="105">
        <f t="shared" si="4"/>
        <v>22.942956239391926</v>
      </c>
      <c r="HD25" s="93" t="s">
        <v>103</v>
      </c>
    </row>
    <row r="26" spans="2:212" x14ac:dyDescent="0.35">
      <c r="B26" s="107">
        <v>21</v>
      </c>
      <c r="C26" s="93" t="s">
        <v>20</v>
      </c>
      <c r="E26" s="105">
        <v>10548</v>
      </c>
      <c r="G26" s="105">
        <v>201</v>
      </c>
      <c r="H26" s="93">
        <v>1.9055745164960183</v>
      </c>
      <c r="J26" s="105">
        <v>0</v>
      </c>
      <c r="K26" s="105">
        <v>9118</v>
      </c>
      <c r="L26" s="105">
        <v>0</v>
      </c>
      <c r="M26" s="105">
        <v>0</v>
      </c>
      <c r="N26" s="105">
        <v>0</v>
      </c>
      <c r="O26" s="105">
        <v>0</v>
      </c>
      <c r="P26" s="105">
        <v>7</v>
      </c>
      <c r="Q26" s="105">
        <v>3</v>
      </c>
      <c r="R26" s="105">
        <v>0</v>
      </c>
      <c r="S26" s="105">
        <v>0</v>
      </c>
      <c r="T26" s="105">
        <v>22</v>
      </c>
      <c r="U26" s="105">
        <v>7</v>
      </c>
      <c r="V26" s="105">
        <v>0</v>
      </c>
      <c r="W26" s="105">
        <v>38</v>
      </c>
      <c r="X26" s="105">
        <v>0</v>
      </c>
      <c r="Y26" s="105">
        <v>4</v>
      </c>
      <c r="Z26" s="105">
        <v>0</v>
      </c>
      <c r="AA26" s="105">
        <v>14</v>
      </c>
      <c r="AB26" s="105">
        <v>0</v>
      </c>
      <c r="AC26" s="105">
        <v>0</v>
      </c>
      <c r="AD26" s="105">
        <v>0</v>
      </c>
      <c r="AE26" s="105">
        <v>0</v>
      </c>
      <c r="AF26" s="105">
        <v>7</v>
      </c>
      <c r="AG26" s="105">
        <v>0</v>
      </c>
      <c r="AH26" s="105">
        <v>8</v>
      </c>
      <c r="AI26" s="105">
        <v>35</v>
      </c>
      <c r="AJ26" s="105">
        <v>66</v>
      </c>
      <c r="AK26" s="105">
        <v>0</v>
      </c>
      <c r="AL26" s="105">
        <v>52</v>
      </c>
      <c r="AM26" s="105">
        <v>0</v>
      </c>
      <c r="AN26" s="105">
        <v>6</v>
      </c>
      <c r="AO26" s="105">
        <v>28</v>
      </c>
      <c r="AP26" s="105">
        <v>0</v>
      </c>
      <c r="AQ26" s="105">
        <v>3</v>
      </c>
      <c r="AR26" s="105">
        <v>0</v>
      </c>
      <c r="AS26" s="105">
        <v>9</v>
      </c>
      <c r="AT26" s="105">
        <v>0</v>
      </c>
      <c r="AU26" s="105">
        <v>164</v>
      </c>
      <c r="AV26" s="105">
        <v>9</v>
      </c>
      <c r="AW26" s="105">
        <v>3</v>
      </c>
      <c r="AY26" s="93">
        <v>0</v>
      </c>
      <c r="AZ26" s="93">
        <v>86.442927569207427</v>
      </c>
      <c r="BA26" s="93">
        <v>0</v>
      </c>
      <c r="BB26" s="93">
        <v>0</v>
      </c>
      <c r="BC26" s="93">
        <v>0</v>
      </c>
      <c r="BD26" s="93">
        <v>0</v>
      </c>
      <c r="BE26" s="93">
        <v>6.6363291619264311E-2</v>
      </c>
      <c r="BF26" s="93">
        <v>2.844141069397042E-2</v>
      </c>
      <c r="BG26" s="93">
        <v>0</v>
      </c>
      <c r="BH26" s="93">
        <v>0</v>
      </c>
      <c r="BI26" s="93">
        <v>0.20857034508911643</v>
      </c>
      <c r="BJ26" s="93">
        <v>6.6363291619264311E-2</v>
      </c>
      <c r="BK26" s="93">
        <v>0</v>
      </c>
      <c r="BL26" s="93">
        <v>0.36025786879029198</v>
      </c>
      <c r="BM26" s="93">
        <v>0</v>
      </c>
      <c r="BN26" s="93">
        <v>3.7921880925293895E-2</v>
      </c>
      <c r="BO26" s="93">
        <v>0</v>
      </c>
      <c r="BP26" s="93">
        <v>0.13272658323852862</v>
      </c>
      <c r="BQ26" s="93">
        <v>0</v>
      </c>
      <c r="BR26" s="93">
        <v>0</v>
      </c>
      <c r="BS26" s="93">
        <v>0</v>
      </c>
      <c r="BT26" s="93">
        <v>0</v>
      </c>
      <c r="BU26" s="93">
        <v>6.6363291619264311E-2</v>
      </c>
      <c r="BV26" s="93">
        <v>0</v>
      </c>
      <c r="BW26" s="93">
        <v>7.584376185058779E-2</v>
      </c>
      <c r="BX26" s="93">
        <v>0.33181645809632154</v>
      </c>
      <c r="BY26" s="93">
        <v>0.62571103526734928</v>
      </c>
      <c r="BZ26" s="93">
        <v>0</v>
      </c>
      <c r="CA26" s="93">
        <v>0.49298445202882069</v>
      </c>
      <c r="CB26" s="93">
        <v>0</v>
      </c>
      <c r="CC26" s="93">
        <v>5.6882821387940839E-2</v>
      </c>
      <c r="CD26" s="93">
        <v>0.26545316647705725</v>
      </c>
      <c r="CE26" s="93">
        <v>0</v>
      </c>
      <c r="CF26" s="93">
        <v>2.844141069397042E-2</v>
      </c>
      <c r="CG26" s="93">
        <v>0</v>
      </c>
      <c r="CH26" s="93">
        <v>8.5324232081911269E-2</v>
      </c>
      <c r="CI26" s="93">
        <v>0</v>
      </c>
      <c r="CJ26" s="93">
        <v>1.5547971179370497</v>
      </c>
      <c r="CK26" s="93">
        <v>8.5324232081911269E-2</v>
      </c>
      <c r="CL26" s="93">
        <v>2.844141069397042E-2</v>
      </c>
      <c r="CN26" s="105">
        <v>511</v>
      </c>
      <c r="CO26" s="93">
        <v>5.3068854502025138</v>
      </c>
      <c r="CP26" s="105">
        <v>244</v>
      </c>
      <c r="CQ26" s="93">
        <v>2.5340118392356423</v>
      </c>
      <c r="CS26" s="105">
        <v>21</v>
      </c>
      <c r="CT26" s="93">
        <v>0.19908987485779292</v>
      </c>
      <c r="CV26" s="93">
        <v>0</v>
      </c>
      <c r="CW26" s="93">
        <v>0</v>
      </c>
      <c r="CX26" s="93">
        <v>4.7402351156617367E-2</v>
      </c>
      <c r="CY26" s="93">
        <v>4.7402351156617367E-2</v>
      </c>
      <c r="CZ26" s="93">
        <v>5.6882821387940839E-2</v>
      </c>
      <c r="DA26" s="93">
        <v>0</v>
      </c>
      <c r="DB26" s="93">
        <v>7.584376185058779E-2</v>
      </c>
      <c r="DC26" s="93">
        <v>90.851346226772847</v>
      </c>
      <c r="DD26" s="93">
        <v>0.1422070534698521</v>
      </c>
      <c r="DE26" s="93">
        <v>0</v>
      </c>
      <c r="DF26" s="93">
        <v>6.6363291619264311E-2</v>
      </c>
      <c r="DG26" s="93">
        <v>0.18012893439514599</v>
      </c>
      <c r="DH26" s="93">
        <v>0</v>
      </c>
      <c r="DI26" s="93">
        <v>0</v>
      </c>
      <c r="DJ26" s="93">
        <v>3.7921880925293895E-2</v>
      </c>
      <c r="DK26" s="93">
        <v>4.7402351156617367E-2</v>
      </c>
      <c r="DL26" s="93">
        <v>8.5324232081911269E-2</v>
      </c>
      <c r="DM26" s="93">
        <v>0</v>
      </c>
      <c r="DN26" s="93">
        <v>0</v>
      </c>
      <c r="DO26" s="93">
        <v>0</v>
      </c>
      <c r="DP26" s="93">
        <v>3.7921880925293895E-2</v>
      </c>
      <c r="DQ26" s="93">
        <v>0.19908987485779292</v>
      </c>
      <c r="DR26" s="93">
        <v>0</v>
      </c>
      <c r="DS26" s="93">
        <v>2.844141069397042E-2</v>
      </c>
      <c r="DT26" s="93">
        <v>0.10428517254455821</v>
      </c>
      <c r="DU26" s="93">
        <v>2.844141069397042E-2</v>
      </c>
      <c r="DV26" s="93">
        <v>0</v>
      </c>
      <c r="DW26" s="93">
        <v>0</v>
      </c>
      <c r="DX26" s="93">
        <v>0.15168752370117558</v>
      </c>
      <c r="DY26" s="93">
        <v>2.844141069397042E-2</v>
      </c>
      <c r="DZ26" s="93">
        <v>0</v>
      </c>
      <c r="EA26" s="93">
        <v>2.844141069397042E-2</v>
      </c>
      <c r="EB26" s="93">
        <v>0</v>
      </c>
      <c r="EC26" s="93">
        <v>0</v>
      </c>
      <c r="ED26" s="93">
        <v>7.584376185058779E-2</v>
      </c>
      <c r="EE26" s="93">
        <v>0.15168752370117558</v>
      </c>
      <c r="EF26" s="93">
        <v>0</v>
      </c>
      <c r="EG26" s="93">
        <v>2.844141069397042E-2</v>
      </c>
      <c r="EH26" s="93">
        <v>3.7921880925293895E-2</v>
      </c>
      <c r="EI26" s="93">
        <v>0</v>
      </c>
      <c r="EJ26" s="93">
        <v>0</v>
      </c>
      <c r="EK26" s="93">
        <v>2.844141069397042E-2</v>
      </c>
      <c r="EM26" s="93">
        <v>9.1486537732271529</v>
      </c>
      <c r="EO26" s="105">
        <v>28</v>
      </c>
      <c r="EP26" s="93">
        <v>0.28481334553961957</v>
      </c>
      <c r="ER26" s="93">
        <v>0.36584091146649944</v>
      </c>
      <c r="ES26" s="93">
        <v>68.182293299885018</v>
      </c>
      <c r="ET26" s="93">
        <v>0.22995714435037107</v>
      </c>
      <c r="EU26" s="93">
        <v>4.1810389881885651E-2</v>
      </c>
      <c r="EV26" s="93">
        <v>0</v>
      </c>
      <c r="EW26" s="93">
        <v>0.29267272917319953</v>
      </c>
      <c r="EX26" s="93">
        <v>30.856067732831612</v>
      </c>
      <c r="EZ26" s="105">
        <v>81</v>
      </c>
      <c r="FA26" s="93">
        <v>20.149253731343283</v>
      </c>
      <c r="FC26" s="105">
        <v>498.143115942029</v>
      </c>
      <c r="FD26" s="93">
        <v>22.037944465385099</v>
      </c>
      <c r="FE26" s="105">
        <v>729.72972972972968</v>
      </c>
      <c r="FF26" s="93">
        <v>16.613076098606644</v>
      </c>
      <c r="FH26" s="105">
        <v>686</v>
      </c>
      <c r="FI26" s="93">
        <v>7.0250896057347676</v>
      </c>
      <c r="FK26" s="93">
        <v>34.672990514228658</v>
      </c>
      <c r="FM26" s="93">
        <v>50.829127613554434</v>
      </c>
      <c r="FN26" s="93">
        <v>36.121124729632299</v>
      </c>
      <c r="FO26" s="93">
        <v>11.679884643114635</v>
      </c>
      <c r="FQ26" s="93">
        <v>38.920454545454547</v>
      </c>
      <c r="FR26" s="93">
        <v>20.946969696969695</v>
      </c>
      <c r="FS26" s="93">
        <v>1.893939393939394</v>
      </c>
      <c r="FT26" s="93">
        <v>16.818181818181817</v>
      </c>
      <c r="FV26" s="93">
        <v>94.947768281101617</v>
      </c>
      <c r="FW26" s="93">
        <v>0.17094017094017094</v>
      </c>
      <c r="FX26" s="93">
        <v>3.2478632478632483</v>
      </c>
      <c r="FZ26" s="93">
        <v>27.89396887159533</v>
      </c>
      <c r="GB26" s="93">
        <v>4.6536796536796539</v>
      </c>
      <c r="GD26" s="93">
        <v>36.55839668279198</v>
      </c>
      <c r="GE26" s="93">
        <v>22.391154111955771</v>
      </c>
      <c r="GG26" s="93">
        <v>66.781847500575907</v>
      </c>
      <c r="GH26" s="93">
        <v>7.1181755355908773</v>
      </c>
      <c r="GJ26" s="93">
        <v>18.536887786732795</v>
      </c>
      <c r="GK26" s="107">
        <v>21</v>
      </c>
      <c r="GL26" s="93" t="s">
        <v>20</v>
      </c>
      <c r="GM26" s="105">
        <f t="shared" si="0"/>
        <v>27.89396887159533</v>
      </c>
      <c r="GN26" s="105">
        <f t="shared" si="1"/>
        <v>27.896068871595329</v>
      </c>
      <c r="GO26" s="93">
        <f t="shared" si="2"/>
        <v>4</v>
      </c>
      <c r="GP26" s="93" t="str">
        <f t="shared" si="3"/>
        <v>Southern Grampians</v>
      </c>
      <c r="GQ26" s="105">
        <f t="shared" si="4"/>
        <v>22.731660231660232</v>
      </c>
      <c r="HD26" s="93" t="s">
        <v>92</v>
      </c>
    </row>
    <row r="27" spans="2:212" x14ac:dyDescent="0.35">
      <c r="B27" s="107">
        <v>22</v>
      </c>
      <c r="C27" s="93" t="s">
        <v>21</v>
      </c>
      <c r="E27" s="105">
        <v>140875</v>
      </c>
      <c r="G27" s="105">
        <v>252</v>
      </c>
      <c r="H27" s="93">
        <v>0.17888198757763973</v>
      </c>
      <c r="J27" s="105">
        <v>13</v>
      </c>
      <c r="K27" s="105">
        <v>82025</v>
      </c>
      <c r="L27" s="105">
        <v>77</v>
      </c>
      <c r="M27" s="105">
        <v>53</v>
      </c>
      <c r="N27" s="105">
        <v>65</v>
      </c>
      <c r="O27" s="105">
        <v>320</v>
      </c>
      <c r="P27" s="105">
        <v>7155</v>
      </c>
      <c r="Q27" s="105">
        <v>183</v>
      </c>
      <c r="R27" s="105">
        <v>305</v>
      </c>
      <c r="S27" s="105">
        <v>115</v>
      </c>
      <c r="T27" s="105">
        <v>860</v>
      </c>
      <c r="U27" s="105">
        <v>2076</v>
      </c>
      <c r="V27" s="105">
        <v>573</v>
      </c>
      <c r="W27" s="105">
        <v>6258</v>
      </c>
      <c r="X27" s="105">
        <v>462</v>
      </c>
      <c r="Y27" s="105">
        <v>210</v>
      </c>
      <c r="Z27" s="105">
        <v>53</v>
      </c>
      <c r="AA27" s="105">
        <v>1077</v>
      </c>
      <c r="AB27" s="105">
        <v>673</v>
      </c>
      <c r="AC27" s="105">
        <v>165</v>
      </c>
      <c r="AD27" s="105">
        <v>65</v>
      </c>
      <c r="AE27" s="105">
        <v>1117</v>
      </c>
      <c r="AF27" s="105">
        <v>83</v>
      </c>
      <c r="AG27" s="105">
        <v>242</v>
      </c>
      <c r="AH27" s="105">
        <v>270</v>
      </c>
      <c r="AI27" s="105">
        <v>242</v>
      </c>
      <c r="AJ27" s="105">
        <v>2115</v>
      </c>
      <c r="AK27" s="105">
        <v>144</v>
      </c>
      <c r="AL27" s="105">
        <v>710</v>
      </c>
      <c r="AM27" s="105">
        <v>1440</v>
      </c>
      <c r="AN27" s="105">
        <v>484</v>
      </c>
      <c r="AO27" s="105">
        <v>3213</v>
      </c>
      <c r="AP27" s="105">
        <v>706</v>
      </c>
      <c r="AQ27" s="105">
        <v>954</v>
      </c>
      <c r="AR27" s="105">
        <v>233</v>
      </c>
      <c r="AS27" s="105">
        <v>354</v>
      </c>
      <c r="AT27" s="105">
        <v>118</v>
      </c>
      <c r="AU27" s="105">
        <v>5300</v>
      </c>
      <c r="AV27" s="105">
        <v>982</v>
      </c>
      <c r="AW27" s="105">
        <v>733</v>
      </c>
      <c r="AY27" s="93">
        <v>9.2280390417036375E-3</v>
      </c>
      <c r="AZ27" s="93">
        <v>58.225377107364686</v>
      </c>
      <c r="BA27" s="93">
        <v>5.46583850931677E-2</v>
      </c>
      <c r="BB27" s="93">
        <v>3.7622005323868675E-2</v>
      </c>
      <c r="BC27" s="93">
        <v>4.6140195208518191E-2</v>
      </c>
      <c r="BD27" s="93">
        <v>0.22715173025732033</v>
      </c>
      <c r="BE27" s="93">
        <v>5.078970718722271</v>
      </c>
      <c r="BF27" s="93">
        <v>0.12990239574090506</v>
      </c>
      <c r="BG27" s="93">
        <v>0.2165039929015084</v>
      </c>
      <c r="BH27" s="93">
        <v>8.1632653061224497E-2</v>
      </c>
      <c r="BI27" s="93">
        <v>0.61047027506654838</v>
      </c>
      <c r="BJ27" s="93">
        <v>1.4736468500443656</v>
      </c>
      <c r="BK27" s="93">
        <v>0.40674356699201425</v>
      </c>
      <c r="BL27" s="93">
        <v>4.4422360248447212</v>
      </c>
      <c r="BM27" s="93">
        <v>0.32795031055900625</v>
      </c>
      <c r="BN27" s="93">
        <v>0.14906832298136646</v>
      </c>
      <c r="BO27" s="93">
        <v>3.7622005323868675E-2</v>
      </c>
      <c r="BP27" s="93">
        <v>0.76450754214729366</v>
      </c>
      <c r="BQ27" s="93">
        <v>0.47772848269742685</v>
      </c>
      <c r="BR27" s="93">
        <v>0.1171251109139308</v>
      </c>
      <c r="BS27" s="93">
        <v>4.6140195208518191E-2</v>
      </c>
      <c r="BT27" s="93">
        <v>0.79290150842945883</v>
      </c>
      <c r="BU27" s="93">
        <v>5.8917480035492464E-2</v>
      </c>
      <c r="BV27" s="93">
        <v>0.1717834960070985</v>
      </c>
      <c r="BW27" s="93">
        <v>0.19165927240461403</v>
      </c>
      <c r="BX27" s="93">
        <v>0.1717834960070985</v>
      </c>
      <c r="BY27" s="93">
        <v>1.5013309671694766</v>
      </c>
      <c r="BZ27" s="93">
        <v>0.10221827861579415</v>
      </c>
      <c r="CA27" s="93">
        <v>0.50399290150842946</v>
      </c>
      <c r="CB27" s="93">
        <v>1.0221827861579416</v>
      </c>
      <c r="CC27" s="93">
        <v>0.34356699201419699</v>
      </c>
      <c r="CD27" s="93">
        <v>2.2807453416149071</v>
      </c>
      <c r="CE27" s="93">
        <v>0.50115350488021293</v>
      </c>
      <c r="CF27" s="93">
        <v>0.67719609582963625</v>
      </c>
      <c r="CG27" s="93">
        <v>0.16539485359361136</v>
      </c>
      <c r="CH27" s="93">
        <v>0.2512866015971606</v>
      </c>
      <c r="CI27" s="93">
        <v>8.376220053238688E-2</v>
      </c>
      <c r="CJ27" s="93">
        <v>3.7622005323868675</v>
      </c>
      <c r="CK27" s="93">
        <v>0.69707187222715172</v>
      </c>
      <c r="CL27" s="93">
        <v>0.52031943212067444</v>
      </c>
      <c r="CN27" s="105">
        <v>50708</v>
      </c>
      <c r="CO27" s="93">
        <v>38.2030090482397</v>
      </c>
      <c r="CP27" s="105">
        <v>38771</v>
      </c>
      <c r="CQ27" s="93">
        <v>29.209766975808577</v>
      </c>
      <c r="CS27" s="105">
        <v>7254</v>
      </c>
      <c r="CT27" s="93">
        <v>5.1492457852706304</v>
      </c>
      <c r="CV27" s="93">
        <v>1.8456078083407275E-2</v>
      </c>
      <c r="CW27" s="93">
        <v>0.30807453416149067</v>
      </c>
      <c r="CX27" s="93">
        <v>0.16255545696539486</v>
      </c>
      <c r="CY27" s="93">
        <v>1.2273291925465839</v>
      </c>
      <c r="CZ27" s="93">
        <v>0.15900621118012423</v>
      </c>
      <c r="DA27" s="93">
        <v>5.6787932564330073E-3</v>
      </c>
      <c r="DB27" s="93">
        <v>9.7959183673469383E-2</v>
      </c>
      <c r="DC27" s="93">
        <v>63.843833185448098</v>
      </c>
      <c r="DD27" s="93">
        <v>0.15758651286601597</v>
      </c>
      <c r="DE27" s="93">
        <v>0.7936113575865128</v>
      </c>
      <c r="DF27" s="93">
        <v>0.46211180124223605</v>
      </c>
      <c r="DG27" s="93">
        <v>3.8828748890860694</v>
      </c>
      <c r="DH27" s="93">
        <v>0.74605146406388645</v>
      </c>
      <c r="DI27" s="93">
        <v>2.8393966282165037E-3</v>
      </c>
      <c r="DJ27" s="93">
        <v>1.2862466725820763</v>
      </c>
      <c r="DK27" s="93">
        <v>0.29955634427684119</v>
      </c>
      <c r="DL27" s="93">
        <v>1.2585625554569653</v>
      </c>
      <c r="DM27" s="93">
        <v>0.63247559893522631</v>
      </c>
      <c r="DN27" s="93">
        <v>4.4010647737355808E-2</v>
      </c>
      <c r="DO27" s="93">
        <v>0.54161490683229818</v>
      </c>
      <c r="DP27" s="93">
        <v>6.6015971606033716E-2</v>
      </c>
      <c r="DQ27" s="93">
        <v>0.19733806566104703</v>
      </c>
      <c r="DR27" s="93">
        <v>3.4782608695652174E-2</v>
      </c>
      <c r="DS27" s="93">
        <v>5.5297249334516412</v>
      </c>
      <c r="DT27" s="93">
        <v>0.19449866903283053</v>
      </c>
      <c r="DU27" s="93">
        <v>0.15190771960958296</v>
      </c>
      <c r="DV27" s="93">
        <v>0.61827861579414378</v>
      </c>
      <c r="DW27" s="93">
        <v>0.17604259094942323</v>
      </c>
      <c r="DX27" s="93">
        <v>0.29458740017746227</v>
      </c>
      <c r="DY27" s="93">
        <v>3.3597160603371785</v>
      </c>
      <c r="DZ27" s="93">
        <v>1.6326530612244899E-2</v>
      </c>
      <c r="EA27" s="93">
        <v>0.23425022182786159</v>
      </c>
      <c r="EB27" s="93">
        <v>0.2896184560780834</v>
      </c>
      <c r="EC27" s="93">
        <v>7.0984915705412602E-3</v>
      </c>
      <c r="ED27" s="93">
        <v>0.65661047027506658</v>
      </c>
      <c r="EE27" s="93">
        <v>0.2044365572315883</v>
      </c>
      <c r="EF27" s="93">
        <v>0.44010647737355812</v>
      </c>
      <c r="EG27" s="93">
        <v>0.76734693877551019</v>
      </c>
      <c r="EH27" s="93">
        <v>0.22360248447204967</v>
      </c>
      <c r="EI27" s="93">
        <v>9.440993788819875E-2</v>
      </c>
      <c r="EJ27" s="93">
        <v>0.11925465838509317</v>
      </c>
      <c r="EK27" s="93">
        <v>0.52386867790594505</v>
      </c>
      <c r="EM27" s="93">
        <v>36.156166814551902</v>
      </c>
      <c r="EO27" s="105">
        <v>5815</v>
      </c>
      <c r="EP27" s="93">
        <v>4.3290204428033299</v>
      </c>
      <c r="ER27" s="93">
        <v>2.3111976630963973</v>
      </c>
      <c r="ES27" s="93">
        <v>38.599415774099313</v>
      </c>
      <c r="ET27" s="93">
        <v>4.4284323271665045</v>
      </c>
      <c r="EU27" s="93">
        <v>0.73690360272638755</v>
      </c>
      <c r="EV27" s="93">
        <v>18.428821811100292</v>
      </c>
      <c r="EW27" s="93">
        <v>0.66991236611489779</v>
      </c>
      <c r="EX27" s="93">
        <v>34.824537487828628</v>
      </c>
      <c r="EZ27" s="105">
        <v>351</v>
      </c>
      <c r="FA27" s="93">
        <v>3.7487984620314005</v>
      </c>
      <c r="FC27" s="105">
        <v>781.1085498742666</v>
      </c>
      <c r="FD27" s="93">
        <v>23.210121650855488</v>
      </c>
      <c r="FE27" s="105">
        <v>1349.5227832512314</v>
      </c>
      <c r="FF27" s="93">
        <v>12.094348583188221</v>
      </c>
      <c r="FH27" s="105">
        <v>6206</v>
      </c>
      <c r="FI27" s="93">
        <v>4.6480276215370093</v>
      </c>
      <c r="FK27" s="93">
        <v>22.639802859278813</v>
      </c>
      <c r="FM27" s="93">
        <v>35.730076268376258</v>
      </c>
      <c r="FN27" s="93">
        <v>50.163037470984861</v>
      </c>
      <c r="FO27" s="93">
        <v>12.200176854205814</v>
      </c>
      <c r="FQ27" s="93">
        <v>28.589820759764578</v>
      </c>
      <c r="FR27" s="93">
        <v>26.942883895131086</v>
      </c>
      <c r="FS27" s="93">
        <v>1.1169074371321563</v>
      </c>
      <c r="FT27" s="93">
        <v>29.828785446762975</v>
      </c>
      <c r="FV27" s="93">
        <v>49.439107946530534</v>
      </c>
      <c r="FW27" s="93">
        <v>24.450863169208034</v>
      </c>
      <c r="FX27" s="93">
        <v>25.732182441055958</v>
      </c>
      <c r="FZ27" s="93">
        <v>10.643583572703982</v>
      </c>
      <c r="GB27" s="93">
        <v>5.7892386995521763</v>
      </c>
      <c r="GD27" s="93">
        <v>51.876395802011409</v>
      </c>
      <c r="GE27" s="93">
        <v>6.9698871681092998</v>
      </c>
      <c r="GG27" s="93">
        <v>62.29692449167262</v>
      </c>
      <c r="GH27" s="93">
        <v>4.2213431811878737</v>
      </c>
      <c r="GJ27" s="93">
        <v>63.966429954809556</v>
      </c>
      <c r="GK27" s="107">
        <v>22</v>
      </c>
      <c r="GL27" s="93" t="s">
        <v>21</v>
      </c>
      <c r="GM27" s="105">
        <f t="shared" si="0"/>
        <v>10.643583572703982</v>
      </c>
      <c r="GN27" s="105">
        <f t="shared" si="1"/>
        <v>10.645783572703982</v>
      </c>
      <c r="GO27" s="93">
        <f t="shared" si="2"/>
        <v>67</v>
      </c>
      <c r="GP27" s="93" t="str">
        <f t="shared" si="3"/>
        <v>Horsham</v>
      </c>
      <c r="GQ27" s="105">
        <f t="shared" si="4"/>
        <v>22.616847108529178</v>
      </c>
      <c r="HD27" s="93" t="s">
        <v>110</v>
      </c>
    </row>
    <row r="28" spans="2:212" x14ac:dyDescent="0.35">
      <c r="B28" s="107">
        <v>23</v>
      </c>
      <c r="C28" s="93" t="s">
        <v>22</v>
      </c>
      <c r="E28" s="105">
        <v>19556</v>
      </c>
      <c r="G28" s="105">
        <v>475</v>
      </c>
      <c r="H28" s="93">
        <v>2.4289220699529555</v>
      </c>
      <c r="J28" s="105">
        <v>0</v>
      </c>
      <c r="K28" s="105">
        <v>16174</v>
      </c>
      <c r="L28" s="105">
        <v>4</v>
      </c>
      <c r="M28" s="105">
        <v>4</v>
      </c>
      <c r="N28" s="105">
        <v>0</v>
      </c>
      <c r="O28" s="105">
        <v>5</v>
      </c>
      <c r="P28" s="105">
        <v>8</v>
      </c>
      <c r="Q28" s="105">
        <v>5</v>
      </c>
      <c r="R28" s="105">
        <v>4</v>
      </c>
      <c r="S28" s="105">
        <v>11</v>
      </c>
      <c r="T28" s="105">
        <v>46</v>
      </c>
      <c r="U28" s="105">
        <v>8</v>
      </c>
      <c r="V28" s="105">
        <v>4</v>
      </c>
      <c r="W28" s="105">
        <v>35</v>
      </c>
      <c r="X28" s="105">
        <v>7</v>
      </c>
      <c r="Y28" s="105">
        <v>5</v>
      </c>
      <c r="Z28" s="105">
        <v>0</v>
      </c>
      <c r="AA28" s="105">
        <v>18</v>
      </c>
      <c r="AB28" s="105">
        <v>6</v>
      </c>
      <c r="AC28" s="105">
        <v>0</v>
      </c>
      <c r="AD28" s="105">
        <v>0</v>
      </c>
      <c r="AE28" s="105">
        <v>14</v>
      </c>
      <c r="AF28" s="105">
        <v>18</v>
      </c>
      <c r="AG28" s="105">
        <v>0</v>
      </c>
      <c r="AH28" s="105">
        <v>0</v>
      </c>
      <c r="AI28" s="105">
        <v>107</v>
      </c>
      <c r="AJ28" s="105">
        <v>251</v>
      </c>
      <c r="AK28" s="105">
        <v>9</v>
      </c>
      <c r="AL28" s="105">
        <v>95</v>
      </c>
      <c r="AM28" s="105">
        <v>5</v>
      </c>
      <c r="AN28" s="105">
        <v>4</v>
      </c>
      <c r="AO28" s="105">
        <v>44</v>
      </c>
      <c r="AP28" s="105">
        <v>0</v>
      </c>
      <c r="AQ28" s="105">
        <v>18</v>
      </c>
      <c r="AR28" s="105">
        <v>0</v>
      </c>
      <c r="AS28" s="105">
        <v>15</v>
      </c>
      <c r="AT28" s="105">
        <v>3</v>
      </c>
      <c r="AU28" s="105">
        <v>554</v>
      </c>
      <c r="AV28" s="105">
        <v>25</v>
      </c>
      <c r="AW28" s="105">
        <v>8</v>
      </c>
      <c r="AY28" s="93">
        <v>0</v>
      </c>
      <c r="AZ28" s="93">
        <v>82.706074861934951</v>
      </c>
      <c r="BA28" s="93">
        <v>2.0454080589077522E-2</v>
      </c>
      <c r="BB28" s="93">
        <v>2.0454080589077522E-2</v>
      </c>
      <c r="BC28" s="93">
        <v>0</v>
      </c>
      <c r="BD28" s="93">
        <v>2.5567600736346903E-2</v>
      </c>
      <c r="BE28" s="93">
        <v>4.0908161178155045E-2</v>
      </c>
      <c r="BF28" s="93">
        <v>2.5567600736346903E-2</v>
      </c>
      <c r="BG28" s="93">
        <v>2.0454080589077522E-2</v>
      </c>
      <c r="BH28" s="93">
        <v>5.6248721619963186E-2</v>
      </c>
      <c r="BI28" s="93">
        <v>0.23522192677439147</v>
      </c>
      <c r="BJ28" s="93">
        <v>4.0908161178155045E-2</v>
      </c>
      <c r="BK28" s="93">
        <v>2.0454080589077522E-2</v>
      </c>
      <c r="BL28" s="93">
        <v>0.1789732051544283</v>
      </c>
      <c r="BM28" s="93">
        <v>3.5794641030885657E-2</v>
      </c>
      <c r="BN28" s="93">
        <v>2.5567600736346903E-2</v>
      </c>
      <c r="BO28" s="93">
        <v>0</v>
      </c>
      <c r="BP28" s="93">
        <v>9.2043362650848851E-2</v>
      </c>
      <c r="BQ28" s="93">
        <v>3.068112088361628E-2</v>
      </c>
      <c r="BR28" s="93">
        <v>0</v>
      </c>
      <c r="BS28" s="93">
        <v>0</v>
      </c>
      <c r="BT28" s="93">
        <v>7.1589282061771314E-2</v>
      </c>
      <c r="BU28" s="93">
        <v>9.2043362650848851E-2</v>
      </c>
      <c r="BV28" s="93">
        <v>0</v>
      </c>
      <c r="BW28" s="93">
        <v>0</v>
      </c>
      <c r="BX28" s="93">
        <v>0.54714665575782362</v>
      </c>
      <c r="BY28" s="93">
        <v>1.2834935569646144</v>
      </c>
      <c r="BZ28" s="93">
        <v>4.6021681325424425E-2</v>
      </c>
      <c r="CA28" s="93">
        <v>0.48578441399059114</v>
      </c>
      <c r="CB28" s="93">
        <v>2.5567600736346903E-2</v>
      </c>
      <c r="CC28" s="93">
        <v>2.0454080589077522E-2</v>
      </c>
      <c r="CD28" s="93">
        <v>0.22499488647985275</v>
      </c>
      <c r="CE28" s="93">
        <v>0</v>
      </c>
      <c r="CF28" s="93">
        <v>9.2043362650848851E-2</v>
      </c>
      <c r="CG28" s="93">
        <v>0</v>
      </c>
      <c r="CH28" s="93">
        <v>7.6702802209040716E-2</v>
      </c>
      <c r="CI28" s="93">
        <v>1.534056044180814E-2</v>
      </c>
      <c r="CJ28" s="93">
        <v>2.8328901615872368</v>
      </c>
      <c r="CK28" s="93">
        <v>0.12783800368173451</v>
      </c>
      <c r="CL28" s="93">
        <v>4.0908161178155045E-2</v>
      </c>
      <c r="CN28" s="105">
        <v>1452</v>
      </c>
      <c r="CO28" s="93">
        <v>8.2378304777033922</v>
      </c>
      <c r="CP28" s="105">
        <v>573</v>
      </c>
      <c r="CQ28" s="93">
        <v>3.2508793827300577</v>
      </c>
      <c r="CS28" s="105">
        <v>56</v>
      </c>
      <c r="CT28" s="93">
        <v>0.28635712824708526</v>
      </c>
      <c r="CV28" s="93">
        <v>0</v>
      </c>
      <c r="CW28" s="93">
        <v>2.0454080589077522E-2</v>
      </c>
      <c r="CX28" s="93">
        <v>8.6929842503579463E-2</v>
      </c>
      <c r="CY28" s="93">
        <v>4.0908161178155045E-2</v>
      </c>
      <c r="CZ28" s="93">
        <v>3.5794641030885657E-2</v>
      </c>
      <c r="DA28" s="93">
        <v>0</v>
      </c>
      <c r="DB28" s="93">
        <v>0.13806504397627328</v>
      </c>
      <c r="DC28" s="93">
        <v>89.737165064430357</v>
      </c>
      <c r="DD28" s="93">
        <v>6.6475761914501941E-2</v>
      </c>
      <c r="DE28" s="93">
        <v>2.0454080589077522E-2</v>
      </c>
      <c r="DF28" s="93">
        <v>0.16363264471262018</v>
      </c>
      <c r="DG28" s="93">
        <v>7.6702802209040716E-2</v>
      </c>
      <c r="DH28" s="93">
        <v>1.534056044180814E-2</v>
      </c>
      <c r="DI28" s="93">
        <v>0</v>
      </c>
      <c r="DJ28" s="93">
        <v>6.136224176723256E-2</v>
      </c>
      <c r="DK28" s="93">
        <v>7.1589282061771314E-2</v>
      </c>
      <c r="DL28" s="93">
        <v>7.1589282061771314E-2</v>
      </c>
      <c r="DM28" s="93">
        <v>1.534056044180814E-2</v>
      </c>
      <c r="DN28" s="93">
        <v>0</v>
      </c>
      <c r="DO28" s="93">
        <v>0</v>
      </c>
      <c r="DP28" s="93">
        <v>0</v>
      </c>
      <c r="DQ28" s="93">
        <v>7.1589282061771314E-2</v>
      </c>
      <c r="DR28" s="93">
        <v>6.6475761914501941E-2</v>
      </c>
      <c r="DS28" s="93">
        <v>8.6929842503579463E-2</v>
      </c>
      <c r="DT28" s="93">
        <v>0</v>
      </c>
      <c r="DU28" s="93">
        <v>2.5567600736346903E-2</v>
      </c>
      <c r="DV28" s="93">
        <v>1.534056044180814E-2</v>
      </c>
      <c r="DW28" s="93">
        <v>1.534056044180814E-2</v>
      </c>
      <c r="DX28" s="93">
        <v>0</v>
      </c>
      <c r="DY28" s="93">
        <v>0</v>
      </c>
      <c r="DZ28" s="93">
        <v>0</v>
      </c>
      <c r="EA28" s="93">
        <v>1.534056044180814E-2</v>
      </c>
      <c r="EB28" s="93">
        <v>7.6702802209040716E-2</v>
      </c>
      <c r="EC28" s="93">
        <v>0</v>
      </c>
      <c r="ED28" s="93">
        <v>6.136224176723256E-2</v>
      </c>
      <c r="EE28" s="93">
        <v>0.1840867253016977</v>
      </c>
      <c r="EF28" s="93">
        <v>0</v>
      </c>
      <c r="EG28" s="93">
        <v>2.0454080589077522E-2</v>
      </c>
      <c r="EH28" s="93">
        <v>9.2043362650848851E-2</v>
      </c>
      <c r="EI28" s="93">
        <v>0</v>
      </c>
      <c r="EJ28" s="93">
        <v>2.5567600736346903E-2</v>
      </c>
      <c r="EK28" s="93">
        <v>6.6475761914501941E-2</v>
      </c>
      <c r="EM28" s="93">
        <v>10.262834935569643</v>
      </c>
      <c r="EO28" s="105">
        <v>41</v>
      </c>
      <c r="EP28" s="93">
        <v>0.22722234537796496</v>
      </c>
      <c r="ER28" s="93">
        <v>0.68441939379996541</v>
      </c>
      <c r="ES28" s="93">
        <v>60.131132455282689</v>
      </c>
      <c r="ET28" s="93">
        <v>0.22430551561511475</v>
      </c>
      <c r="EU28" s="93">
        <v>0.21280266866049347</v>
      </c>
      <c r="EV28" s="93">
        <v>4.0259964341174438E-2</v>
      </c>
      <c r="EW28" s="93">
        <v>0.39109679645712314</v>
      </c>
      <c r="EX28" s="93">
        <v>38.310231782366131</v>
      </c>
      <c r="EZ28" s="105">
        <v>169</v>
      </c>
      <c r="FA28" s="93">
        <v>20.812807881773399</v>
      </c>
      <c r="FC28" s="105">
        <v>536.66317991631797</v>
      </c>
      <c r="FD28" s="93">
        <v>22.95964125560538</v>
      </c>
      <c r="FE28" s="105">
        <v>775.22624434389138</v>
      </c>
      <c r="FF28" s="93">
        <v>16.392600205549847</v>
      </c>
      <c r="FH28" s="105">
        <v>1320</v>
      </c>
      <c r="FI28" s="93">
        <v>7.3804864411518025</v>
      </c>
      <c r="FK28" s="93">
        <v>32.338308457711449</v>
      </c>
      <c r="FM28" s="93">
        <v>46.629986244841817</v>
      </c>
      <c r="FN28" s="93">
        <v>36.510119866378467</v>
      </c>
      <c r="FO28" s="93">
        <v>15.6022794262134</v>
      </c>
      <c r="FQ28" s="93">
        <v>32.522368553332662</v>
      </c>
      <c r="FR28" s="93">
        <v>24.127877752086054</v>
      </c>
      <c r="FS28" s="93">
        <v>2.6138534231426558</v>
      </c>
      <c r="FT28" s="93">
        <v>17.904895948527194</v>
      </c>
      <c r="FV28" s="93">
        <v>91.510485259852089</v>
      </c>
      <c r="FW28" s="93">
        <v>2.856853408975788</v>
      </c>
      <c r="FX28" s="93">
        <v>4.0826663965150436</v>
      </c>
      <c r="FZ28" s="93">
        <v>23.592207099012544</v>
      </c>
      <c r="GB28" s="93">
        <v>5.9649122807017543</v>
      </c>
      <c r="GD28" s="93">
        <v>29.629629629629626</v>
      </c>
      <c r="GE28" s="93">
        <v>26.686288937944568</v>
      </c>
      <c r="GG28" s="93">
        <v>72.528820210939415</v>
      </c>
      <c r="GH28" s="93">
        <v>5.0404709345106697</v>
      </c>
      <c r="GJ28" s="93">
        <v>18.096392846317066</v>
      </c>
      <c r="GK28" s="107">
        <v>23</v>
      </c>
      <c r="GL28" s="93" t="s">
        <v>22</v>
      </c>
      <c r="GM28" s="105">
        <f t="shared" si="0"/>
        <v>23.592207099012544</v>
      </c>
      <c r="GN28" s="105">
        <f t="shared" si="1"/>
        <v>23.594507099012546</v>
      </c>
      <c r="GO28" s="93">
        <f t="shared" si="2"/>
        <v>16</v>
      </c>
      <c r="GP28" s="93" t="str">
        <f t="shared" si="3"/>
        <v>East Gippsland</v>
      </c>
      <c r="GQ28" s="105">
        <f t="shared" si="4"/>
        <v>22.574108383510886</v>
      </c>
      <c r="HD28" s="93" t="s">
        <v>113</v>
      </c>
    </row>
    <row r="29" spans="2:212" x14ac:dyDescent="0.35">
      <c r="B29" s="107">
        <v>24</v>
      </c>
      <c r="C29" s="93" t="s">
        <v>23</v>
      </c>
      <c r="E29" s="105">
        <v>21687</v>
      </c>
      <c r="G29" s="105">
        <v>208</v>
      </c>
      <c r="H29" s="93">
        <v>0.95909992161202562</v>
      </c>
      <c r="J29" s="105">
        <v>0</v>
      </c>
      <c r="K29" s="105">
        <v>18223</v>
      </c>
      <c r="L29" s="105">
        <v>13</v>
      </c>
      <c r="M29" s="105">
        <v>3</v>
      </c>
      <c r="N29" s="105">
        <v>0</v>
      </c>
      <c r="O29" s="105">
        <v>9</v>
      </c>
      <c r="P29" s="105">
        <v>8</v>
      </c>
      <c r="Q29" s="105">
        <v>37</v>
      </c>
      <c r="R29" s="105">
        <v>3</v>
      </c>
      <c r="S29" s="105">
        <v>0</v>
      </c>
      <c r="T29" s="105">
        <v>121</v>
      </c>
      <c r="U29" s="105">
        <v>10</v>
      </c>
      <c r="V29" s="105">
        <v>6</v>
      </c>
      <c r="W29" s="105">
        <v>27</v>
      </c>
      <c r="X29" s="105">
        <v>0</v>
      </c>
      <c r="Y29" s="105">
        <v>0</v>
      </c>
      <c r="Z29" s="105">
        <v>0</v>
      </c>
      <c r="AA29" s="105">
        <v>53</v>
      </c>
      <c r="AB29" s="105">
        <v>9</v>
      </c>
      <c r="AC29" s="105">
        <v>3</v>
      </c>
      <c r="AD29" s="105">
        <v>11</v>
      </c>
      <c r="AE29" s="105">
        <v>11</v>
      </c>
      <c r="AF29" s="105">
        <v>27</v>
      </c>
      <c r="AG29" s="105">
        <v>3</v>
      </c>
      <c r="AH29" s="105">
        <v>0</v>
      </c>
      <c r="AI29" s="105">
        <v>126</v>
      </c>
      <c r="AJ29" s="105">
        <v>192</v>
      </c>
      <c r="AK29" s="105">
        <v>0</v>
      </c>
      <c r="AL29" s="105">
        <v>30</v>
      </c>
      <c r="AM29" s="105">
        <v>11</v>
      </c>
      <c r="AN29" s="105">
        <v>10</v>
      </c>
      <c r="AO29" s="105">
        <v>32</v>
      </c>
      <c r="AP29" s="105">
        <v>4</v>
      </c>
      <c r="AQ29" s="105">
        <v>6</v>
      </c>
      <c r="AR29" s="105">
        <v>0</v>
      </c>
      <c r="AS29" s="105">
        <v>22</v>
      </c>
      <c r="AT29" s="105">
        <v>0</v>
      </c>
      <c r="AU29" s="105">
        <v>953</v>
      </c>
      <c r="AV29" s="105">
        <v>37</v>
      </c>
      <c r="AW29" s="105">
        <v>9</v>
      </c>
      <c r="AY29" s="93">
        <v>0</v>
      </c>
      <c r="AZ29" s="93">
        <v>84.02729745930742</v>
      </c>
      <c r="BA29" s="93">
        <v>5.9943745100751601E-2</v>
      </c>
      <c r="BB29" s="93">
        <v>1.3833171946327293E-2</v>
      </c>
      <c r="BC29" s="93">
        <v>0</v>
      </c>
      <c r="BD29" s="93">
        <v>4.1499515838981878E-2</v>
      </c>
      <c r="BE29" s="93">
        <v>3.6888458523539447E-2</v>
      </c>
      <c r="BF29" s="93">
        <v>0.17060912067136993</v>
      </c>
      <c r="BG29" s="93">
        <v>1.3833171946327293E-2</v>
      </c>
      <c r="BH29" s="93">
        <v>0</v>
      </c>
      <c r="BI29" s="93">
        <v>0.55793793516853407</v>
      </c>
      <c r="BJ29" s="93">
        <v>4.6110573154424309E-2</v>
      </c>
      <c r="BK29" s="93">
        <v>2.7666343892654585E-2</v>
      </c>
      <c r="BL29" s="93">
        <v>0.12449854751694564</v>
      </c>
      <c r="BM29" s="93">
        <v>0</v>
      </c>
      <c r="BN29" s="93">
        <v>0</v>
      </c>
      <c r="BO29" s="93">
        <v>0</v>
      </c>
      <c r="BP29" s="93">
        <v>0.24438603771844886</v>
      </c>
      <c r="BQ29" s="93">
        <v>4.1499515838981878E-2</v>
      </c>
      <c r="BR29" s="93">
        <v>1.3833171946327293E-2</v>
      </c>
      <c r="BS29" s="93">
        <v>5.0721630469866746E-2</v>
      </c>
      <c r="BT29" s="93">
        <v>5.0721630469866746E-2</v>
      </c>
      <c r="BU29" s="93">
        <v>0.12449854751694564</v>
      </c>
      <c r="BV29" s="93">
        <v>1.3833171946327293E-2</v>
      </c>
      <c r="BW29" s="93">
        <v>0</v>
      </c>
      <c r="BX29" s="93">
        <v>0.5809932217457463</v>
      </c>
      <c r="BY29" s="93">
        <v>0.88532300456494673</v>
      </c>
      <c r="BZ29" s="93">
        <v>0</v>
      </c>
      <c r="CA29" s="93">
        <v>0.13833171946327291</v>
      </c>
      <c r="CB29" s="93">
        <v>5.0721630469866746E-2</v>
      </c>
      <c r="CC29" s="93">
        <v>4.6110573154424309E-2</v>
      </c>
      <c r="CD29" s="93">
        <v>0.14755383409415779</v>
      </c>
      <c r="CE29" s="93">
        <v>1.8444229261769723E-2</v>
      </c>
      <c r="CF29" s="93">
        <v>2.7666343892654585E-2</v>
      </c>
      <c r="CG29" s="93">
        <v>0</v>
      </c>
      <c r="CH29" s="93">
        <v>0.10144326093973349</v>
      </c>
      <c r="CI29" s="93">
        <v>0</v>
      </c>
      <c r="CJ29" s="93">
        <v>4.3943376216166365</v>
      </c>
      <c r="CK29" s="93">
        <v>0.17060912067136993</v>
      </c>
      <c r="CL29" s="93">
        <v>4.1499515838981878E-2</v>
      </c>
      <c r="CN29" s="105">
        <v>1972</v>
      </c>
      <c r="CO29" s="93">
        <v>9.7647932656598169</v>
      </c>
      <c r="CP29" s="105">
        <v>749</v>
      </c>
      <c r="CQ29" s="93">
        <v>3.7088388214904677</v>
      </c>
      <c r="CS29" s="105">
        <v>38</v>
      </c>
      <c r="CT29" s="93">
        <v>0.17522017798681239</v>
      </c>
      <c r="CV29" s="93">
        <v>0</v>
      </c>
      <c r="CW29" s="93">
        <v>9.2221146308848617E-2</v>
      </c>
      <c r="CX29" s="93">
        <v>0</v>
      </c>
      <c r="CY29" s="93">
        <v>3.6888458523539447E-2</v>
      </c>
      <c r="CZ29" s="93">
        <v>0.21671969382579423</v>
      </c>
      <c r="DA29" s="93">
        <v>0</v>
      </c>
      <c r="DB29" s="93">
        <v>0.12449854751694564</v>
      </c>
      <c r="DC29" s="93">
        <v>91.898372296767647</v>
      </c>
      <c r="DD29" s="93">
        <v>2.7666343892654585E-2</v>
      </c>
      <c r="DE29" s="93">
        <v>0.14294277677871536</v>
      </c>
      <c r="DF29" s="93">
        <v>0.20749757919490938</v>
      </c>
      <c r="DG29" s="93">
        <v>0.12449854751694564</v>
      </c>
      <c r="DH29" s="93">
        <v>0</v>
      </c>
      <c r="DI29" s="93">
        <v>0</v>
      </c>
      <c r="DJ29" s="93">
        <v>1.8444229261769723E-2</v>
      </c>
      <c r="DK29" s="93">
        <v>1.8444229261769723E-2</v>
      </c>
      <c r="DL29" s="93">
        <v>0.33660718402729745</v>
      </c>
      <c r="DM29" s="93">
        <v>5.533268778530917E-2</v>
      </c>
      <c r="DN29" s="93">
        <v>0</v>
      </c>
      <c r="DO29" s="93">
        <v>2.3055286577212154E-2</v>
      </c>
      <c r="DP29" s="93">
        <v>5.0721630469866746E-2</v>
      </c>
      <c r="DQ29" s="93">
        <v>1.3833171946327293E-2</v>
      </c>
      <c r="DR29" s="93">
        <v>0.11066537557061834</v>
      </c>
      <c r="DS29" s="93">
        <v>6.4554802416194032E-2</v>
      </c>
      <c r="DT29" s="93">
        <v>0</v>
      </c>
      <c r="DU29" s="93">
        <v>2.7666343892654585E-2</v>
      </c>
      <c r="DV29" s="93">
        <v>4.6110573154424309E-2</v>
      </c>
      <c r="DW29" s="93">
        <v>2.7666343892654585E-2</v>
      </c>
      <c r="DX29" s="93">
        <v>2.7666343892654585E-2</v>
      </c>
      <c r="DY29" s="93">
        <v>7.3776917047078894E-2</v>
      </c>
      <c r="DZ29" s="93">
        <v>0</v>
      </c>
      <c r="EA29" s="93">
        <v>0.11066537557061834</v>
      </c>
      <c r="EB29" s="93">
        <v>1.8444229261769723E-2</v>
      </c>
      <c r="EC29" s="93">
        <v>0</v>
      </c>
      <c r="ED29" s="93">
        <v>0.13833171946327291</v>
      </c>
      <c r="EE29" s="93">
        <v>3.6888458523539447E-2</v>
      </c>
      <c r="EF29" s="93">
        <v>1.3833171946327293E-2</v>
      </c>
      <c r="EG29" s="93">
        <v>0</v>
      </c>
      <c r="EH29" s="93">
        <v>9.6832203624291041E-2</v>
      </c>
      <c r="EI29" s="93">
        <v>2.7666343892654585E-2</v>
      </c>
      <c r="EJ29" s="93">
        <v>0</v>
      </c>
      <c r="EK29" s="93">
        <v>4.6110573154424309E-2</v>
      </c>
      <c r="EM29" s="93">
        <v>8.1016277032323529</v>
      </c>
      <c r="EO29" s="105">
        <v>61</v>
      </c>
      <c r="EP29" s="93">
        <v>0.29591539730280392</v>
      </c>
      <c r="ER29" s="93">
        <v>0.51113360323886636</v>
      </c>
      <c r="ES29" s="93">
        <v>57.469635627530366</v>
      </c>
      <c r="ET29" s="93">
        <v>8.6032388663967618E-2</v>
      </c>
      <c r="EU29" s="93">
        <v>0.20748987854251011</v>
      </c>
      <c r="EV29" s="93">
        <v>2.0242914979757085E-2</v>
      </c>
      <c r="EW29" s="93">
        <v>0.4251012145748988</v>
      </c>
      <c r="EX29" s="93">
        <v>41.224696356275302</v>
      </c>
      <c r="EZ29" s="105">
        <v>157</v>
      </c>
      <c r="FA29" s="93">
        <v>17.328918322295806</v>
      </c>
      <c r="FC29" s="105">
        <v>628.52298417483041</v>
      </c>
      <c r="FD29" s="93">
        <v>23.428720763099438</v>
      </c>
      <c r="FE29" s="105">
        <v>916.76646706586826</v>
      </c>
      <c r="FF29" s="93">
        <v>14.162049861495845</v>
      </c>
      <c r="FH29" s="105">
        <v>1003</v>
      </c>
      <c r="FI29" s="93">
        <v>4.9205259026687598</v>
      </c>
      <c r="FK29" s="93">
        <v>25.388368211580435</v>
      </c>
      <c r="FM29" s="93">
        <v>37.613598115112758</v>
      </c>
      <c r="FN29" s="93">
        <v>50.706832716257153</v>
      </c>
      <c r="FO29" s="93">
        <v>10.939077751598788</v>
      </c>
      <c r="FQ29" s="93">
        <v>30.325514600287217</v>
      </c>
      <c r="FR29" s="93">
        <v>46.565342269028243</v>
      </c>
      <c r="FS29" s="93">
        <v>0.16754427955959789</v>
      </c>
      <c r="FT29" s="93">
        <v>7.6112972714217326</v>
      </c>
      <c r="FV29" s="93">
        <v>98.521634615384613</v>
      </c>
      <c r="FW29" s="93">
        <v>0.22836538461538464</v>
      </c>
      <c r="FX29" s="93">
        <v>0.33653846153846156</v>
      </c>
      <c r="FZ29" s="93">
        <v>12.821956368754398</v>
      </c>
      <c r="GB29" s="93">
        <v>4.7196261682242984</v>
      </c>
      <c r="GD29" s="93">
        <v>29.858056777289082</v>
      </c>
      <c r="GE29" s="93">
        <v>19.5421831267493</v>
      </c>
      <c r="GG29" s="93">
        <v>78.088764494202323</v>
      </c>
      <c r="GH29" s="93">
        <v>1.7892842862854859</v>
      </c>
      <c r="GJ29" s="93">
        <v>22.923728813559322</v>
      </c>
      <c r="GK29" s="107">
        <v>24</v>
      </c>
      <c r="GL29" s="93" t="s">
        <v>23</v>
      </c>
      <c r="GM29" s="105">
        <f t="shared" si="0"/>
        <v>12.821956368754398</v>
      </c>
      <c r="GN29" s="105">
        <f t="shared" si="1"/>
        <v>12.824356368754398</v>
      </c>
      <c r="GO29" s="93">
        <f t="shared" si="2"/>
        <v>58</v>
      </c>
      <c r="GP29" s="93" t="str">
        <f t="shared" si="3"/>
        <v>Wangaratta</v>
      </c>
      <c r="GQ29" s="105">
        <f t="shared" si="4"/>
        <v>21.852266368214885</v>
      </c>
      <c r="HD29" s="93" t="s">
        <v>107</v>
      </c>
    </row>
    <row r="30" spans="2:212" x14ac:dyDescent="0.35">
      <c r="B30" s="107">
        <v>25</v>
      </c>
      <c r="C30" s="93" t="s">
        <v>24</v>
      </c>
      <c r="E30" s="105">
        <v>110479</v>
      </c>
      <c r="G30" s="105">
        <v>1847</v>
      </c>
      <c r="H30" s="93">
        <v>1.6718109323943919</v>
      </c>
      <c r="J30" s="105">
        <v>79</v>
      </c>
      <c r="K30" s="105">
        <v>93326</v>
      </c>
      <c r="L30" s="105">
        <v>8</v>
      </c>
      <c r="M30" s="105">
        <v>448</v>
      </c>
      <c r="N30" s="105">
        <v>9</v>
      </c>
      <c r="O30" s="105">
        <v>105</v>
      </c>
      <c r="P30" s="105">
        <v>304</v>
      </c>
      <c r="Q30" s="105">
        <v>34</v>
      </c>
      <c r="R30" s="105">
        <v>57</v>
      </c>
      <c r="S30" s="105">
        <v>62</v>
      </c>
      <c r="T30" s="105">
        <v>250</v>
      </c>
      <c r="U30" s="105">
        <v>54</v>
      </c>
      <c r="V30" s="105">
        <v>46</v>
      </c>
      <c r="W30" s="105">
        <v>701</v>
      </c>
      <c r="X30" s="105">
        <v>66</v>
      </c>
      <c r="Y30" s="105">
        <v>48</v>
      </c>
      <c r="Z30" s="105">
        <v>21</v>
      </c>
      <c r="AA30" s="105">
        <v>160</v>
      </c>
      <c r="AB30" s="105">
        <v>32</v>
      </c>
      <c r="AC30" s="105">
        <v>18</v>
      </c>
      <c r="AD30" s="105">
        <v>10</v>
      </c>
      <c r="AE30" s="105">
        <v>159</v>
      </c>
      <c r="AF30" s="105">
        <v>54</v>
      </c>
      <c r="AG30" s="105">
        <v>35</v>
      </c>
      <c r="AH30" s="105">
        <v>40</v>
      </c>
      <c r="AI30" s="105">
        <v>246</v>
      </c>
      <c r="AJ30" s="105">
        <v>736</v>
      </c>
      <c r="AK30" s="105">
        <v>59</v>
      </c>
      <c r="AL30" s="105">
        <v>402</v>
      </c>
      <c r="AM30" s="105">
        <v>23</v>
      </c>
      <c r="AN30" s="105">
        <v>49</v>
      </c>
      <c r="AO30" s="105">
        <v>233</v>
      </c>
      <c r="AP30" s="105">
        <v>49</v>
      </c>
      <c r="AQ30" s="105">
        <v>180</v>
      </c>
      <c r="AR30" s="105">
        <v>49</v>
      </c>
      <c r="AS30" s="105">
        <v>407</v>
      </c>
      <c r="AT30" s="105">
        <v>15</v>
      </c>
      <c r="AU30" s="105">
        <v>2503</v>
      </c>
      <c r="AV30" s="105">
        <v>180</v>
      </c>
      <c r="AW30" s="105">
        <v>76</v>
      </c>
      <c r="AY30" s="93">
        <v>7.1506802197702737E-2</v>
      </c>
      <c r="AZ30" s="93">
        <v>84.473972429149441</v>
      </c>
      <c r="BA30" s="93">
        <v>7.2411951592610355E-3</v>
      </c>
      <c r="BB30" s="93">
        <v>0.405506928918618</v>
      </c>
      <c r="BC30" s="93">
        <v>8.1463445541686656E-3</v>
      </c>
      <c r="BD30" s="93">
        <v>9.5040686465301102E-2</v>
      </c>
      <c r="BE30" s="93">
        <v>0.27516541605191935</v>
      </c>
      <c r="BF30" s="93">
        <v>3.0775079426859402E-2</v>
      </c>
      <c r="BG30" s="93">
        <v>5.1593515509734886E-2</v>
      </c>
      <c r="BH30" s="93">
        <v>5.6119262484273028E-2</v>
      </c>
      <c r="BI30" s="93">
        <v>0.22628734872690739</v>
      </c>
      <c r="BJ30" s="93">
        <v>4.8878067325011987E-2</v>
      </c>
      <c r="BK30" s="93">
        <v>4.163687216575096E-2</v>
      </c>
      <c r="BL30" s="93">
        <v>0.63450972583024823</v>
      </c>
      <c r="BM30" s="93">
        <v>5.9739860063903541E-2</v>
      </c>
      <c r="BN30" s="93">
        <v>4.3447170955566217E-2</v>
      </c>
      <c r="BO30" s="93">
        <v>1.900813729306022E-2</v>
      </c>
      <c r="BP30" s="93">
        <v>0.1448239031852207</v>
      </c>
      <c r="BQ30" s="93">
        <v>2.8964780637044142E-2</v>
      </c>
      <c r="BR30" s="93">
        <v>1.6292689108337331E-2</v>
      </c>
      <c r="BS30" s="93">
        <v>9.051493949076294E-3</v>
      </c>
      <c r="BT30" s="93">
        <v>0.14391875379031308</v>
      </c>
      <c r="BU30" s="93">
        <v>4.8878067325011987E-2</v>
      </c>
      <c r="BV30" s="93">
        <v>3.1680228821767027E-2</v>
      </c>
      <c r="BW30" s="93">
        <v>3.6205975796305176E-2</v>
      </c>
      <c r="BX30" s="93">
        <v>0.22266675114727685</v>
      </c>
      <c r="BY30" s="93">
        <v>0.66618995465201536</v>
      </c>
      <c r="BZ30" s="93">
        <v>5.3403814299550142E-2</v>
      </c>
      <c r="CA30" s="93">
        <v>0.36387005675286704</v>
      </c>
      <c r="CB30" s="93">
        <v>2.081843608287548E-2</v>
      </c>
      <c r="CC30" s="93">
        <v>4.4352320350473845E-2</v>
      </c>
      <c r="CD30" s="93">
        <v>0.21089980901347768</v>
      </c>
      <c r="CE30" s="93">
        <v>4.4352320350473845E-2</v>
      </c>
      <c r="CF30" s="93">
        <v>0.16292689108337333</v>
      </c>
      <c r="CG30" s="93">
        <v>4.4352320350473845E-2</v>
      </c>
      <c r="CH30" s="93">
        <v>0.36839580372740521</v>
      </c>
      <c r="CI30" s="93">
        <v>1.3577240923614441E-2</v>
      </c>
      <c r="CJ30" s="93">
        <v>2.2655889354537968</v>
      </c>
      <c r="CK30" s="93">
        <v>0.16292689108337333</v>
      </c>
      <c r="CL30" s="93">
        <v>6.8791354012979838E-2</v>
      </c>
      <c r="CN30" s="105">
        <v>8769</v>
      </c>
      <c r="CO30" s="93">
        <v>8.5890592095597249</v>
      </c>
      <c r="CP30" s="105">
        <v>5007</v>
      </c>
      <c r="CQ30" s="93">
        <v>4.9042558401488812</v>
      </c>
      <c r="CS30" s="105">
        <v>758</v>
      </c>
      <c r="CT30" s="93">
        <v>0.68610324133998313</v>
      </c>
      <c r="CV30" s="93">
        <v>0</v>
      </c>
      <c r="CW30" s="93">
        <v>0.14301360439540547</v>
      </c>
      <c r="CX30" s="93">
        <v>5.1593515509734886E-2</v>
      </c>
      <c r="CY30" s="93">
        <v>0.11404882375836133</v>
      </c>
      <c r="CZ30" s="93">
        <v>2.8059631242136514E-2</v>
      </c>
      <c r="DA30" s="93">
        <v>6.245530824862644E-2</v>
      </c>
      <c r="DB30" s="93">
        <v>5.5214113089365399E-2</v>
      </c>
      <c r="DC30" s="93">
        <v>88.577919785660626</v>
      </c>
      <c r="DD30" s="93">
        <v>0.12310031770743761</v>
      </c>
      <c r="DE30" s="93">
        <v>7.6032549172240879E-2</v>
      </c>
      <c r="DF30" s="93">
        <v>0.11766942133799184</v>
      </c>
      <c r="DG30" s="93">
        <v>0.13215181165651391</v>
      </c>
      <c r="DH30" s="93">
        <v>3.9826573375935703E-2</v>
      </c>
      <c r="DI30" s="93">
        <v>2.8964780637044142E-2</v>
      </c>
      <c r="DJ30" s="93">
        <v>0.16654748866300384</v>
      </c>
      <c r="DK30" s="93">
        <v>7.2411951592610352E-2</v>
      </c>
      <c r="DL30" s="93">
        <v>0.18012472958661827</v>
      </c>
      <c r="DM30" s="93">
        <v>4.0731722770843332E-2</v>
      </c>
      <c r="DN30" s="93">
        <v>8.1463445541686656E-3</v>
      </c>
      <c r="DO30" s="93">
        <v>5.4308963694457764E-2</v>
      </c>
      <c r="DP30" s="93">
        <v>9.051493949076294E-3</v>
      </c>
      <c r="DQ30" s="93">
        <v>0.17831443079680301</v>
      </c>
      <c r="DR30" s="93">
        <v>2.7154481847228882E-2</v>
      </c>
      <c r="DS30" s="93">
        <v>0.43628200834547742</v>
      </c>
      <c r="DT30" s="93">
        <v>4.7067768535196737E-2</v>
      </c>
      <c r="DU30" s="93">
        <v>2.8964780637044142E-2</v>
      </c>
      <c r="DV30" s="93">
        <v>2.081843608287548E-2</v>
      </c>
      <c r="DW30" s="93">
        <v>1.8102987898152588E-2</v>
      </c>
      <c r="DX30" s="93">
        <v>0.18374532716624878</v>
      </c>
      <c r="DY30" s="93">
        <v>4.3447170955566217E-2</v>
      </c>
      <c r="DZ30" s="93">
        <v>9.051493949076294E-3</v>
      </c>
      <c r="EA30" s="93">
        <v>1.1766942133799184E-2</v>
      </c>
      <c r="EB30" s="93">
        <v>9.3230387675485832E-2</v>
      </c>
      <c r="EC30" s="93">
        <v>2.7154481847228885E-3</v>
      </c>
      <c r="ED30" s="93">
        <v>6.245530824862644E-2</v>
      </c>
      <c r="EE30" s="93">
        <v>0.13486725984123679</v>
      </c>
      <c r="EF30" s="93">
        <v>6.245530824862644E-2</v>
      </c>
      <c r="EG30" s="93">
        <v>3.7111125191212804E-2</v>
      </c>
      <c r="EH30" s="93">
        <v>5.4308963694457764E-2</v>
      </c>
      <c r="EI30" s="93">
        <v>1.900813729306022E-2</v>
      </c>
      <c r="EJ30" s="93">
        <v>6.3360457643534054E-2</v>
      </c>
      <c r="EK30" s="93">
        <v>8.6894341911132433E-2</v>
      </c>
      <c r="EM30" s="93">
        <v>11.422080214339374</v>
      </c>
      <c r="EO30" s="105">
        <v>1067</v>
      </c>
      <c r="EP30" s="93">
        <v>1.0340149239267371</v>
      </c>
      <c r="ER30" s="93">
        <v>1.0810377159819091</v>
      </c>
      <c r="ES30" s="93">
        <v>57.108474814227982</v>
      </c>
      <c r="ET30" s="93">
        <v>0.49438923374682858</v>
      </c>
      <c r="EU30" s="93">
        <v>0.46129624244125994</v>
      </c>
      <c r="EV30" s="93">
        <v>4.0112716734022599E-2</v>
      </c>
      <c r="EW30" s="93">
        <v>0.5164512279505411</v>
      </c>
      <c r="EX30" s="93">
        <v>40.293223959325708</v>
      </c>
      <c r="EZ30" s="105">
        <v>1200</v>
      </c>
      <c r="FA30" s="93">
        <v>16.887137630171686</v>
      </c>
      <c r="FC30" s="105">
        <v>604.24822341353945</v>
      </c>
      <c r="FD30" s="93">
        <v>21.299723910809572</v>
      </c>
      <c r="FE30" s="105">
        <v>877.67188563648745</v>
      </c>
      <c r="FF30" s="93">
        <v>12.822620417557125</v>
      </c>
      <c r="FH30" s="105">
        <v>6548</v>
      </c>
      <c r="FI30" s="93">
        <v>6.4076719835600358</v>
      </c>
      <c r="FK30" s="93">
        <v>25.272475388331067</v>
      </c>
      <c r="FM30" s="93">
        <v>39.709697777154481</v>
      </c>
      <c r="FN30" s="93">
        <v>40.393380548348645</v>
      </c>
      <c r="FO30" s="93">
        <v>18.287637613070611</v>
      </c>
      <c r="FQ30" s="93">
        <v>28.152570345769067</v>
      </c>
      <c r="FR30" s="93">
        <v>30.027099166649684</v>
      </c>
      <c r="FS30" s="93">
        <v>3.4699158499561928</v>
      </c>
      <c r="FT30" s="93">
        <v>23.869679496322256</v>
      </c>
      <c r="FV30" s="93">
        <v>88.681992494309213</v>
      </c>
      <c r="FW30" s="93">
        <v>8.5802760289563818</v>
      </c>
      <c r="FX30" s="93">
        <v>1.874371962348502</v>
      </c>
      <c r="FZ30" s="93">
        <v>17.592524101881303</v>
      </c>
      <c r="GB30" s="93">
        <v>6.3998769254437411</v>
      </c>
      <c r="GD30" s="93">
        <v>31.570603083213385</v>
      </c>
      <c r="GE30" s="93">
        <v>18.15925068318835</v>
      </c>
      <c r="GG30" s="93">
        <v>78.006550263888016</v>
      </c>
      <c r="GH30" s="93">
        <v>3.9760519014539919</v>
      </c>
      <c r="GJ30" s="93">
        <v>29.511775324293694</v>
      </c>
      <c r="GK30" s="107">
        <v>25</v>
      </c>
      <c r="GL30" s="93" t="s">
        <v>24</v>
      </c>
      <c r="GM30" s="105">
        <f t="shared" si="0"/>
        <v>17.592524101881303</v>
      </c>
      <c r="GN30" s="105">
        <f t="shared" si="1"/>
        <v>17.595024101881304</v>
      </c>
      <c r="GO30" s="93">
        <f t="shared" si="2"/>
        <v>38</v>
      </c>
      <c r="GP30" s="93" t="str">
        <f t="shared" si="3"/>
        <v>Bass Coast</v>
      </c>
      <c r="GQ30" s="105">
        <f t="shared" si="4"/>
        <v>20.532261733262565</v>
      </c>
      <c r="HD30" s="93" t="s">
        <v>96</v>
      </c>
    </row>
    <row r="31" spans="2:212" x14ac:dyDescent="0.35">
      <c r="B31" s="107">
        <v>26</v>
      </c>
      <c r="C31" s="93" t="s">
        <v>25</v>
      </c>
      <c r="E31" s="105">
        <v>152052</v>
      </c>
      <c r="G31" s="105">
        <v>516</v>
      </c>
      <c r="H31" s="93">
        <v>0.33935758819351275</v>
      </c>
      <c r="J31" s="105">
        <v>4804</v>
      </c>
      <c r="K31" s="105">
        <v>54476</v>
      </c>
      <c r="L31" s="105">
        <v>1566</v>
      </c>
      <c r="M31" s="105">
        <v>1489</v>
      </c>
      <c r="N31" s="105">
        <v>6865</v>
      </c>
      <c r="O31" s="105">
        <v>71</v>
      </c>
      <c r="P31" s="105">
        <v>4604</v>
      </c>
      <c r="Q31" s="105">
        <v>860</v>
      </c>
      <c r="R31" s="105">
        <v>420</v>
      </c>
      <c r="S31" s="105">
        <v>634</v>
      </c>
      <c r="T31" s="105">
        <v>524</v>
      </c>
      <c r="U31" s="105">
        <v>1769</v>
      </c>
      <c r="V31" s="105">
        <v>428</v>
      </c>
      <c r="W31" s="105">
        <v>12413</v>
      </c>
      <c r="X31" s="105">
        <v>633</v>
      </c>
      <c r="Y31" s="105">
        <v>913</v>
      </c>
      <c r="Z31" s="105">
        <v>321</v>
      </c>
      <c r="AA31" s="105">
        <v>1763</v>
      </c>
      <c r="AB31" s="105">
        <v>134</v>
      </c>
      <c r="AC31" s="105">
        <v>600</v>
      </c>
      <c r="AD31" s="105">
        <v>967</v>
      </c>
      <c r="AE31" s="105">
        <v>1442</v>
      </c>
      <c r="AF31" s="105">
        <v>275</v>
      </c>
      <c r="AG31" s="105">
        <v>1330</v>
      </c>
      <c r="AH31" s="105">
        <v>184</v>
      </c>
      <c r="AI31" s="105">
        <v>371</v>
      </c>
      <c r="AJ31" s="105">
        <v>2237</v>
      </c>
      <c r="AK31" s="105">
        <v>2108</v>
      </c>
      <c r="AL31" s="105">
        <v>2095</v>
      </c>
      <c r="AM31" s="105">
        <v>699</v>
      </c>
      <c r="AN31" s="105">
        <v>280</v>
      </c>
      <c r="AO31" s="105">
        <v>414</v>
      </c>
      <c r="AP31" s="105">
        <v>372</v>
      </c>
      <c r="AQ31" s="105">
        <v>6366</v>
      </c>
      <c r="AR31" s="105">
        <v>192</v>
      </c>
      <c r="AS31" s="105">
        <v>1182</v>
      </c>
      <c r="AT31" s="105">
        <v>745</v>
      </c>
      <c r="AU31" s="105">
        <v>2443</v>
      </c>
      <c r="AV31" s="105">
        <v>177</v>
      </c>
      <c r="AW31" s="105">
        <v>13284</v>
      </c>
      <c r="AY31" s="93">
        <v>3.159445452871386</v>
      </c>
      <c r="AZ31" s="93">
        <v>35.827217004708913</v>
      </c>
      <c r="BA31" s="93">
        <v>1.0299108199826374</v>
      </c>
      <c r="BB31" s="93">
        <v>0.97927024965143505</v>
      </c>
      <c r="BC31" s="93">
        <v>4.5149027964117536</v>
      </c>
      <c r="BD31" s="93">
        <v>4.6694551863836059E-2</v>
      </c>
      <c r="BE31" s="93">
        <v>3.0279115039591717</v>
      </c>
      <c r="BF31" s="93">
        <v>0.56559598032252123</v>
      </c>
      <c r="BG31" s="93">
        <v>0.27622129271564994</v>
      </c>
      <c r="BH31" s="93">
        <v>0.41696261805171914</v>
      </c>
      <c r="BI31" s="93">
        <v>0.34461894615000133</v>
      </c>
      <c r="BJ31" s="93">
        <v>1.1634177781285349</v>
      </c>
      <c r="BK31" s="93">
        <v>0.28148265067213846</v>
      </c>
      <c r="BL31" s="93">
        <v>8.1636545392365765</v>
      </c>
      <c r="BM31" s="93">
        <v>0.41630494830715803</v>
      </c>
      <c r="BN31" s="93">
        <v>0.60045247678425806</v>
      </c>
      <c r="BO31" s="93">
        <v>0.21111198800410386</v>
      </c>
      <c r="BP31" s="93">
        <v>1.1594717596611686</v>
      </c>
      <c r="BQ31" s="93">
        <v>8.8127745771183541E-2</v>
      </c>
      <c r="BR31" s="93">
        <v>0.39460184673664278</v>
      </c>
      <c r="BS31" s="93">
        <v>0.63596664299055594</v>
      </c>
      <c r="BT31" s="93">
        <v>0.94835977165706464</v>
      </c>
      <c r="BU31" s="93">
        <v>0.18085917975429458</v>
      </c>
      <c r="BV31" s="93">
        <v>0.87470076026622479</v>
      </c>
      <c r="BW31" s="93">
        <v>0.12101123299923711</v>
      </c>
      <c r="BX31" s="93">
        <v>0.24399547523215742</v>
      </c>
      <c r="BY31" s="93">
        <v>1.4712072185831162</v>
      </c>
      <c r="BZ31" s="93">
        <v>1.3863678215347381</v>
      </c>
      <c r="CA31" s="93">
        <v>1.3778181148554443</v>
      </c>
      <c r="CB31" s="93">
        <v>0.45971115144818875</v>
      </c>
      <c r="CC31" s="93">
        <v>0.18414752847709995</v>
      </c>
      <c r="CD31" s="93">
        <v>0.27227527424828352</v>
      </c>
      <c r="CE31" s="93">
        <v>0.2446531449767185</v>
      </c>
      <c r="CF31" s="93">
        <v>4.1867255938757797</v>
      </c>
      <c r="CG31" s="93">
        <v>0.12627259095572566</v>
      </c>
      <c r="CH31" s="93">
        <v>0.77736563807118619</v>
      </c>
      <c r="CI31" s="93">
        <v>0.489963959697998</v>
      </c>
      <c r="CJ31" s="93">
        <v>1.606687185962697</v>
      </c>
      <c r="CK31" s="93">
        <v>0.11640754478730961</v>
      </c>
      <c r="CL31" s="93">
        <v>8.7364848867492704</v>
      </c>
      <c r="CN31" s="105">
        <v>87666</v>
      </c>
      <c r="CO31" s="93">
        <v>61.674944773536325</v>
      </c>
      <c r="CP31" s="105">
        <v>82269</v>
      </c>
      <c r="CQ31" s="93">
        <v>57.878037455502238</v>
      </c>
      <c r="CS31" s="105">
        <v>9741</v>
      </c>
      <c r="CT31" s="93">
        <v>6.4063609817693949</v>
      </c>
      <c r="CV31" s="93">
        <v>1.0673979954226187</v>
      </c>
      <c r="CW31" s="93">
        <v>1.7579512272117435</v>
      </c>
      <c r="CX31" s="93">
        <v>0.45642280272538349</v>
      </c>
      <c r="CY31" s="93">
        <v>2.9634598689921869</v>
      </c>
      <c r="CZ31" s="93">
        <v>0.51955909820324619</v>
      </c>
      <c r="DA31" s="93">
        <v>1.8145108252439954</v>
      </c>
      <c r="DB31" s="93">
        <v>0.1006234709178439</v>
      </c>
      <c r="DC31" s="93">
        <v>29.827953594822826</v>
      </c>
      <c r="DD31" s="93">
        <v>0.45708047246994449</v>
      </c>
      <c r="DE31" s="93">
        <v>0.62347091784389552</v>
      </c>
      <c r="DF31" s="93">
        <v>0.20058927209112673</v>
      </c>
      <c r="DG31" s="93">
        <v>2.384710493778444</v>
      </c>
      <c r="DH31" s="93">
        <v>0.38144845184542131</v>
      </c>
      <c r="DI31" s="93">
        <v>2.0650829979217638</v>
      </c>
      <c r="DJ31" s="93">
        <v>1.660616105016705</v>
      </c>
      <c r="DK31" s="93">
        <v>0.36369136874227237</v>
      </c>
      <c r="DL31" s="93">
        <v>1.5455238997185174</v>
      </c>
      <c r="DM31" s="93">
        <v>0.10917317759713782</v>
      </c>
      <c r="DN31" s="93">
        <v>5.2442585431299813</v>
      </c>
      <c r="DO31" s="93">
        <v>0.27293294399284457</v>
      </c>
      <c r="DP31" s="93">
        <v>0.22426538289532527</v>
      </c>
      <c r="DQ31" s="93">
        <v>0.74316681135401053</v>
      </c>
      <c r="DR31" s="93">
        <v>0.15257938073816854</v>
      </c>
      <c r="DS31" s="93">
        <v>3.5665430247546892</v>
      </c>
      <c r="DT31" s="93">
        <v>0.13153394891221426</v>
      </c>
      <c r="DU31" s="93">
        <v>0.57414568700181523</v>
      </c>
      <c r="DV31" s="93">
        <v>0.49719832688816984</v>
      </c>
      <c r="DW31" s="93">
        <v>0.12495725146660353</v>
      </c>
      <c r="DX31" s="93">
        <v>3.852629363638755</v>
      </c>
      <c r="DY31" s="93">
        <v>0.33015021176965775</v>
      </c>
      <c r="DZ31" s="93">
        <v>0.47878357404045985</v>
      </c>
      <c r="EA31" s="93">
        <v>1.4600268329255781</v>
      </c>
      <c r="EB31" s="93">
        <v>2.3051324546865546</v>
      </c>
      <c r="EC31" s="93">
        <v>0.21374266698234815</v>
      </c>
      <c r="ED31" s="93">
        <v>0.97137821271670222</v>
      </c>
      <c r="EE31" s="93">
        <v>0.64122800094704446</v>
      </c>
      <c r="EF31" s="93">
        <v>2.0519296030305423</v>
      </c>
      <c r="EG31" s="93">
        <v>0.41959329702996345</v>
      </c>
      <c r="EH31" s="93">
        <v>0.33804224870439059</v>
      </c>
      <c r="EI31" s="93">
        <v>0.99176597479809536</v>
      </c>
      <c r="EJ31" s="93">
        <v>0.92073764238549982</v>
      </c>
      <c r="EK31" s="93">
        <v>11.22905321863573</v>
      </c>
      <c r="EM31" s="93">
        <v>70.17204640517717</v>
      </c>
      <c r="EO31" s="105">
        <v>25548</v>
      </c>
      <c r="EP31" s="93">
        <v>17.846016289693907</v>
      </c>
      <c r="ER31" s="93">
        <v>16.31435883348033</v>
      </c>
      <c r="ES31" s="93">
        <v>41.170857250263872</v>
      </c>
      <c r="ET31" s="93">
        <v>5.4761939187137632</v>
      </c>
      <c r="EU31" s="93">
        <v>13.692292121510055</v>
      </c>
      <c r="EV31" s="93">
        <v>0.12506687101484898</v>
      </c>
      <c r="EW31" s="93">
        <v>4.3621589578242697</v>
      </c>
      <c r="EX31" s="93">
        <v>18.856903257522088</v>
      </c>
      <c r="EZ31" s="105">
        <v>1473</v>
      </c>
      <c r="FA31" s="93">
        <v>13.016967126193002</v>
      </c>
      <c r="FC31" s="105">
        <v>475.70266606416629</v>
      </c>
      <c r="FD31" s="93">
        <v>31.127238305592808</v>
      </c>
      <c r="FE31" s="105">
        <v>735.9671302149178</v>
      </c>
      <c r="FF31" s="93">
        <v>21.638491547464238</v>
      </c>
      <c r="FH31" s="105">
        <v>9714</v>
      </c>
      <c r="FI31" s="93">
        <v>6.8298307658775634</v>
      </c>
      <c r="FK31" s="93">
        <v>11.869459412480445</v>
      </c>
      <c r="FM31" s="93">
        <v>29.669101401055343</v>
      </c>
      <c r="FN31" s="93">
        <v>49.000545865717029</v>
      </c>
      <c r="FO31" s="93">
        <v>18.681604325335968</v>
      </c>
      <c r="FQ31" s="93">
        <v>26.897457890030473</v>
      </c>
      <c r="FR31" s="93">
        <v>26.881033633228096</v>
      </c>
      <c r="FS31" s="93">
        <v>3.4290198368523823</v>
      </c>
      <c r="FT31" s="93">
        <v>31.213387594211362</v>
      </c>
      <c r="FV31" s="93">
        <v>70.121537643672895</v>
      </c>
      <c r="FW31" s="93">
        <v>17.337903979762057</v>
      </c>
      <c r="FX31" s="93">
        <v>11.451669080310168</v>
      </c>
      <c r="FZ31" s="93">
        <v>17.510714971106893</v>
      </c>
      <c r="GB31" s="93">
        <v>10.258051074468719</v>
      </c>
      <c r="GD31" s="93">
        <v>21.747259284439536</v>
      </c>
      <c r="GE31" s="93">
        <v>29.975354805812866</v>
      </c>
      <c r="GG31" s="93">
        <v>79.153565054814308</v>
      </c>
      <c r="GH31" s="93">
        <v>1.6622758562080393</v>
      </c>
      <c r="GJ31" s="93">
        <v>33.145780051150894</v>
      </c>
      <c r="GK31" s="107">
        <v>26</v>
      </c>
      <c r="GL31" s="93" t="s">
        <v>25</v>
      </c>
      <c r="GM31" s="105">
        <f t="shared" si="0"/>
        <v>17.510714971106893</v>
      </c>
      <c r="GN31" s="105">
        <f t="shared" si="1"/>
        <v>17.513314971106894</v>
      </c>
      <c r="GO31" s="93">
        <f t="shared" si="2"/>
        <v>39</v>
      </c>
      <c r="GP31" s="93" t="str">
        <f t="shared" si="3"/>
        <v>Latrobe</v>
      </c>
      <c r="GQ31" s="105">
        <f t="shared" si="4"/>
        <v>20.261627906976745</v>
      </c>
      <c r="HD31" s="93" t="s">
        <v>128</v>
      </c>
    </row>
    <row r="32" spans="2:212" x14ac:dyDescent="0.35">
      <c r="B32" s="107">
        <v>27</v>
      </c>
      <c r="C32" s="93" t="s">
        <v>26</v>
      </c>
      <c r="E32" s="105">
        <v>233426</v>
      </c>
      <c r="G32" s="105">
        <v>2407</v>
      </c>
      <c r="H32" s="93">
        <v>1.0311619099843206</v>
      </c>
      <c r="J32" s="105">
        <v>515</v>
      </c>
      <c r="K32" s="105">
        <v>179939</v>
      </c>
      <c r="L32" s="105">
        <v>433</v>
      </c>
      <c r="M32" s="105">
        <v>374</v>
      </c>
      <c r="N32" s="105">
        <v>56</v>
      </c>
      <c r="O32" s="105">
        <v>296</v>
      </c>
      <c r="P32" s="105">
        <v>1528</v>
      </c>
      <c r="Q32" s="105">
        <v>1338</v>
      </c>
      <c r="R32" s="105">
        <v>139</v>
      </c>
      <c r="S32" s="105">
        <v>123</v>
      </c>
      <c r="T32" s="105">
        <v>1337</v>
      </c>
      <c r="U32" s="105">
        <v>462</v>
      </c>
      <c r="V32" s="105">
        <v>199</v>
      </c>
      <c r="W32" s="105">
        <v>2317</v>
      </c>
      <c r="X32" s="105">
        <v>229</v>
      </c>
      <c r="Y32" s="105">
        <v>464</v>
      </c>
      <c r="Z32" s="105">
        <v>227</v>
      </c>
      <c r="AA32" s="105">
        <v>1640</v>
      </c>
      <c r="AB32" s="105">
        <v>139</v>
      </c>
      <c r="AC32" s="105">
        <v>106</v>
      </c>
      <c r="AD32" s="105">
        <v>638</v>
      </c>
      <c r="AE32" s="105">
        <v>512</v>
      </c>
      <c r="AF32" s="105">
        <v>344</v>
      </c>
      <c r="AG32" s="105">
        <v>96</v>
      </c>
      <c r="AH32" s="105">
        <v>103</v>
      </c>
      <c r="AI32" s="105">
        <v>1379</v>
      </c>
      <c r="AJ32" s="105">
        <v>2281</v>
      </c>
      <c r="AK32" s="105">
        <v>397</v>
      </c>
      <c r="AL32" s="105">
        <v>1270</v>
      </c>
      <c r="AM32" s="105">
        <v>419</v>
      </c>
      <c r="AN32" s="105">
        <v>257</v>
      </c>
      <c r="AO32" s="105">
        <v>638</v>
      </c>
      <c r="AP32" s="105">
        <v>151</v>
      </c>
      <c r="AQ32" s="105">
        <v>405</v>
      </c>
      <c r="AR32" s="105">
        <v>68</v>
      </c>
      <c r="AS32" s="105">
        <v>554</v>
      </c>
      <c r="AT32" s="105">
        <v>147</v>
      </c>
      <c r="AU32" s="105">
        <v>10628</v>
      </c>
      <c r="AV32" s="105">
        <v>607</v>
      </c>
      <c r="AW32" s="105">
        <v>526</v>
      </c>
      <c r="AY32" s="93">
        <v>0.2206266654100229</v>
      </c>
      <c r="AZ32" s="93">
        <v>77.086100091677878</v>
      </c>
      <c r="BA32" s="93">
        <v>0.18549775946124253</v>
      </c>
      <c r="BB32" s="93">
        <v>0.16022208322980303</v>
      </c>
      <c r="BC32" s="93">
        <v>2.3990472355264622E-2</v>
      </c>
      <c r="BD32" s="93">
        <v>0.12680678244925586</v>
      </c>
      <c r="BE32" s="93">
        <v>0.65459717426507757</v>
      </c>
      <c r="BF32" s="93">
        <v>0.57320092877400119</v>
      </c>
      <c r="BG32" s="93">
        <v>5.9547779596103259E-2</v>
      </c>
      <c r="BH32" s="93">
        <v>5.2693358923170515E-2</v>
      </c>
      <c r="BI32" s="93">
        <v>0.57277252748194285</v>
      </c>
      <c r="BJ32" s="93">
        <v>0.19792139693093316</v>
      </c>
      <c r="BK32" s="93">
        <v>8.5251857119601079E-2</v>
      </c>
      <c r="BL32" s="93">
        <v>0.99260579369907387</v>
      </c>
      <c r="BM32" s="93">
        <v>9.8103895881349976E-2</v>
      </c>
      <c r="BN32" s="93">
        <v>0.19877819951504971</v>
      </c>
      <c r="BO32" s="93">
        <v>9.7247093297233383E-2</v>
      </c>
      <c r="BP32" s="93">
        <v>0.70257811897560685</v>
      </c>
      <c r="BQ32" s="93">
        <v>5.9547779596103259E-2</v>
      </c>
      <c r="BR32" s="93">
        <v>4.5410536958179468E-2</v>
      </c>
      <c r="BS32" s="93">
        <v>0.27332002433319341</v>
      </c>
      <c r="BT32" s="93">
        <v>0.21934146153384798</v>
      </c>
      <c r="BU32" s="93">
        <v>0.14737004446805413</v>
      </c>
      <c r="BV32" s="93">
        <v>4.11265240375965E-2</v>
      </c>
      <c r="BW32" s="93">
        <v>4.4125333082004572E-2</v>
      </c>
      <c r="BX32" s="93">
        <v>0.59076538174839133</v>
      </c>
      <c r="BY32" s="93">
        <v>0.97718334718497513</v>
      </c>
      <c r="BZ32" s="93">
        <v>0.17007531294714384</v>
      </c>
      <c r="CA32" s="93">
        <v>0.54406964091403698</v>
      </c>
      <c r="CB32" s="93">
        <v>0.1795001413724264</v>
      </c>
      <c r="CC32" s="93">
        <v>0.11009913205898228</v>
      </c>
      <c r="CD32" s="93">
        <v>0.27332002433319341</v>
      </c>
      <c r="CE32" s="93">
        <v>6.4688595100802826E-2</v>
      </c>
      <c r="CF32" s="93">
        <v>0.17350252328361021</v>
      </c>
      <c r="CG32" s="93">
        <v>2.9131287859964182E-2</v>
      </c>
      <c r="CH32" s="93">
        <v>0.23733431580029643</v>
      </c>
      <c r="CI32" s="93">
        <v>6.2974989932569642E-2</v>
      </c>
      <c r="CJ32" s="93">
        <v>4.5530489319955789</v>
      </c>
      <c r="CK32" s="93">
        <v>0.26003958427938617</v>
      </c>
      <c r="CL32" s="93">
        <v>0.22533907962266417</v>
      </c>
      <c r="CN32" s="105">
        <v>37949</v>
      </c>
      <c r="CO32" s="93">
        <v>17.416746218240565</v>
      </c>
      <c r="CP32" s="105">
        <v>23437</v>
      </c>
      <c r="CQ32" s="93">
        <v>10.756443677485681</v>
      </c>
      <c r="CS32" s="105">
        <v>3218</v>
      </c>
      <c r="CT32" s="93">
        <v>1.3785953578435992</v>
      </c>
      <c r="CV32" s="93">
        <v>2.056326201879825E-2</v>
      </c>
      <c r="CW32" s="93">
        <v>0.28574366180288402</v>
      </c>
      <c r="CX32" s="93">
        <v>5.3550161507287107E-2</v>
      </c>
      <c r="CY32" s="93">
        <v>0.18592616075330085</v>
      </c>
      <c r="CZ32" s="93">
        <v>0.9060687327032978</v>
      </c>
      <c r="DA32" s="93">
        <v>0.13408960441424692</v>
      </c>
      <c r="DB32" s="93">
        <v>0.21377224473709011</v>
      </c>
      <c r="DC32" s="93">
        <v>83.177109662162735</v>
      </c>
      <c r="DD32" s="93">
        <v>0.18249895041683445</v>
      </c>
      <c r="DE32" s="93">
        <v>0.15893687935362813</v>
      </c>
      <c r="DF32" s="93">
        <v>0.36114228920514424</v>
      </c>
      <c r="DG32" s="93">
        <v>0.40055520807450756</v>
      </c>
      <c r="DH32" s="93">
        <v>7.8397436446668314E-2</v>
      </c>
      <c r="DI32" s="93">
        <v>0.13837361733482989</v>
      </c>
      <c r="DJ32" s="93">
        <v>0.23433550675588838</v>
      </c>
      <c r="DK32" s="93">
        <v>0.10110270492575806</v>
      </c>
      <c r="DL32" s="93">
        <v>1.0303051074002039</v>
      </c>
      <c r="DM32" s="93">
        <v>0.10967073076692399</v>
      </c>
      <c r="DN32" s="93">
        <v>1.7992854266448467E-2</v>
      </c>
      <c r="DO32" s="93">
        <v>6.3831792516686234E-2</v>
      </c>
      <c r="DP32" s="93">
        <v>0.44682254761680357</v>
      </c>
      <c r="DQ32" s="93">
        <v>0.16022208322980303</v>
      </c>
      <c r="DR32" s="93">
        <v>9.6390290713116791E-2</v>
      </c>
      <c r="DS32" s="93">
        <v>0.76898031924464294</v>
      </c>
      <c r="DT32" s="93">
        <v>4.1983326621713092E-2</v>
      </c>
      <c r="DU32" s="93">
        <v>0.17907174008036808</v>
      </c>
      <c r="DV32" s="93">
        <v>0.20905983052444885</v>
      </c>
      <c r="DW32" s="93">
        <v>8.0539442906959802E-2</v>
      </c>
      <c r="DX32" s="93">
        <v>0.33072579746900521</v>
      </c>
      <c r="DY32" s="93">
        <v>0.1092423294748657</v>
      </c>
      <c r="DZ32" s="93">
        <v>1.3708841345865499E-2</v>
      </c>
      <c r="EA32" s="93">
        <v>0.3371518168498796</v>
      </c>
      <c r="EB32" s="93">
        <v>0.11095593464309889</v>
      </c>
      <c r="EC32" s="93">
        <v>0</v>
      </c>
      <c r="ED32" s="93">
        <v>0.24718754551763727</v>
      </c>
      <c r="EE32" s="93">
        <v>0.22191186928619777</v>
      </c>
      <c r="EF32" s="93">
        <v>8.3109850659309592E-2</v>
      </c>
      <c r="EG32" s="93">
        <v>8.0967844199018105E-2</v>
      </c>
      <c r="EH32" s="93">
        <v>0.11866715790014822</v>
      </c>
      <c r="EI32" s="93">
        <v>0.13537480829042181</v>
      </c>
      <c r="EJ32" s="93">
        <v>0.10110270492575806</v>
      </c>
      <c r="EK32" s="93">
        <v>0.30587852252962394</v>
      </c>
      <c r="EM32" s="93">
        <v>16.822890337837265</v>
      </c>
      <c r="EO32" s="105">
        <v>3897</v>
      </c>
      <c r="EP32" s="93">
        <v>1.7769286538294931</v>
      </c>
      <c r="ER32" s="93">
        <v>1.1159996215346768</v>
      </c>
      <c r="ES32" s="93">
        <v>58.550004730816539</v>
      </c>
      <c r="ET32" s="93">
        <v>0.79903491342605737</v>
      </c>
      <c r="EU32" s="93">
        <v>1.1964235026965653</v>
      </c>
      <c r="EV32" s="93">
        <v>4.8727410351026589E-2</v>
      </c>
      <c r="EW32" s="93">
        <v>0.63392941621723908</v>
      </c>
      <c r="EX32" s="93">
        <v>37.656353486611785</v>
      </c>
      <c r="EZ32" s="105">
        <v>1945</v>
      </c>
      <c r="FA32" s="93">
        <v>13.359434027062298</v>
      </c>
      <c r="FC32" s="105">
        <v>601.08655729676786</v>
      </c>
      <c r="FD32" s="93">
        <v>22.432367177529692</v>
      </c>
      <c r="FE32" s="105">
        <v>942.73772204806687</v>
      </c>
      <c r="FF32" s="93">
        <v>13.528802780448126</v>
      </c>
      <c r="FH32" s="105">
        <v>14054</v>
      </c>
      <c r="FI32" s="93">
        <v>6.4679433192045543</v>
      </c>
      <c r="FK32" s="93">
        <v>22.319692542099219</v>
      </c>
      <c r="FM32" s="93">
        <v>39.088297450799104</v>
      </c>
      <c r="FN32" s="93">
        <v>42.215361246863033</v>
      </c>
      <c r="FO32" s="93">
        <v>17.251684057588164</v>
      </c>
      <c r="FQ32" s="93">
        <v>28.724867625167231</v>
      </c>
      <c r="FR32" s="93">
        <v>28.114341706080765</v>
      </c>
      <c r="FS32" s="93">
        <v>3.1176392997795324</v>
      </c>
      <c r="FT32" s="93">
        <v>22.966326857487424</v>
      </c>
      <c r="FV32" s="93">
        <v>84.332242009046013</v>
      </c>
      <c r="FW32" s="93">
        <v>11.393614806684203</v>
      </c>
      <c r="FX32" s="93">
        <v>3.4178005715258983</v>
      </c>
      <c r="FZ32" s="93">
        <v>16.940625914009942</v>
      </c>
      <c r="GB32" s="93">
        <v>6.3768823327367716</v>
      </c>
      <c r="GD32" s="93">
        <v>32.010127675443329</v>
      </c>
      <c r="GE32" s="93">
        <v>16.553646257568769</v>
      </c>
      <c r="GG32" s="93">
        <v>76.861401976466894</v>
      </c>
      <c r="GH32" s="93">
        <v>3.6124005142346838</v>
      </c>
      <c r="GJ32" s="93">
        <v>33.774507007435304</v>
      </c>
      <c r="GK32" s="107">
        <v>27</v>
      </c>
      <c r="GL32" s="93" t="s">
        <v>26</v>
      </c>
      <c r="GM32" s="105">
        <f t="shared" si="0"/>
        <v>16.940625914009942</v>
      </c>
      <c r="GN32" s="105">
        <f t="shared" si="1"/>
        <v>16.943325914009943</v>
      </c>
      <c r="GO32" s="93">
        <f t="shared" si="2"/>
        <v>44</v>
      </c>
      <c r="GP32" s="93" t="str">
        <f t="shared" si="3"/>
        <v>Wellington</v>
      </c>
      <c r="GQ32" s="105">
        <f t="shared" si="4"/>
        <v>20.217925300749513</v>
      </c>
      <c r="HD32" s="93" t="s">
        <v>112</v>
      </c>
    </row>
    <row r="33" spans="2:212" x14ac:dyDescent="0.35">
      <c r="B33" s="107">
        <v>28</v>
      </c>
      <c r="C33" s="93" t="s">
        <v>27</v>
      </c>
      <c r="E33" s="105">
        <v>63839</v>
      </c>
      <c r="G33" s="105">
        <v>2186</v>
      </c>
      <c r="H33" s="93">
        <v>3.4242391014896851</v>
      </c>
      <c r="J33" s="105">
        <v>761</v>
      </c>
      <c r="K33" s="105">
        <v>48492</v>
      </c>
      <c r="L33" s="105">
        <v>10</v>
      </c>
      <c r="M33" s="105">
        <v>8</v>
      </c>
      <c r="N33" s="105">
        <v>14</v>
      </c>
      <c r="O33" s="105">
        <v>46</v>
      </c>
      <c r="P33" s="105">
        <v>160</v>
      </c>
      <c r="Q33" s="105">
        <v>37</v>
      </c>
      <c r="R33" s="105">
        <v>25</v>
      </c>
      <c r="S33" s="105">
        <v>43</v>
      </c>
      <c r="T33" s="105">
        <v>119</v>
      </c>
      <c r="U33" s="105">
        <v>163</v>
      </c>
      <c r="V33" s="105">
        <v>43</v>
      </c>
      <c r="W33" s="105">
        <v>1205</v>
      </c>
      <c r="X33" s="105">
        <v>34</v>
      </c>
      <c r="Y33" s="105">
        <v>120</v>
      </c>
      <c r="Z33" s="105">
        <v>468</v>
      </c>
      <c r="AA33" s="105">
        <v>851</v>
      </c>
      <c r="AB33" s="105">
        <v>20</v>
      </c>
      <c r="AC33" s="105">
        <v>13</v>
      </c>
      <c r="AD33" s="105">
        <v>76</v>
      </c>
      <c r="AE33" s="105">
        <v>208</v>
      </c>
      <c r="AF33" s="105">
        <v>18</v>
      </c>
      <c r="AG33" s="105">
        <v>8</v>
      </c>
      <c r="AH33" s="105">
        <v>30</v>
      </c>
      <c r="AI33" s="105">
        <v>200</v>
      </c>
      <c r="AJ33" s="105">
        <v>718</v>
      </c>
      <c r="AK33" s="105">
        <v>228</v>
      </c>
      <c r="AL33" s="105">
        <v>394</v>
      </c>
      <c r="AM33" s="105">
        <v>26</v>
      </c>
      <c r="AN33" s="105">
        <v>23</v>
      </c>
      <c r="AO33" s="105">
        <v>121</v>
      </c>
      <c r="AP33" s="105">
        <v>24</v>
      </c>
      <c r="AQ33" s="105">
        <v>139</v>
      </c>
      <c r="AR33" s="105">
        <v>203</v>
      </c>
      <c r="AS33" s="105">
        <v>77</v>
      </c>
      <c r="AT33" s="105">
        <v>251</v>
      </c>
      <c r="AU33" s="105">
        <v>1127</v>
      </c>
      <c r="AV33" s="105">
        <v>84</v>
      </c>
      <c r="AW33" s="105">
        <v>43</v>
      </c>
      <c r="AY33" s="93">
        <v>1.1920612791553753</v>
      </c>
      <c r="AZ33" s="93">
        <v>75.959836463603764</v>
      </c>
      <c r="BA33" s="93">
        <v>1.5664405770767085E-2</v>
      </c>
      <c r="BB33" s="93">
        <v>1.2531524616613669E-2</v>
      </c>
      <c r="BC33" s="93">
        <v>2.1930168079073921E-2</v>
      </c>
      <c r="BD33" s="93">
        <v>7.2056266545528588E-2</v>
      </c>
      <c r="BE33" s="93">
        <v>0.25063049233227336</v>
      </c>
      <c r="BF33" s="93">
        <v>5.7958301351838222E-2</v>
      </c>
      <c r="BG33" s="93">
        <v>3.9161014426917717E-2</v>
      </c>
      <c r="BH33" s="93">
        <v>6.7356944814298464E-2</v>
      </c>
      <c r="BI33" s="93">
        <v>0.18640642867212831</v>
      </c>
      <c r="BJ33" s="93">
        <v>0.25532981406350352</v>
      </c>
      <c r="BK33" s="93">
        <v>6.7356944814298464E-2</v>
      </c>
      <c r="BL33" s="93">
        <v>1.8875608953774339</v>
      </c>
      <c r="BM33" s="93">
        <v>5.3258979620608098E-2</v>
      </c>
      <c r="BN33" s="93">
        <v>0.18797286924920503</v>
      </c>
      <c r="BO33" s="93">
        <v>0.73309419007189969</v>
      </c>
      <c r="BP33" s="93">
        <v>1.3330409310922791</v>
      </c>
      <c r="BQ33" s="93">
        <v>3.132881154153417E-2</v>
      </c>
      <c r="BR33" s="93">
        <v>2.0363727501997213E-2</v>
      </c>
      <c r="BS33" s="93">
        <v>0.11904948385782985</v>
      </c>
      <c r="BT33" s="93">
        <v>0.3258196400319554</v>
      </c>
      <c r="BU33" s="93">
        <v>2.8195930387380753E-2</v>
      </c>
      <c r="BV33" s="93">
        <v>1.2531524616613669E-2</v>
      </c>
      <c r="BW33" s="93">
        <v>4.6993217312301258E-2</v>
      </c>
      <c r="BX33" s="93">
        <v>0.31328811541534174</v>
      </c>
      <c r="BY33" s="93">
        <v>1.1247043343410768</v>
      </c>
      <c r="BZ33" s="93">
        <v>0.35714845157348957</v>
      </c>
      <c r="CA33" s="93">
        <v>0.61717758736822315</v>
      </c>
      <c r="CB33" s="93">
        <v>4.0727455003994426E-2</v>
      </c>
      <c r="CC33" s="93">
        <v>3.6028133272764294E-2</v>
      </c>
      <c r="CD33" s="93">
        <v>0.18953930982628173</v>
      </c>
      <c r="CE33" s="93">
        <v>3.7594573849841009E-2</v>
      </c>
      <c r="CF33" s="93">
        <v>0.21773524021366247</v>
      </c>
      <c r="CG33" s="93">
        <v>0.31798743714657185</v>
      </c>
      <c r="CH33" s="93">
        <v>0.12061592443490655</v>
      </c>
      <c r="CI33" s="93">
        <v>0.39317658484625384</v>
      </c>
      <c r="CJ33" s="93">
        <v>1.7653785303654506</v>
      </c>
      <c r="CK33" s="93">
        <v>0.13158100847444351</v>
      </c>
      <c r="CL33" s="93">
        <v>6.7356944814298464E-2</v>
      </c>
      <c r="CN33" s="105">
        <v>9454</v>
      </c>
      <c r="CO33" s="93">
        <v>16.315190004486936</v>
      </c>
      <c r="CP33" s="105">
        <v>7355</v>
      </c>
      <c r="CQ33" s="93">
        <v>12.692851965623166</v>
      </c>
      <c r="CS33" s="105">
        <v>1178</v>
      </c>
      <c r="CT33" s="93">
        <v>1.8452669997963627</v>
      </c>
      <c r="CV33" s="93">
        <v>0.70019893795328869</v>
      </c>
      <c r="CW33" s="93">
        <v>1.9376869938438888</v>
      </c>
      <c r="CX33" s="93">
        <v>6.7356944814298464E-2</v>
      </c>
      <c r="CY33" s="93">
        <v>0.20833659675120225</v>
      </c>
      <c r="CZ33" s="93">
        <v>3.7594573849841009E-2</v>
      </c>
      <c r="DA33" s="93">
        <v>0.75972367988220368</v>
      </c>
      <c r="DB33" s="93">
        <v>8.9287112893372392E-2</v>
      </c>
      <c r="DC33" s="93">
        <v>76.810413696956402</v>
      </c>
      <c r="DD33" s="93">
        <v>0.2193016807907392</v>
      </c>
      <c r="DE33" s="93">
        <v>0.10181863750998606</v>
      </c>
      <c r="DF33" s="93">
        <v>0.12218236501198326</v>
      </c>
      <c r="DG33" s="93">
        <v>0.33835116464856907</v>
      </c>
      <c r="DH33" s="93">
        <v>0.1629098200159777</v>
      </c>
      <c r="DI33" s="93">
        <v>0.81141621892573501</v>
      </c>
      <c r="DJ33" s="93">
        <v>0.19423863155751186</v>
      </c>
      <c r="DK33" s="93">
        <v>3.7594573849841009E-2</v>
      </c>
      <c r="DL33" s="93">
        <v>2.073967324049562</v>
      </c>
      <c r="DM33" s="93">
        <v>5.3258979620608098E-2</v>
      </c>
      <c r="DN33" s="93">
        <v>9.3986434624602523E-3</v>
      </c>
      <c r="DO33" s="93">
        <v>4.6993217312301258E-2</v>
      </c>
      <c r="DP33" s="93">
        <v>0.33051896176318551</v>
      </c>
      <c r="DQ33" s="93">
        <v>0.4276382775419415</v>
      </c>
      <c r="DR33" s="93">
        <v>9.3986434624602523E-3</v>
      </c>
      <c r="DS33" s="93">
        <v>0.68453453218252169</v>
      </c>
      <c r="DT33" s="93">
        <v>4.2293895581071134E-2</v>
      </c>
      <c r="DU33" s="93">
        <v>0.14097965193690376</v>
      </c>
      <c r="DV33" s="93">
        <v>3.7594573849841009E-2</v>
      </c>
      <c r="DW33" s="93">
        <v>7.8322028853835424E-3</v>
      </c>
      <c r="DX33" s="93">
        <v>1.3909992324441174</v>
      </c>
      <c r="DY33" s="93">
        <v>2.3496608656150629E-2</v>
      </c>
      <c r="DZ33" s="93">
        <v>0.33678472407149235</v>
      </c>
      <c r="EA33" s="93">
        <v>3.7594573849841009E-2</v>
      </c>
      <c r="EB33" s="93">
        <v>0.18483998809505162</v>
      </c>
      <c r="EC33" s="93">
        <v>6.2657623083068343E-3</v>
      </c>
      <c r="ED33" s="93">
        <v>6.7356944814298464E-2</v>
      </c>
      <c r="EE33" s="93">
        <v>0.24279828944688983</v>
      </c>
      <c r="EF33" s="93">
        <v>9.7119315778755932E-2</v>
      </c>
      <c r="EG33" s="93">
        <v>4.6993217312301258E-2</v>
      </c>
      <c r="EH33" s="93">
        <v>0.13628033020567365</v>
      </c>
      <c r="EI33" s="93">
        <v>0.76598944219051046</v>
      </c>
      <c r="EJ33" s="93">
        <v>0.19423863155751186</v>
      </c>
      <c r="EK33" s="93">
        <v>8.4587791162142267E-2</v>
      </c>
      <c r="EM33" s="93">
        <v>23.189586303043598</v>
      </c>
      <c r="EO33" s="105">
        <v>2080</v>
      </c>
      <c r="EP33" s="93">
        <v>3.5547656076427456</v>
      </c>
      <c r="ER33" s="93">
        <v>0.8740088105726872</v>
      </c>
      <c r="ES33" s="93">
        <v>59.407929515418502</v>
      </c>
      <c r="ET33" s="93">
        <v>0.88986784140969166</v>
      </c>
      <c r="EU33" s="93">
        <v>6.206167400881057</v>
      </c>
      <c r="EV33" s="93">
        <v>2.819383259911894E-2</v>
      </c>
      <c r="EW33" s="93">
        <v>1.7321585903083703</v>
      </c>
      <c r="EX33" s="93">
        <v>30.851101321585904</v>
      </c>
      <c r="EZ33" s="105">
        <v>655</v>
      </c>
      <c r="FA33" s="93">
        <v>19.969512195121951</v>
      </c>
      <c r="FC33" s="105">
        <v>588.73239436619724</v>
      </c>
      <c r="FD33" s="93">
        <v>22.276109487111349</v>
      </c>
      <c r="FE33" s="105">
        <v>811.80476730987516</v>
      </c>
      <c r="FF33" s="93">
        <v>14.817999426769848</v>
      </c>
      <c r="FH33" s="105">
        <v>3828</v>
      </c>
      <c r="FI33" s="93">
        <v>6.6046688176124499</v>
      </c>
      <c r="FK33" s="93">
        <v>23.048767123287671</v>
      </c>
      <c r="FM33" s="93">
        <v>38.599003735990038</v>
      </c>
      <c r="FN33" s="93">
        <v>42.708592777085933</v>
      </c>
      <c r="FO33" s="93">
        <v>17.453300124533001</v>
      </c>
      <c r="FQ33" s="93">
        <v>28.090470893585469</v>
      </c>
      <c r="FR33" s="93">
        <v>28.06080830552466</v>
      </c>
      <c r="FS33" s="93">
        <v>3.9451242120875043</v>
      </c>
      <c r="FT33" s="93">
        <v>24.412309974045236</v>
      </c>
      <c r="FV33" s="93">
        <v>86.943066999739017</v>
      </c>
      <c r="FW33" s="93">
        <v>10.029454531896647</v>
      </c>
      <c r="FX33" s="93">
        <v>1.0029454531896649</v>
      </c>
      <c r="FZ33" s="93">
        <v>19.913655987275618</v>
      </c>
      <c r="GB33" s="93">
        <v>6.4310243157931257</v>
      </c>
      <c r="GD33" s="93">
        <v>32.125230757638548</v>
      </c>
      <c r="GE33" s="93">
        <v>20.965979731002523</v>
      </c>
      <c r="GG33" s="93">
        <v>79.12067211694233</v>
      </c>
      <c r="GH33" s="93">
        <v>4.5398033379798814</v>
      </c>
      <c r="GJ33" s="93">
        <v>23.888846823654124</v>
      </c>
      <c r="GK33" s="107">
        <v>28</v>
      </c>
      <c r="GL33" s="93" t="s">
        <v>27</v>
      </c>
      <c r="GM33" s="105">
        <f t="shared" si="0"/>
        <v>19.913655987275618</v>
      </c>
      <c r="GN33" s="105">
        <f t="shared" si="1"/>
        <v>19.916455987275619</v>
      </c>
      <c r="GO33" s="93">
        <f t="shared" si="2"/>
        <v>28</v>
      </c>
      <c r="GP33" s="93" t="str">
        <f t="shared" si="3"/>
        <v>Greater Shepparton</v>
      </c>
      <c r="GQ33" s="105">
        <f t="shared" si="4"/>
        <v>19.913655987275618</v>
      </c>
      <c r="HD33" s="93" t="s">
        <v>111</v>
      </c>
    </row>
    <row r="34" spans="2:212" x14ac:dyDescent="0.35">
      <c r="B34" s="107">
        <v>29</v>
      </c>
      <c r="C34" s="93" t="s">
        <v>28</v>
      </c>
      <c r="E34" s="105">
        <v>15327</v>
      </c>
      <c r="G34" s="105">
        <v>150</v>
      </c>
      <c r="H34" s="93">
        <v>0.97866510080250535</v>
      </c>
      <c r="J34" s="105">
        <v>0</v>
      </c>
      <c r="K34" s="105">
        <v>11646</v>
      </c>
      <c r="L34" s="105">
        <v>4</v>
      </c>
      <c r="M34" s="105">
        <v>4</v>
      </c>
      <c r="N34" s="105">
        <v>0</v>
      </c>
      <c r="O34" s="105">
        <v>30</v>
      </c>
      <c r="P34" s="105">
        <v>19</v>
      </c>
      <c r="Q34" s="105">
        <v>30</v>
      </c>
      <c r="R34" s="105">
        <v>8</v>
      </c>
      <c r="S34" s="105">
        <v>0</v>
      </c>
      <c r="T34" s="105">
        <v>103</v>
      </c>
      <c r="U34" s="105">
        <v>19</v>
      </c>
      <c r="V34" s="105">
        <v>10</v>
      </c>
      <c r="W34" s="105">
        <v>47</v>
      </c>
      <c r="X34" s="105">
        <v>4</v>
      </c>
      <c r="Y34" s="105">
        <v>4</v>
      </c>
      <c r="Z34" s="105">
        <v>6</v>
      </c>
      <c r="AA34" s="105">
        <v>47</v>
      </c>
      <c r="AB34" s="105">
        <v>4</v>
      </c>
      <c r="AC34" s="105">
        <v>0</v>
      </c>
      <c r="AD34" s="105">
        <v>6</v>
      </c>
      <c r="AE34" s="105">
        <v>24</v>
      </c>
      <c r="AF34" s="105">
        <v>30</v>
      </c>
      <c r="AG34" s="105">
        <v>8</v>
      </c>
      <c r="AH34" s="105">
        <v>12</v>
      </c>
      <c r="AI34" s="105">
        <v>112</v>
      </c>
      <c r="AJ34" s="105">
        <v>207</v>
      </c>
      <c r="AK34" s="105">
        <v>0</v>
      </c>
      <c r="AL34" s="105">
        <v>39</v>
      </c>
      <c r="AM34" s="105">
        <v>18</v>
      </c>
      <c r="AN34" s="105">
        <v>12</v>
      </c>
      <c r="AO34" s="105">
        <v>36</v>
      </c>
      <c r="AP34" s="105">
        <v>5</v>
      </c>
      <c r="AQ34" s="105">
        <v>12</v>
      </c>
      <c r="AR34" s="105">
        <v>3</v>
      </c>
      <c r="AS34" s="105">
        <v>19</v>
      </c>
      <c r="AT34" s="105">
        <v>5</v>
      </c>
      <c r="AU34" s="105">
        <v>807</v>
      </c>
      <c r="AV34" s="105">
        <v>65</v>
      </c>
      <c r="AW34" s="105">
        <v>5</v>
      </c>
      <c r="AY34" s="93">
        <v>0</v>
      </c>
      <c r="AZ34" s="93">
        <v>75.983558426306516</v>
      </c>
      <c r="BA34" s="93">
        <v>2.6097736021400145E-2</v>
      </c>
      <c r="BB34" s="93">
        <v>2.6097736021400145E-2</v>
      </c>
      <c r="BC34" s="93">
        <v>0</v>
      </c>
      <c r="BD34" s="93">
        <v>0.19573302016050106</v>
      </c>
      <c r="BE34" s="93">
        <v>0.12396424610165069</v>
      </c>
      <c r="BF34" s="93">
        <v>0.19573302016050106</v>
      </c>
      <c r="BG34" s="93">
        <v>5.2195472042800291E-2</v>
      </c>
      <c r="BH34" s="93">
        <v>0</v>
      </c>
      <c r="BI34" s="93">
        <v>0.67201670255105372</v>
      </c>
      <c r="BJ34" s="93">
        <v>0.12396424610165069</v>
      </c>
      <c r="BK34" s="93">
        <v>6.5244340053500355E-2</v>
      </c>
      <c r="BL34" s="93">
        <v>0.30664839825145168</v>
      </c>
      <c r="BM34" s="93">
        <v>2.6097736021400145E-2</v>
      </c>
      <c r="BN34" s="93">
        <v>2.6097736021400145E-2</v>
      </c>
      <c r="BO34" s="93">
        <v>3.9146604032100213E-2</v>
      </c>
      <c r="BP34" s="93">
        <v>0.30664839825145168</v>
      </c>
      <c r="BQ34" s="93">
        <v>2.6097736021400145E-2</v>
      </c>
      <c r="BR34" s="93">
        <v>0</v>
      </c>
      <c r="BS34" s="93">
        <v>3.9146604032100213E-2</v>
      </c>
      <c r="BT34" s="93">
        <v>0.15658641612840085</v>
      </c>
      <c r="BU34" s="93">
        <v>0.19573302016050106</v>
      </c>
      <c r="BV34" s="93">
        <v>5.2195472042800291E-2</v>
      </c>
      <c r="BW34" s="93">
        <v>7.8293208064200426E-2</v>
      </c>
      <c r="BX34" s="93">
        <v>0.73073660859920397</v>
      </c>
      <c r="BY34" s="93">
        <v>1.3505578391074575</v>
      </c>
      <c r="BZ34" s="93">
        <v>0</v>
      </c>
      <c r="CA34" s="93">
        <v>0.2544529262086514</v>
      </c>
      <c r="CB34" s="93">
        <v>0.11743981209630064</v>
      </c>
      <c r="CC34" s="93">
        <v>7.8293208064200426E-2</v>
      </c>
      <c r="CD34" s="93">
        <v>0.23487962419260128</v>
      </c>
      <c r="CE34" s="93">
        <v>3.2622170026750177E-2</v>
      </c>
      <c r="CF34" s="93">
        <v>7.8293208064200426E-2</v>
      </c>
      <c r="CG34" s="93">
        <v>1.9573302016050106E-2</v>
      </c>
      <c r="CH34" s="93">
        <v>0.12396424610165069</v>
      </c>
      <c r="CI34" s="93">
        <v>3.2622170026750177E-2</v>
      </c>
      <c r="CJ34" s="93">
        <v>5.2652182423174789</v>
      </c>
      <c r="CK34" s="93">
        <v>0.42408821034775229</v>
      </c>
      <c r="CL34" s="93">
        <v>3.2622170026750177E-2</v>
      </c>
      <c r="CN34" s="105">
        <v>1988</v>
      </c>
      <c r="CO34" s="93">
        <v>14.581194073639431</v>
      </c>
      <c r="CP34" s="105">
        <v>843</v>
      </c>
      <c r="CQ34" s="93">
        <v>6.1830717324336222</v>
      </c>
      <c r="CS34" s="105">
        <v>72</v>
      </c>
      <c r="CT34" s="93">
        <v>0.46975924838520255</v>
      </c>
      <c r="CV34" s="93">
        <v>3.2622170026750177E-2</v>
      </c>
      <c r="CW34" s="93">
        <v>4.5671038037450248E-2</v>
      </c>
      <c r="CX34" s="93">
        <v>1.9573302016050106E-2</v>
      </c>
      <c r="CY34" s="93">
        <v>7.8293208064200426E-2</v>
      </c>
      <c r="CZ34" s="93">
        <v>0.22835519018725126</v>
      </c>
      <c r="DA34" s="93">
        <v>0</v>
      </c>
      <c r="DB34" s="93">
        <v>0.23487962419260128</v>
      </c>
      <c r="DC34" s="93">
        <v>86.33783519279703</v>
      </c>
      <c r="DD34" s="93">
        <v>1.9573302016050106E-2</v>
      </c>
      <c r="DE34" s="93">
        <v>0.23487962419260128</v>
      </c>
      <c r="DF34" s="93">
        <v>0.38494160631565211</v>
      </c>
      <c r="DG34" s="93">
        <v>0.33927056827820185</v>
      </c>
      <c r="DH34" s="93">
        <v>2.6097736021400145E-2</v>
      </c>
      <c r="DI34" s="93">
        <v>0</v>
      </c>
      <c r="DJ34" s="93">
        <v>3.2622170026750177E-2</v>
      </c>
      <c r="DK34" s="93">
        <v>4.5671038037450248E-2</v>
      </c>
      <c r="DL34" s="93">
        <v>0.45018594636915249</v>
      </c>
      <c r="DM34" s="93">
        <v>6.5244340053500355E-2</v>
      </c>
      <c r="DN34" s="93">
        <v>0</v>
      </c>
      <c r="DO34" s="93">
        <v>2.6097736021400145E-2</v>
      </c>
      <c r="DP34" s="93">
        <v>9.7866510080250532E-2</v>
      </c>
      <c r="DQ34" s="93">
        <v>5.8719906048150319E-2</v>
      </c>
      <c r="DR34" s="93">
        <v>0.15658641612840085</v>
      </c>
      <c r="DS34" s="93">
        <v>0.27402622822470152</v>
      </c>
      <c r="DT34" s="93">
        <v>9.1342076074900497E-2</v>
      </c>
      <c r="DU34" s="93">
        <v>1.9573302016050106E-2</v>
      </c>
      <c r="DV34" s="93">
        <v>0.10439094408560058</v>
      </c>
      <c r="DW34" s="93">
        <v>0</v>
      </c>
      <c r="DX34" s="93">
        <v>5.2195472042800291E-2</v>
      </c>
      <c r="DY34" s="93">
        <v>7.1768774058850404E-2</v>
      </c>
      <c r="DZ34" s="93">
        <v>0</v>
      </c>
      <c r="EA34" s="93">
        <v>0.24140405819795133</v>
      </c>
      <c r="EB34" s="93">
        <v>1.9573302016050106E-2</v>
      </c>
      <c r="EC34" s="93">
        <v>0</v>
      </c>
      <c r="ED34" s="93">
        <v>0.16311085013375087</v>
      </c>
      <c r="EE34" s="93">
        <v>0.10439094408560058</v>
      </c>
      <c r="EF34" s="93">
        <v>4.5671038037450248E-2</v>
      </c>
      <c r="EG34" s="93">
        <v>0</v>
      </c>
      <c r="EH34" s="93">
        <v>9.7866510080250532E-2</v>
      </c>
      <c r="EI34" s="93">
        <v>3.9146604032100213E-2</v>
      </c>
      <c r="EJ34" s="93">
        <v>0</v>
      </c>
      <c r="EK34" s="93">
        <v>5.8719906048150319E-2</v>
      </c>
      <c r="EM34" s="93">
        <v>13.66216480720297</v>
      </c>
      <c r="EO34" s="105">
        <v>65</v>
      </c>
      <c r="EP34" s="93">
        <v>0.46508299942759018</v>
      </c>
      <c r="ER34" s="93">
        <v>1.516169990290537</v>
      </c>
      <c r="ES34" s="93">
        <v>49.189633281051606</v>
      </c>
      <c r="ET34" s="93">
        <v>0.31369034281873182</v>
      </c>
      <c r="EU34" s="93">
        <v>0.20912689521248787</v>
      </c>
      <c r="EV34" s="93">
        <v>0.14937635372320562</v>
      </c>
      <c r="EW34" s="93">
        <v>0.96347748151467627</v>
      </c>
      <c r="EX34" s="93">
        <v>47.65852565538875</v>
      </c>
      <c r="EZ34" s="105">
        <v>104</v>
      </c>
      <c r="FA34" s="93">
        <v>21.138211382113823</v>
      </c>
      <c r="FC34" s="105">
        <v>532.30198019801981</v>
      </c>
      <c r="FD34" s="93">
        <v>20.990896358543417</v>
      </c>
      <c r="FE34" s="105">
        <v>779.42073170731703</v>
      </c>
      <c r="FF34" s="93">
        <v>15.664961636828645</v>
      </c>
      <c r="FH34" s="105">
        <v>903</v>
      </c>
      <c r="FI34" s="93">
        <v>6.5095155709342558</v>
      </c>
      <c r="FK34" s="93">
        <v>31.403447675430961</v>
      </c>
      <c r="FM34" s="93">
        <v>49.117498739283917</v>
      </c>
      <c r="FN34" s="93">
        <v>34.997478567826526</v>
      </c>
      <c r="FO34" s="93">
        <v>14.851235501765004</v>
      </c>
      <c r="FQ34" s="93">
        <v>30.979446549546445</v>
      </c>
      <c r="FR34" s="93">
        <v>24.204845562062236</v>
      </c>
      <c r="FS34" s="93">
        <v>1.4123320702721323</v>
      </c>
      <c r="FT34" s="93">
        <v>12.332070272132277</v>
      </c>
      <c r="FV34" s="93">
        <v>91.188500642748622</v>
      </c>
      <c r="FW34" s="93">
        <v>2.5943671847610141</v>
      </c>
      <c r="FX34" s="93">
        <v>0.87647540025709947</v>
      </c>
      <c r="FZ34" s="93">
        <v>19.673785101731966</v>
      </c>
      <c r="GB34" s="93">
        <v>5.169580158374421</v>
      </c>
      <c r="GD34" s="93">
        <v>36.655999999999999</v>
      </c>
      <c r="GE34" s="93">
        <v>16.8</v>
      </c>
      <c r="GG34" s="93">
        <v>67.792000000000002</v>
      </c>
      <c r="GH34" s="93">
        <v>4.4799999999999995</v>
      </c>
      <c r="GJ34" s="93">
        <v>30.112269446672013</v>
      </c>
      <c r="GK34" s="107">
        <v>29</v>
      </c>
      <c r="GL34" s="93" t="s">
        <v>28</v>
      </c>
      <c r="GM34" s="105">
        <f t="shared" si="0"/>
        <v>19.673785101731966</v>
      </c>
      <c r="GN34" s="105">
        <f t="shared" si="1"/>
        <v>19.676685101731966</v>
      </c>
      <c r="GO34" s="93">
        <f t="shared" si="2"/>
        <v>31</v>
      </c>
      <c r="GP34" s="93" t="str">
        <f t="shared" si="3"/>
        <v>Alpine</v>
      </c>
      <c r="GQ34" s="105">
        <f t="shared" si="4"/>
        <v>19.88795518207283</v>
      </c>
      <c r="HD34" s="93" t="s">
        <v>99</v>
      </c>
    </row>
    <row r="35" spans="2:212" x14ac:dyDescent="0.35">
      <c r="B35" s="107">
        <v>30</v>
      </c>
      <c r="C35" s="93" t="s">
        <v>29</v>
      </c>
      <c r="E35" s="105">
        <v>5725</v>
      </c>
      <c r="G35" s="105">
        <v>77</v>
      </c>
      <c r="H35" s="93">
        <v>1.3449781659388647</v>
      </c>
      <c r="J35" s="105">
        <v>0</v>
      </c>
      <c r="K35" s="105">
        <v>4776</v>
      </c>
      <c r="L35" s="105">
        <v>0</v>
      </c>
      <c r="M35" s="105">
        <v>76</v>
      </c>
      <c r="N35" s="105">
        <v>0</v>
      </c>
      <c r="O35" s="105">
        <v>3</v>
      </c>
      <c r="P35" s="105">
        <v>8</v>
      </c>
      <c r="Q35" s="105">
        <v>0</v>
      </c>
      <c r="R35" s="105">
        <v>0</v>
      </c>
      <c r="S35" s="105">
        <v>0</v>
      </c>
      <c r="T35" s="105">
        <v>5</v>
      </c>
      <c r="U35" s="105">
        <v>3</v>
      </c>
      <c r="V35" s="105">
        <v>0</v>
      </c>
      <c r="W35" s="105">
        <v>26</v>
      </c>
      <c r="X35" s="105">
        <v>0</v>
      </c>
      <c r="Y35" s="105">
        <v>0</v>
      </c>
      <c r="Z35" s="105">
        <v>0</v>
      </c>
      <c r="AA35" s="105">
        <v>0</v>
      </c>
      <c r="AB35" s="105">
        <v>0</v>
      </c>
      <c r="AC35" s="105">
        <v>0</v>
      </c>
      <c r="AD35" s="105">
        <v>0</v>
      </c>
      <c r="AE35" s="105">
        <v>3</v>
      </c>
      <c r="AF35" s="105">
        <v>4</v>
      </c>
      <c r="AG35" s="105">
        <v>0</v>
      </c>
      <c r="AH35" s="105">
        <v>0</v>
      </c>
      <c r="AI35" s="105">
        <v>20</v>
      </c>
      <c r="AJ35" s="105">
        <v>38</v>
      </c>
      <c r="AK35" s="105">
        <v>3</v>
      </c>
      <c r="AL35" s="105">
        <v>35</v>
      </c>
      <c r="AM35" s="105">
        <v>0</v>
      </c>
      <c r="AN35" s="105">
        <v>0</v>
      </c>
      <c r="AO35" s="105">
        <v>19</v>
      </c>
      <c r="AP35" s="105">
        <v>0</v>
      </c>
      <c r="AQ35" s="105">
        <v>0</v>
      </c>
      <c r="AR35" s="105">
        <v>0</v>
      </c>
      <c r="AS35" s="105">
        <v>47</v>
      </c>
      <c r="AT35" s="105">
        <v>5</v>
      </c>
      <c r="AU35" s="105">
        <v>117</v>
      </c>
      <c r="AV35" s="105">
        <v>8</v>
      </c>
      <c r="AW35" s="105">
        <v>0</v>
      </c>
      <c r="AY35" s="93">
        <v>0</v>
      </c>
      <c r="AZ35" s="93">
        <v>83.423580786026193</v>
      </c>
      <c r="BA35" s="93">
        <v>0</v>
      </c>
      <c r="BB35" s="93">
        <v>1.3275109170305677</v>
      </c>
      <c r="BC35" s="93">
        <v>0</v>
      </c>
      <c r="BD35" s="93">
        <v>5.2401746724890827E-2</v>
      </c>
      <c r="BE35" s="93">
        <v>0.13973799126637554</v>
      </c>
      <c r="BF35" s="93">
        <v>0</v>
      </c>
      <c r="BG35" s="93">
        <v>0</v>
      </c>
      <c r="BH35" s="93">
        <v>0</v>
      </c>
      <c r="BI35" s="93">
        <v>8.7336244541484712E-2</v>
      </c>
      <c r="BJ35" s="93">
        <v>5.2401746724890827E-2</v>
      </c>
      <c r="BK35" s="93">
        <v>0</v>
      </c>
      <c r="BL35" s="93">
        <v>0.45414847161572047</v>
      </c>
      <c r="BM35" s="93">
        <v>0</v>
      </c>
      <c r="BN35" s="93">
        <v>0</v>
      </c>
      <c r="BO35" s="93">
        <v>0</v>
      </c>
      <c r="BP35" s="93">
        <v>0</v>
      </c>
      <c r="BQ35" s="93">
        <v>0</v>
      </c>
      <c r="BR35" s="93">
        <v>0</v>
      </c>
      <c r="BS35" s="93">
        <v>0</v>
      </c>
      <c r="BT35" s="93">
        <v>5.2401746724890827E-2</v>
      </c>
      <c r="BU35" s="93">
        <v>6.9868995633187769E-2</v>
      </c>
      <c r="BV35" s="93">
        <v>0</v>
      </c>
      <c r="BW35" s="93">
        <v>0</v>
      </c>
      <c r="BX35" s="93">
        <v>0.34934497816593885</v>
      </c>
      <c r="BY35" s="93">
        <v>0.66375545851528384</v>
      </c>
      <c r="BZ35" s="93">
        <v>5.2401746724890827E-2</v>
      </c>
      <c r="CA35" s="93">
        <v>0.611353711790393</v>
      </c>
      <c r="CB35" s="93">
        <v>0</v>
      </c>
      <c r="CC35" s="93">
        <v>0</v>
      </c>
      <c r="CD35" s="93">
        <v>0.33187772925764192</v>
      </c>
      <c r="CE35" s="93">
        <v>0</v>
      </c>
      <c r="CF35" s="93">
        <v>0</v>
      </c>
      <c r="CG35" s="93">
        <v>0</v>
      </c>
      <c r="CH35" s="93">
        <v>0.82096069868995636</v>
      </c>
      <c r="CI35" s="93">
        <v>8.7336244541484712E-2</v>
      </c>
      <c r="CJ35" s="93">
        <v>2.0436681222707422</v>
      </c>
      <c r="CK35" s="93">
        <v>0.13973799126637554</v>
      </c>
      <c r="CL35" s="93">
        <v>0</v>
      </c>
      <c r="CN35" s="105">
        <v>446</v>
      </c>
      <c r="CO35" s="93">
        <v>8.5407889697433923</v>
      </c>
      <c r="CP35" s="105">
        <v>261</v>
      </c>
      <c r="CQ35" s="93">
        <v>4.9980850248946762</v>
      </c>
      <c r="CS35" s="105">
        <v>33</v>
      </c>
      <c r="CT35" s="93">
        <v>0.57641921397379914</v>
      </c>
      <c r="CV35" s="93">
        <v>0</v>
      </c>
      <c r="CW35" s="93">
        <v>5.2401746724890827E-2</v>
      </c>
      <c r="CX35" s="93">
        <v>0</v>
      </c>
      <c r="CY35" s="93">
        <v>0</v>
      </c>
      <c r="CZ35" s="93">
        <v>0.12227074235807861</v>
      </c>
      <c r="DA35" s="93">
        <v>0</v>
      </c>
      <c r="DB35" s="93">
        <v>0.10480349344978165</v>
      </c>
      <c r="DC35" s="93">
        <v>87.947598253275103</v>
      </c>
      <c r="DD35" s="93">
        <v>0.20960698689956331</v>
      </c>
      <c r="DE35" s="93">
        <v>5.2401746724890827E-2</v>
      </c>
      <c r="DF35" s="93">
        <v>5.2401746724890827E-2</v>
      </c>
      <c r="DG35" s="93">
        <v>0.10480349344978165</v>
      </c>
      <c r="DH35" s="93">
        <v>0</v>
      </c>
      <c r="DI35" s="93">
        <v>0</v>
      </c>
      <c r="DJ35" s="93">
        <v>0</v>
      </c>
      <c r="DK35" s="93">
        <v>0</v>
      </c>
      <c r="DL35" s="93">
        <v>0.12227074235807861</v>
      </c>
      <c r="DM35" s="93">
        <v>0</v>
      </c>
      <c r="DN35" s="93">
        <v>0</v>
      </c>
      <c r="DO35" s="93">
        <v>0</v>
      </c>
      <c r="DP35" s="93">
        <v>0</v>
      </c>
      <c r="DQ35" s="93">
        <v>0.48908296943231444</v>
      </c>
      <c r="DR35" s="93">
        <v>0</v>
      </c>
      <c r="DS35" s="93">
        <v>0.17467248908296942</v>
      </c>
      <c r="DT35" s="93">
        <v>0</v>
      </c>
      <c r="DU35" s="93">
        <v>0</v>
      </c>
      <c r="DV35" s="93">
        <v>0</v>
      </c>
      <c r="DW35" s="93">
        <v>0.10480349344978165</v>
      </c>
      <c r="DX35" s="93">
        <v>0.13973799126637554</v>
      </c>
      <c r="DY35" s="93">
        <v>0</v>
      </c>
      <c r="DZ35" s="93">
        <v>0</v>
      </c>
      <c r="EA35" s="93">
        <v>0</v>
      </c>
      <c r="EB35" s="93">
        <v>0</v>
      </c>
      <c r="EC35" s="93">
        <v>0</v>
      </c>
      <c r="ED35" s="93">
        <v>0</v>
      </c>
      <c r="EE35" s="93">
        <v>0.15720524017467249</v>
      </c>
      <c r="EF35" s="93">
        <v>0</v>
      </c>
      <c r="EG35" s="93">
        <v>5.2401746724890827E-2</v>
      </c>
      <c r="EH35" s="93">
        <v>0</v>
      </c>
      <c r="EI35" s="93">
        <v>8.7336244541484712E-2</v>
      </c>
      <c r="EJ35" s="93">
        <v>0</v>
      </c>
      <c r="EK35" s="93">
        <v>6.9868995633187769E-2</v>
      </c>
      <c r="EM35" s="93">
        <v>12.052401746724897</v>
      </c>
      <c r="EO35" s="105">
        <v>104</v>
      </c>
      <c r="EP35" s="93">
        <v>1.9446522064323111</v>
      </c>
      <c r="ER35" s="93">
        <v>0.80552359033371701</v>
      </c>
      <c r="ES35" s="93">
        <v>72.612197928653615</v>
      </c>
      <c r="ET35" s="93">
        <v>0.364403528960491</v>
      </c>
      <c r="EU35" s="93">
        <v>0.21097046413502107</v>
      </c>
      <c r="EV35" s="93">
        <v>5.7537399309551207E-2</v>
      </c>
      <c r="EW35" s="93">
        <v>0.19179133103183738</v>
      </c>
      <c r="EX35" s="93">
        <v>25.738396624472575</v>
      </c>
      <c r="EZ35" s="105">
        <v>39</v>
      </c>
      <c r="FA35" s="93">
        <v>16.666666666666664</v>
      </c>
      <c r="FC35" s="105">
        <v>498.20819112627987</v>
      </c>
      <c r="FD35" s="93">
        <v>22.156099794003204</v>
      </c>
      <c r="FE35" s="105">
        <v>768.84615384615381</v>
      </c>
      <c r="FF35" s="93">
        <v>15.432098765432098</v>
      </c>
      <c r="FH35" s="105">
        <v>440</v>
      </c>
      <c r="FI35" s="93">
        <v>8.3018867924528301</v>
      </c>
      <c r="FK35" s="93">
        <v>41.545784224841341</v>
      </c>
      <c r="FM35" s="93">
        <v>51.914036265950301</v>
      </c>
      <c r="FN35" s="93">
        <v>35.392881128274013</v>
      </c>
      <c r="FO35" s="93">
        <v>11.417058428475487</v>
      </c>
      <c r="FQ35" s="93">
        <v>40.724876441515647</v>
      </c>
      <c r="FR35" s="93">
        <v>19.571663920922568</v>
      </c>
      <c r="FS35" s="93">
        <v>1.3509060955518946</v>
      </c>
      <c r="FT35" s="93">
        <v>13.344316309719932</v>
      </c>
      <c r="FV35" s="93">
        <v>89.953271028037392</v>
      </c>
      <c r="FW35" s="93">
        <v>5.1735647530040056</v>
      </c>
      <c r="FX35" s="93">
        <v>3.7049399198931909</v>
      </c>
      <c r="FZ35" s="93">
        <v>27.100747910250771</v>
      </c>
      <c r="GB35" s="93">
        <v>5.1915945611866503</v>
      </c>
      <c r="GD35" s="93">
        <v>39.265161575918547</v>
      </c>
      <c r="GE35" s="93">
        <v>24.037184594953519</v>
      </c>
      <c r="GG35" s="93">
        <v>65.559982293050027</v>
      </c>
      <c r="GH35" s="93">
        <v>10.314298362107127</v>
      </c>
      <c r="GJ35" s="93">
        <v>20.693512304250557</v>
      </c>
      <c r="GK35" s="107">
        <v>30</v>
      </c>
      <c r="GL35" s="93" t="s">
        <v>29</v>
      </c>
      <c r="GM35" s="105">
        <f t="shared" si="0"/>
        <v>27.100747910250771</v>
      </c>
      <c r="GN35" s="105">
        <f t="shared" si="1"/>
        <v>27.103747910250771</v>
      </c>
      <c r="GO35" s="93">
        <f t="shared" si="2"/>
        <v>6</v>
      </c>
      <c r="GP35" s="93" t="str">
        <f t="shared" si="3"/>
        <v>Moyne</v>
      </c>
      <c r="GQ35" s="105">
        <f t="shared" si="4"/>
        <v>19.6946302967919</v>
      </c>
      <c r="HD35" s="93" t="s">
        <v>109</v>
      </c>
    </row>
    <row r="36" spans="2:212" x14ac:dyDescent="0.35">
      <c r="B36" s="107">
        <v>31</v>
      </c>
      <c r="C36" s="93" t="s">
        <v>30</v>
      </c>
      <c r="E36" s="105">
        <v>88777</v>
      </c>
      <c r="G36" s="105">
        <v>490</v>
      </c>
      <c r="H36" s="93">
        <v>0.55194476046723806</v>
      </c>
      <c r="J36" s="105">
        <v>15</v>
      </c>
      <c r="K36" s="105">
        <v>56177</v>
      </c>
      <c r="L36" s="105">
        <v>143</v>
      </c>
      <c r="M36" s="105">
        <v>274</v>
      </c>
      <c r="N36" s="105">
        <v>130</v>
      </c>
      <c r="O36" s="105">
        <v>154</v>
      </c>
      <c r="P36" s="105">
        <v>1062</v>
      </c>
      <c r="Q36" s="105">
        <v>528</v>
      </c>
      <c r="R36" s="105">
        <v>161</v>
      </c>
      <c r="S36" s="105">
        <v>115</v>
      </c>
      <c r="T36" s="105">
        <v>481</v>
      </c>
      <c r="U36" s="105">
        <v>1067</v>
      </c>
      <c r="V36" s="105">
        <v>148</v>
      </c>
      <c r="W36" s="105">
        <v>2569</v>
      </c>
      <c r="X36" s="105">
        <v>261</v>
      </c>
      <c r="Y36" s="105">
        <v>177</v>
      </c>
      <c r="Z36" s="105">
        <v>66</v>
      </c>
      <c r="AA36" s="105">
        <v>1480</v>
      </c>
      <c r="AB36" s="105">
        <v>125</v>
      </c>
      <c r="AC36" s="105">
        <v>1002</v>
      </c>
      <c r="AD36" s="105">
        <v>689</v>
      </c>
      <c r="AE36" s="105">
        <v>380</v>
      </c>
      <c r="AF36" s="105">
        <v>1165</v>
      </c>
      <c r="AG36" s="105">
        <v>125</v>
      </c>
      <c r="AH36" s="105">
        <v>130</v>
      </c>
      <c r="AI36" s="105">
        <v>185</v>
      </c>
      <c r="AJ36" s="105">
        <v>1951</v>
      </c>
      <c r="AK36" s="105">
        <v>266</v>
      </c>
      <c r="AL36" s="105">
        <v>1027</v>
      </c>
      <c r="AM36" s="105">
        <v>312</v>
      </c>
      <c r="AN36" s="105">
        <v>159</v>
      </c>
      <c r="AO36" s="105">
        <v>333</v>
      </c>
      <c r="AP36" s="105">
        <v>87</v>
      </c>
      <c r="AQ36" s="105">
        <v>227</v>
      </c>
      <c r="AR36" s="105">
        <v>35</v>
      </c>
      <c r="AS36" s="105">
        <v>366</v>
      </c>
      <c r="AT36" s="105">
        <v>56</v>
      </c>
      <c r="AU36" s="105">
        <v>4176</v>
      </c>
      <c r="AV36" s="105">
        <v>327</v>
      </c>
      <c r="AW36" s="105">
        <v>1417</v>
      </c>
      <c r="AY36" s="93">
        <v>1.6896268177568514E-2</v>
      </c>
      <c r="AZ36" s="93">
        <v>63.278777160751098</v>
      </c>
      <c r="BA36" s="93">
        <v>0.16107775662615317</v>
      </c>
      <c r="BB36" s="93">
        <v>0.30863849871025151</v>
      </c>
      <c r="BC36" s="93">
        <v>0.1464343242055938</v>
      </c>
      <c r="BD36" s="93">
        <v>0.17346835328970342</v>
      </c>
      <c r="BE36" s="93">
        <v>1.1962557869718509</v>
      </c>
      <c r="BF36" s="93">
        <v>0.59474863985041171</v>
      </c>
      <c r="BG36" s="93">
        <v>0.18135327843923538</v>
      </c>
      <c r="BH36" s="93">
        <v>0.12953805602802529</v>
      </c>
      <c r="BI36" s="93">
        <v>0.541806999560697</v>
      </c>
      <c r="BJ36" s="93">
        <v>1.2018878763643737</v>
      </c>
      <c r="BK36" s="93">
        <v>0.166709846018676</v>
      </c>
      <c r="BL36" s="93">
        <v>2.8937675298782342</v>
      </c>
      <c r="BM36" s="93">
        <v>0.29399506628969219</v>
      </c>
      <c r="BN36" s="93">
        <v>0.19937596449530848</v>
      </c>
      <c r="BO36" s="93">
        <v>7.4343579981301464E-2</v>
      </c>
      <c r="BP36" s="93">
        <v>1.66709846018676</v>
      </c>
      <c r="BQ36" s="93">
        <v>0.14080223481307094</v>
      </c>
      <c r="BR36" s="93">
        <v>1.1286707142615768</v>
      </c>
      <c r="BS36" s="93">
        <v>0.77610191828964703</v>
      </c>
      <c r="BT36" s="93">
        <v>0.42803879383173571</v>
      </c>
      <c r="BU36" s="93">
        <v>1.3122768284578212</v>
      </c>
      <c r="BV36" s="93">
        <v>0.14080223481307094</v>
      </c>
      <c r="BW36" s="93">
        <v>0.1464343242055938</v>
      </c>
      <c r="BX36" s="93">
        <v>0.208387307523345</v>
      </c>
      <c r="BY36" s="93">
        <v>2.1976412809624115</v>
      </c>
      <c r="BZ36" s="93">
        <v>0.29962715568221499</v>
      </c>
      <c r="CA36" s="93">
        <v>1.1568311612241911</v>
      </c>
      <c r="CB36" s="93">
        <v>0.3514423780934251</v>
      </c>
      <c r="CC36" s="93">
        <v>0.17910044268222625</v>
      </c>
      <c r="CD36" s="93">
        <v>0.375097153542021</v>
      </c>
      <c r="CE36" s="93">
        <v>9.7998355429897391E-2</v>
      </c>
      <c r="CF36" s="93">
        <v>0.25569685842053685</v>
      </c>
      <c r="CG36" s="93">
        <v>3.9424625747659862E-2</v>
      </c>
      <c r="CH36" s="93">
        <v>0.41226894353267168</v>
      </c>
      <c r="CI36" s="93">
        <v>6.3079401196255783E-2</v>
      </c>
      <c r="CJ36" s="93">
        <v>4.703921060635075</v>
      </c>
      <c r="CK36" s="93">
        <v>0.36833864627099361</v>
      </c>
      <c r="CL36" s="93">
        <v>1.5961341338409725</v>
      </c>
      <c r="CN36" s="105">
        <v>26976</v>
      </c>
      <c r="CO36" s="93">
        <v>32.441403196517264</v>
      </c>
      <c r="CP36" s="105">
        <v>20020</v>
      </c>
      <c r="CQ36" s="93">
        <v>24.07610068187558</v>
      </c>
      <c r="CS36" s="105">
        <v>2556</v>
      </c>
      <c r="CT36" s="93">
        <v>2.8791240974576748</v>
      </c>
      <c r="CV36" s="93">
        <v>0.27709879811212362</v>
      </c>
      <c r="CW36" s="93">
        <v>3.4243103506538857</v>
      </c>
      <c r="CX36" s="93">
        <v>0.18923820358876736</v>
      </c>
      <c r="CY36" s="93">
        <v>1.0171553442896246</v>
      </c>
      <c r="CZ36" s="93">
        <v>0.85495116978496677</v>
      </c>
      <c r="DA36" s="93">
        <v>1.6896268177568514E-2</v>
      </c>
      <c r="DB36" s="93">
        <v>0.12615880239251157</v>
      </c>
      <c r="DC36" s="93">
        <v>65.595818736834985</v>
      </c>
      <c r="DD36" s="93">
        <v>0.44380864413079962</v>
      </c>
      <c r="DE36" s="93">
        <v>0.26132894781305965</v>
      </c>
      <c r="DF36" s="93">
        <v>0.42353312231771739</v>
      </c>
      <c r="DG36" s="93">
        <v>2.6538405217567616</v>
      </c>
      <c r="DH36" s="93">
        <v>0.18247969631773997</v>
      </c>
      <c r="DI36" s="93">
        <v>7.8849251495319728E-3</v>
      </c>
      <c r="DJ36" s="93">
        <v>0.94055892855131396</v>
      </c>
      <c r="DK36" s="93">
        <v>0.34130461718688399</v>
      </c>
      <c r="DL36" s="93">
        <v>2.6797481329623665</v>
      </c>
      <c r="DM36" s="93">
        <v>0.20951372540184959</v>
      </c>
      <c r="DN36" s="93">
        <v>0.14192865269157554</v>
      </c>
      <c r="DO36" s="93">
        <v>7.772283361681516E-2</v>
      </c>
      <c r="DP36" s="93">
        <v>1.2131520551494195</v>
      </c>
      <c r="DQ36" s="93">
        <v>0.1216531308784933</v>
      </c>
      <c r="DR36" s="93">
        <v>1.3877468263176274</v>
      </c>
      <c r="DS36" s="93">
        <v>1.4519526453923877</v>
      </c>
      <c r="DT36" s="93">
        <v>0.15319283147662119</v>
      </c>
      <c r="DU36" s="93">
        <v>0.19261745722428106</v>
      </c>
      <c r="DV36" s="93">
        <v>0.40776327201865348</v>
      </c>
      <c r="DW36" s="93">
        <v>0.21627223267287696</v>
      </c>
      <c r="DX36" s="93">
        <v>0.96083445036439608</v>
      </c>
      <c r="DY36" s="93">
        <v>0.12277954875699788</v>
      </c>
      <c r="DZ36" s="93">
        <v>0.10025119118690652</v>
      </c>
      <c r="EA36" s="93">
        <v>0.68824132376629077</v>
      </c>
      <c r="EB36" s="93">
        <v>0.14080223481307094</v>
      </c>
      <c r="EC36" s="93">
        <v>6.9837908467283188E-2</v>
      </c>
      <c r="ED36" s="93">
        <v>0.69950550255133648</v>
      </c>
      <c r="EE36" s="93">
        <v>0.46295774806537732</v>
      </c>
      <c r="EF36" s="93">
        <v>0.21064014328035416</v>
      </c>
      <c r="EG36" s="93">
        <v>0.33905178142987485</v>
      </c>
      <c r="EH36" s="93">
        <v>0.22303073994390438</v>
      </c>
      <c r="EI36" s="93">
        <v>0.1047568627009248</v>
      </c>
      <c r="EJ36" s="93">
        <v>0.33116685628034287</v>
      </c>
      <c r="EK36" s="93">
        <v>2.0016445701026164</v>
      </c>
      <c r="EM36" s="93">
        <v>34.404181263165015</v>
      </c>
      <c r="EO36" s="105">
        <v>4335</v>
      </c>
      <c r="EP36" s="93">
        <v>5.164649256576439</v>
      </c>
      <c r="ER36" s="93">
        <v>2.5887774464624558</v>
      </c>
      <c r="ES36" s="93">
        <v>54.063678257226641</v>
      </c>
      <c r="ET36" s="93">
        <v>2.3682200152788386</v>
      </c>
      <c r="EU36" s="93">
        <v>5.4276842701890144</v>
      </c>
      <c r="EV36" s="93">
        <v>9.6108824761576173E-2</v>
      </c>
      <c r="EW36" s="93">
        <v>1.2075211316198033</v>
      </c>
      <c r="EX36" s="93">
        <v>34.248010054461666</v>
      </c>
      <c r="EZ36" s="105">
        <v>467</v>
      </c>
      <c r="FA36" s="93">
        <v>9.5912918463750252</v>
      </c>
      <c r="FC36" s="105">
        <v>704.53962828455462</v>
      </c>
      <c r="FD36" s="93">
        <v>23.020188667908432</v>
      </c>
      <c r="FE36" s="105">
        <v>1166.0852713178294</v>
      </c>
      <c r="FF36" s="93">
        <v>14.087759815242496</v>
      </c>
      <c r="FH36" s="105">
        <v>4950</v>
      </c>
      <c r="FI36" s="93">
        <v>5.9388834899038985</v>
      </c>
      <c r="FK36" s="93">
        <v>18.256349324223972</v>
      </c>
      <c r="FM36" s="93">
        <v>34.339781328847771</v>
      </c>
      <c r="FN36" s="93">
        <v>47.413793103448278</v>
      </c>
      <c r="FO36" s="93">
        <v>16.118587047939446</v>
      </c>
      <c r="FQ36" s="93">
        <v>30.08178198644141</v>
      </c>
      <c r="FR36" s="93">
        <v>29.04605617131174</v>
      </c>
      <c r="FS36" s="93">
        <v>2.6471537716560851</v>
      </c>
      <c r="FT36" s="93">
        <v>26.008823845905521</v>
      </c>
      <c r="FV36" s="93">
        <v>65.255679515924257</v>
      </c>
      <c r="FW36" s="93">
        <v>26.478294929630732</v>
      </c>
      <c r="FX36" s="93">
        <v>7.7500742861773677</v>
      </c>
      <c r="FZ36" s="93">
        <v>16.247685403132159</v>
      </c>
      <c r="GB36" s="93">
        <v>6.535147291309479</v>
      </c>
      <c r="GD36" s="93">
        <v>39.763597970923037</v>
      </c>
      <c r="GE36" s="93">
        <v>14.567607582340234</v>
      </c>
      <c r="GG36" s="93">
        <v>68.947355646707607</v>
      </c>
      <c r="GH36" s="93">
        <v>3.3154535084099899</v>
      </c>
      <c r="GJ36" s="93">
        <v>46.046414384277654</v>
      </c>
      <c r="GK36" s="107">
        <v>31</v>
      </c>
      <c r="GL36" s="93" t="s">
        <v>30</v>
      </c>
      <c r="GM36" s="105">
        <f t="shared" si="0"/>
        <v>16.247685403132159</v>
      </c>
      <c r="GN36" s="105">
        <f t="shared" si="1"/>
        <v>16.250785403132159</v>
      </c>
      <c r="GO36" s="93">
        <f t="shared" si="2"/>
        <v>46</v>
      </c>
      <c r="GP36" s="93" t="str">
        <f t="shared" si="3"/>
        <v>Hepburn</v>
      </c>
      <c r="GQ36" s="105">
        <f t="shared" si="4"/>
        <v>19.673785101731966</v>
      </c>
      <c r="HD36" s="93" t="s">
        <v>122</v>
      </c>
    </row>
    <row r="37" spans="2:212" x14ac:dyDescent="0.35">
      <c r="B37" s="107">
        <v>32</v>
      </c>
      <c r="C37" s="93" t="s">
        <v>31</v>
      </c>
      <c r="E37" s="105">
        <v>19641</v>
      </c>
      <c r="G37" s="105">
        <v>295</v>
      </c>
      <c r="H37" s="93">
        <v>1.5019601853266127</v>
      </c>
      <c r="J37" s="105">
        <v>0</v>
      </c>
      <c r="K37" s="105">
        <v>17207</v>
      </c>
      <c r="L37" s="105">
        <v>0</v>
      </c>
      <c r="M37" s="105">
        <v>26</v>
      </c>
      <c r="N37" s="105">
        <v>0</v>
      </c>
      <c r="O37" s="105">
        <v>8</v>
      </c>
      <c r="P37" s="105">
        <v>34</v>
      </c>
      <c r="Q37" s="105">
        <v>3</v>
      </c>
      <c r="R37" s="105">
        <v>5</v>
      </c>
      <c r="S37" s="105">
        <v>7</v>
      </c>
      <c r="T37" s="105">
        <v>24</v>
      </c>
      <c r="U37" s="105">
        <v>12</v>
      </c>
      <c r="V37" s="105">
        <v>8</v>
      </c>
      <c r="W37" s="105">
        <v>111</v>
      </c>
      <c r="X37" s="105">
        <v>3</v>
      </c>
      <c r="Y37" s="105">
        <v>6</v>
      </c>
      <c r="Z37" s="105">
        <v>0</v>
      </c>
      <c r="AA37" s="105">
        <v>63</v>
      </c>
      <c r="AB37" s="105">
        <v>7</v>
      </c>
      <c r="AC37" s="105">
        <v>9</v>
      </c>
      <c r="AD37" s="105">
        <v>0</v>
      </c>
      <c r="AE37" s="105">
        <v>10</v>
      </c>
      <c r="AF37" s="105">
        <v>0</v>
      </c>
      <c r="AG37" s="105">
        <v>0</v>
      </c>
      <c r="AH37" s="105">
        <v>10</v>
      </c>
      <c r="AI37" s="105">
        <v>43</v>
      </c>
      <c r="AJ37" s="105">
        <v>96</v>
      </c>
      <c r="AK37" s="105">
        <v>11</v>
      </c>
      <c r="AL37" s="105">
        <v>102</v>
      </c>
      <c r="AM37" s="105">
        <v>10</v>
      </c>
      <c r="AN37" s="105">
        <v>4</v>
      </c>
      <c r="AO37" s="105">
        <v>32</v>
      </c>
      <c r="AP37" s="105">
        <v>7</v>
      </c>
      <c r="AQ37" s="105">
        <v>17</v>
      </c>
      <c r="AR37" s="105">
        <v>3</v>
      </c>
      <c r="AS37" s="105">
        <v>23</v>
      </c>
      <c r="AT37" s="105">
        <v>24</v>
      </c>
      <c r="AU37" s="105">
        <v>316</v>
      </c>
      <c r="AV37" s="105">
        <v>25</v>
      </c>
      <c r="AW37" s="105">
        <v>4</v>
      </c>
      <c r="AY37" s="93">
        <v>0</v>
      </c>
      <c r="AZ37" s="93">
        <v>87.60755562344076</v>
      </c>
      <c r="BA37" s="93">
        <v>0</v>
      </c>
      <c r="BB37" s="93">
        <v>0.13237615192709129</v>
      </c>
      <c r="BC37" s="93">
        <v>0</v>
      </c>
      <c r="BD37" s="93">
        <v>4.073112366987424E-2</v>
      </c>
      <c r="BE37" s="93">
        <v>0.17310727559696554</v>
      </c>
      <c r="BF37" s="93">
        <v>1.5274171376202839E-2</v>
      </c>
      <c r="BG37" s="93">
        <v>2.5456952293671401E-2</v>
      </c>
      <c r="BH37" s="93">
        <v>3.563973321113996E-2</v>
      </c>
      <c r="BI37" s="93">
        <v>0.12219337100962271</v>
      </c>
      <c r="BJ37" s="93">
        <v>6.1096685504811357E-2</v>
      </c>
      <c r="BK37" s="93">
        <v>4.073112366987424E-2</v>
      </c>
      <c r="BL37" s="93">
        <v>0.56514434091950505</v>
      </c>
      <c r="BM37" s="93">
        <v>1.5274171376202839E-2</v>
      </c>
      <c r="BN37" s="93">
        <v>3.0548342752405679E-2</v>
      </c>
      <c r="BO37" s="93">
        <v>0</v>
      </c>
      <c r="BP37" s="93">
        <v>0.32075759890025968</v>
      </c>
      <c r="BQ37" s="93">
        <v>3.563973321113996E-2</v>
      </c>
      <c r="BR37" s="93">
        <v>4.5822514128608521E-2</v>
      </c>
      <c r="BS37" s="93">
        <v>0</v>
      </c>
      <c r="BT37" s="93">
        <v>5.0913904587342802E-2</v>
      </c>
      <c r="BU37" s="93">
        <v>0</v>
      </c>
      <c r="BV37" s="93">
        <v>0</v>
      </c>
      <c r="BW37" s="93">
        <v>5.0913904587342802E-2</v>
      </c>
      <c r="BX37" s="93">
        <v>0.21892978972557403</v>
      </c>
      <c r="BY37" s="93">
        <v>0.48877348403849086</v>
      </c>
      <c r="BZ37" s="93">
        <v>5.6005295046077083E-2</v>
      </c>
      <c r="CA37" s="93">
        <v>0.51932182679089667</v>
      </c>
      <c r="CB37" s="93">
        <v>5.0913904587342802E-2</v>
      </c>
      <c r="CC37" s="93">
        <v>2.036556183493712E-2</v>
      </c>
      <c r="CD37" s="93">
        <v>0.16292449467949696</v>
      </c>
      <c r="CE37" s="93">
        <v>3.563973321113996E-2</v>
      </c>
      <c r="CF37" s="93">
        <v>8.6553637798482769E-2</v>
      </c>
      <c r="CG37" s="93">
        <v>1.5274171376202839E-2</v>
      </c>
      <c r="CH37" s="93">
        <v>0.11710198055088845</v>
      </c>
      <c r="CI37" s="93">
        <v>0.12219337100962271</v>
      </c>
      <c r="CJ37" s="93">
        <v>1.6088793849600325</v>
      </c>
      <c r="CK37" s="93">
        <v>0.12728476146835699</v>
      </c>
      <c r="CL37" s="93">
        <v>2.036556183493712E-2</v>
      </c>
      <c r="CN37" s="105">
        <v>1175</v>
      </c>
      <c r="CO37" s="93">
        <v>6.3921227287563926</v>
      </c>
      <c r="CP37" s="105">
        <v>698</v>
      </c>
      <c r="CQ37" s="93">
        <v>3.7971929061037977</v>
      </c>
      <c r="CS37" s="105">
        <v>84</v>
      </c>
      <c r="CT37" s="93">
        <v>0.42767679853367957</v>
      </c>
      <c r="CV37" s="93">
        <v>0</v>
      </c>
      <c r="CW37" s="93">
        <v>8.1462247339748481E-2</v>
      </c>
      <c r="CX37" s="93">
        <v>6.1096685504811357E-2</v>
      </c>
      <c r="CY37" s="93">
        <v>0.11201059009215417</v>
      </c>
      <c r="CZ37" s="93">
        <v>0</v>
      </c>
      <c r="DA37" s="93">
        <v>0</v>
      </c>
      <c r="DB37" s="93">
        <v>7.1279466422279919E-2</v>
      </c>
      <c r="DC37" s="93">
        <v>90.738760755562339</v>
      </c>
      <c r="DD37" s="93">
        <v>0.16292449467949696</v>
      </c>
      <c r="DE37" s="93">
        <v>5.6005295046077083E-2</v>
      </c>
      <c r="DF37" s="93">
        <v>0.11710198055088845</v>
      </c>
      <c r="DG37" s="93">
        <v>8.1462247339748481E-2</v>
      </c>
      <c r="DH37" s="93">
        <v>6.1096685504811357E-2</v>
      </c>
      <c r="DI37" s="93">
        <v>0</v>
      </c>
      <c r="DJ37" s="93">
        <v>0.11710198055088845</v>
      </c>
      <c r="DK37" s="93">
        <v>2.5456952293671401E-2</v>
      </c>
      <c r="DL37" s="93">
        <v>0.42767679853367957</v>
      </c>
      <c r="DM37" s="93">
        <v>6.6188075963545645E-2</v>
      </c>
      <c r="DN37" s="93">
        <v>1.5274171376202839E-2</v>
      </c>
      <c r="DO37" s="93">
        <v>2.036556183493712E-2</v>
      </c>
      <c r="DP37" s="93">
        <v>0</v>
      </c>
      <c r="DQ37" s="93">
        <v>0.39203706532253957</v>
      </c>
      <c r="DR37" s="93">
        <v>2.036556183493712E-2</v>
      </c>
      <c r="DS37" s="93">
        <v>0.28002647523038537</v>
      </c>
      <c r="DT37" s="93">
        <v>5.6005295046077083E-2</v>
      </c>
      <c r="DU37" s="93">
        <v>0</v>
      </c>
      <c r="DV37" s="93">
        <v>6.1096685504811357E-2</v>
      </c>
      <c r="DW37" s="93">
        <v>0</v>
      </c>
      <c r="DX37" s="93">
        <v>7.1279466422279919E-2</v>
      </c>
      <c r="DY37" s="93">
        <v>0</v>
      </c>
      <c r="DZ37" s="93">
        <v>0</v>
      </c>
      <c r="EA37" s="93">
        <v>0</v>
      </c>
      <c r="EB37" s="93">
        <v>5.0913904587342802E-2</v>
      </c>
      <c r="EC37" s="93">
        <v>0</v>
      </c>
      <c r="ED37" s="93">
        <v>8.1462247339748481E-2</v>
      </c>
      <c r="EE37" s="93">
        <v>0.18329005651443409</v>
      </c>
      <c r="EF37" s="93">
        <v>5.6005295046077083E-2</v>
      </c>
      <c r="EG37" s="93">
        <v>0</v>
      </c>
      <c r="EH37" s="93">
        <v>4.073112366987424E-2</v>
      </c>
      <c r="EI37" s="93">
        <v>0.11710198055088845</v>
      </c>
      <c r="EJ37" s="93">
        <v>3.563973321113996E-2</v>
      </c>
      <c r="EK37" s="93">
        <v>2.036556183493712E-2</v>
      </c>
      <c r="EM37" s="93">
        <v>9.261239244437661</v>
      </c>
      <c r="EO37" s="105">
        <v>92</v>
      </c>
      <c r="EP37" s="93">
        <v>0.49411891079005316</v>
      </c>
      <c r="ER37" s="93">
        <v>0.41042706600110929</v>
      </c>
      <c r="ES37" s="93">
        <v>65.995562950637819</v>
      </c>
      <c r="ET37" s="93">
        <v>0.43815862451469773</v>
      </c>
      <c r="EU37" s="93">
        <v>0.42706600110926235</v>
      </c>
      <c r="EV37" s="93">
        <v>3.8824181919023849E-2</v>
      </c>
      <c r="EW37" s="93">
        <v>0.33277870216306155</v>
      </c>
      <c r="EX37" s="93">
        <v>32.357182473655023</v>
      </c>
      <c r="EZ37" s="105">
        <v>194</v>
      </c>
      <c r="FA37" s="93">
        <v>18.529130850047757</v>
      </c>
      <c r="FC37" s="105">
        <v>618.29944547134937</v>
      </c>
      <c r="FD37" s="93">
        <v>18.966936479626835</v>
      </c>
      <c r="FE37" s="105">
        <v>836.26760563380276</v>
      </c>
      <c r="FF37" s="93">
        <v>12.432959531935643</v>
      </c>
      <c r="FH37" s="105">
        <v>1179</v>
      </c>
      <c r="FI37" s="93">
        <v>6.3954434499593162</v>
      </c>
      <c r="FK37" s="93">
        <v>35.138813282525852</v>
      </c>
      <c r="FM37" s="93">
        <v>43.495145631067963</v>
      </c>
      <c r="FN37" s="93">
        <v>39.533980582524272</v>
      </c>
      <c r="FO37" s="93">
        <v>15.611650485436893</v>
      </c>
      <c r="FQ37" s="93">
        <v>31.987880099556325</v>
      </c>
      <c r="FR37" s="93">
        <v>27.789200302997514</v>
      </c>
      <c r="FS37" s="93">
        <v>3.4628286981928365</v>
      </c>
      <c r="FT37" s="93">
        <v>21.480359268477439</v>
      </c>
      <c r="FV37" s="93">
        <v>87.54782988958128</v>
      </c>
      <c r="FW37" s="93">
        <v>6.3736744287744616</v>
      </c>
      <c r="FX37" s="93">
        <v>5.6630589264239637</v>
      </c>
      <c r="FZ37" s="93">
        <v>22.616847108529178</v>
      </c>
      <c r="GB37" s="93">
        <v>4.9164926931106478</v>
      </c>
      <c r="GD37" s="93">
        <v>33.796862832350648</v>
      </c>
      <c r="GE37" s="93">
        <v>16.976304372010233</v>
      </c>
      <c r="GG37" s="93">
        <v>75.425520080097897</v>
      </c>
      <c r="GH37" s="93">
        <v>5.807097563688953</v>
      </c>
      <c r="GJ37" s="93">
        <v>24.397515527950311</v>
      </c>
      <c r="GK37" s="107">
        <v>32</v>
      </c>
      <c r="GL37" s="93" t="s">
        <v>31</v>
      </c>
      <c r="GM37" s="105">
        <f t="shared" si="0"/>
        <v>22.616847108529178</v>
      </c>
      <c r="GN37" s="105">
        <f t="shared" si="1"/>
        <v>22.620047108529178</v>
      </c>
      <c r="GO37" s="93">
        <f t="shared" si="2"/>
        <v>22</v>
      </c>
      <c r="GP37" s="93" t="str">
        <f t="shared" si="3"/>
        <v>Warrnambool</v>
      </c>
      <c r="GQ37" s="105">
        <f t="shared" si="4"/>
        <v>19.592957518979162</v>
      </c>
      <c r="HD37" s="93" t="s">
        <v>126</v>
      </c>
    </row>
    <row r="38" spans="2:212" x14ac:dyDescent="0.35">
      <c r="B38" s="107">
        <v>33</v>
      </c>
      <c r="C38" s="93" t="s">
        <v>32</v>
      </c>
      <c r="E38" s="105">
        <v>197376</v>
      </c>
      <c r="G38" s="105">
        <v>1456</v>
      </c>
      <c r="H38" s="93">
        <v>0.73767833981841757</v>
      </c>
      <c r="J38" s="105">
        <v>289</v>
      </c>
      <c r="K38" s="105">
        <v>113841</v>
      </c>
      <c r="L38" s="105">
        <v>301</v>
      </c>
      <c r="M38" s="105">
        <v>82</v>
      </c>
      <c r="N38" s="105">
        <v>43</v>
      </c>
      <c r="O38" s="105">
        <v>154</v>
      </c>
      <c r="P38" s="105">
        <v>815</v>
      </c>
      <c r="Q38" s="105">
        <v>692</v>
      </c>
      <c r="R38" s="105">
        <v>911</v>
      </c>
      <c r="S38" s="105">
        <v>898</v>
      </c>
      <c r="T38" s="105">
        <v>560</v>
      </c>
      <c r="U38" s="105">
        <v>1096</v>
      </c>
      <c r="V38" s="105">
        <v>146</v>
      </c>
      <c r="W38" s="105">
        <v>8620</v>
      </c>
      <c r="X38" s="105">
        <v>248</v>
      </c>
      <c r="Y38" s="105">
        <v>844</v>
      </c>
      <c r="Z38" s="105">
        <v>10639</v>
      </c>
      <c r="AA38" s="105">
        <v>3215</v>
      </c>
      <c r="AB38" s="105">
        <v>64</v>
      </c>
      <c r="AC38" s="105">
        <v>3470</v>
      </c>
      <c r="AD38" s="105">
        <v>355</v>
      </c>
      <c r="AE38" s="105">
        <v>436</v>
      </c>
      <c r="AF38" s="105">
        <v>1164</v>
      </c>
      <c r="AG38" s="105">
        <v>211</v>
      </c>
      <c r="AH38" s="105">
        <v>578</v>
      </c>
      <c r="AI38" s="105">
        <v>240</v>
      </c>
      <c r="AJ38" s="105">
        <v>3345</v>
      </c>
      <c r="AK38" s="105">
        <v>2072</v>
      </c>
      <c r="AL38" s="105">
        <v>2626</v>
      </c>
      <c r="AM38" s="105">
        <v>320</v>
      </c>
      <c r="AN38" s="105">
        <v>350</v>
      </c>
      <c r="AO38" s="105">
        <v>353</v>
      </c>
      <c r="AP38" s="105">
        <v>90</v>
      </c>
      <c r="AQ38" s="105">
        <v>3105</v>
      </c>
      <c r="AR38" s="105">
        <v>66</v>
      </c>
      <c r="AS38" s="105">
        <v>402</v>
      </c>
      <c r="AT38" s="105">
        <v>6203</v>
      </c>
      <c r="AU38" s="105">
        <v>3956</v>
      </c>
      <c r="AV38" s="105">
        <v>304</v>
      </c>
      <c r="AW38" s="105">
        <v>1318</v>
      </c>
      <c r="AY38" s="93">
        <v>0.14642104409857329</v>
      </c>
      <c r="AZ38" s="93">
        <v>57.677225194552527</v>
      </c>
      <c r="BA38" s="93">
        <v>0.15250081063553828</v>
      </c>
      <c r="BB38" s="93">
        <v>4.1545071335927365E-2</v>
      </c>
      <c r="BC38" s="93">
        <v>2.1785830090791183E-2</v>
      </c>
      <c r="BD38" s="93">
        <v>7.8023670557717251E-2</v>
      </c>
      <c r="BE38" s="93">
        <v>0.41291747730220496</v>
      </c>
      <c r="BF38" s="93">
        <v>0.35059987029831391</v>
      </c>
      <c r="BG38" s="93">
        <v>0.4615556095979248</v>
      </c>
      <c r="BH38" s="93">
        <v>0.45496919584954609</v>
      </c>
      <c r="BI38" s="93">
        <v>0.28372243839169908</v>
      </c>
      <c r="BJ38" s="93">
        <v>0.55528534370946825</v>
      </c>
      <c r="BK38" s="93">
        <v>7.3970492866407264E-2</v>
      </c>
      <c r="BL38" s="93">
        <v>4.3672989623865108</v>
      </c>
      <c r="BM38" s="93">
        <v>0.1256485084306096</v>
      </c>
      <c r="BN38" s="93">
        <v>0.42761024643320367</v>
      </c>
      <c r="BO38" s="93">
        <v>5.3902196822308692</v>
      </c>
      <c r="BP38" s="93">
        <v>1.6288707846952011</v>
      </c>
      <c r="BQ38" s="93">
        <v>3.2425421530479892E-2</v>
      </c>
      <c r="BR38" s="93">
        <v>1.758065823605707</v>
      </c>
      <c r="BS38" s="93">
        <v>0.17985976005188067</v>
      </c>
      <c r="BT38" s="93">
        <v>0.22089818417639429</v>
      </c>
      <c r="BU38" s="93">
        <v>0.58973735408560313</v>
      </c>
      <c r="BV38" s="93">
        <v>0.10690256160830092</v>
      </c>
      <c r="BW38" s="93">
        <v>0.29284208819714658</v>
      </c>
      <c r="BX38" s="93">
        <v>0.12159533073929961</v>
      </c>
      <c r="BY38" s="93">
        <v>1.6947349221789882</v>
      </c>
      <c r="BZ38" s="93">
        <v>1.0497730220492865</v>
      </c>
      <c r="CA38" s="93">
        <v>1.3304555771725033</v>
      </c>
      <c r="CB38" s="93">
        <v>0.16212710765239949</v>
      </c>
      <c r="CC38" s="93">
        <v>0.17732652399481194</v>
      </c>
      <c r="CD38" s="93">
        <v>0.17884646562905318</v>
      </c>
      <c r="CE38" s="93">
        <v>4.5598249027237352E-2</v>
      </c>
      <c r="CF38" s="93">
        <v>1.5731395914396886</v>
      </c>
      <c r="CG38" s="93">
        <v>3.3438715953307392E-2</v>
      </c>
      <c r="CH38" s="93">
        <v>0.20367217898832687</v>
      </c>
      <c r="CI38" s="93">
        <v>3.1427326523994812</v>
      </c>
      <c r="CJ38" s="93">
        <v>2.0042963683527888</v>
      </c>
      <c r="CK38" s="93">
        <v>0.15402075226977952</v>
      </c>
      <c r="CL38" s="93">
        <v>0.66776102464332032</v>
      </c>
      <c r="CN38" s="105">
        <v>70370</v>
      </c>
      <c r="CO38" s="93">
        <v>38.200758912334223</v>
      </c>
      <c r="CP38" s="105">
        <v>62229</v>
      </c>
      <c r="CQ38" s="93">
        <v>33.78137027647643</v>
      </c>
      <c r="CS38" s="105">
        <v>7016</v>
      </c>
      <c r="CT38" s="93">
        <v>3.5546368352788584</v>
      </c>
      <c r="CV38" s="93">
        <v>4.7624837872892345E-2</v>
      </c>
      <c r="CW38" s="93">
        <v>8.256829604409857</v>
      </c>
      <c r="CX38" s="93">
        <v>0.20367217898832687</v>
      </c>
      <c r="CY38" s="93">
        <v>0.2806825551232166</v>
      </c>
      <c r="CZ38" s="93">
        <v>0.48992785343709466</v>
      </c>
      <c r="DA38" s="93">
        <v>6.9410667963683531E-2</v>
      </c>
      <c r="DB38" s="93">
        <v>3.2932068741893646E-2</v>
      </c>
      <c r="DC38" s="93">
        <v>49.447754539559014</v>
      </c>
      <c r="DD38" s="93">
        <v>0.45192931258106361</v>
      </c>
      <c r="DE38" s="93">
        <v>0.11703550583657588</v>
      </c>
      <c r="DF38" s="93">
        <v>0.13122162775616081</v>
      </c>
      <c r="DG38" s="93">
        <v>1.4246919584954605</v>
      </c>
      <c r="DH38" s="93">
        <v>0.16618028534370946</v>
      </c>
      <c r="DI38" s="93">
        <v>7.8023670557717251E-2</v>
      </c>
      <c r="DJ38" s="93">
        <v>1.363387645914397</v>
      </c>
      <c r="DK38" s="93">
        <v>0.13071498054474706</v>
      </c>
      <c r="DL38" s="93">
        <v>2.8863691634241246</v>
      </c>
      <c r="DM38" s="93">
        <v>5.1171368352788592E-2</v>
      </c>
      <c r="DN38" s="93">
        <v>2.8372243839169912E-2</v>
      </c>
      <c r="DO38" s="93">
        <v>4.6611543450064852E-2</v>
      </c>
      <c r="DP38" s="93">
        <v>0.33996027885862518</v>
      </c>
      <c r="DQ38" s="93">
        <v>0.50918044747081714</v>
      </c>
      <c r="DR38" s="93">
        <v>0.52741974708171213</v>
      </c>
      <c r="DS38" s="93">
        <v>0.53045963035019461</v>
      </c>
      <c r="DT38" s="93">
        <v>0.46054231517509731</v>
      </c>
      <c r="DU38" s="93">
        <v>0.23052448119325553</v>
      </c>
      <c r="DV38" s="93">
        <v>0.19961900129701685</v>
      </c>
      <c r="DW38" s="93">
        <v>0.16466034370946822</v>
      </c>
      <c r="DX38" s="93">
        <v>2.5605950064850842</v>
      </c>
      <c r="DY38" s="93">
        <v>6.3330901426718544E-2</v>
      </c>
      <c r="DZ38" s="93">
        <v>0.99252188715953304</v>
      </c>
      <c r="EA38" s="93">
        <v>0.27814931906614787</v>
      </c>
      <c r="EB38" s="93">
        <v>1.6101248378728923</v>
      </c>
      <c r="EC38" s="93">
        <v>0.37238570038910507</v>
      </c>
      <c r="ED38" s="93">
        <v>0.56592493514915687</v>
      </c>
      <c r="EE38" s="93">
        <v>0.68397373540856032</v>
      </c>
      <c r="EF38" s="93">
        <v>0.31868109597924771</v>
      </c>
      <c r="EG38" s="93">
        <v>0.22393806744487676</v>
      </c>
      <c r="EH38" s="93">
        <v>0.15655398832684825</v>
      </c>
      <c r="EI38" s="93">
        <v>6.8316309987029822</v>
      </c>
      <c r="EJ38" s="93">
        <v>1.3324821660181583</v>
      </c>
      <c r="EK38" s="93">
        <v>0.99606841763942922</v>
      </c>
      <c r="EM38" s="93">
        <v>50.552245460440986</v>
      </c>
      <c r="EO38" s="105">
        <v>15973</v>
      </c>
      <c r="EP38" s="93">
        <v>8.5913296041308094</v>
      </c>
      <c r="ER38" s="93">
        <v>2.6818521905395296</v>
      </c>
      <c r="ES38" s="93">
        <v>54.497741568986058</v>
      </c>
      <c r="ET38" s="93">
        <v>3.0614902873610994</v>
      </c>
      <c r="EU38" s="93">
        <v>18.006484329536953</v>
      </c>
      <c r="EV38" s="93">
        <v>3.1036107185413029E-2</v>
      </c>
      <c r="EW38" s="93">
        <v>2.9118519134314296</v>
      </c>
      <c r="EX38" s="93">
        <v>18.809543602959515</v>
      </c>
      <c r="EZ38" s="105">
        <v>1892</v>
      </c>
      <c r="FA38" s="93">
        <v>13.890316423170104</v>
      </c>
      <c r="FC38" s="105">
        <v>529.61753731343288</v>
      </c>
      <c r="FD38" s="93">
        <v>29.505509710287868</v>
      </c>
      <c r="FE38" s="105">
        <v>788.22339133953869</v>
      </c>
      <c r="FF38" s="93">
        <v>20.245084518696562</v>
      </c>
      <c r="FH38" s="105">
        <v>12429</v>
      </c>
      <c r="FI38" s="93">
        <v>6.7337750640654033</v>
      </c>
      <c r="FK38" s="93">
        <v>12.716246543924695</v>
      </c>
      <c r="FM38" s="93">
        <v>25.915570068240037</v>
      </c>
      <c r="FN38" s="93">
        <v>54.683925463895356</v>
      </c>
      <c r="FO38" s="93">
        <v>17.87145845961324</v>
      </c>
      <c r="FQ38" s="93">
        <v>23.681087175835263</v>
      </c>
      <c r="FR38" s="93">
        <v>40.59996439380452</v>
      </c>
      <c r="FS38" s="93">
        <v>2.5962850869384604</v>
      </c>
      <c r="FT38" s="93">
        <v>22.13370126401994</v>
      </c>
      <c r="FV38" s="93">
        <v>85.333253951716131</v>
      </c>
      <c r="FW38" s="93">
        <v>10.231298187122317</v>
      </c>
      <c r="FX38" s="93">
        <v>3.6912451998928351</v>
      </c>
      <c r="FZ38" s="93">
        <v>13.080363239109655</v>
      </c>
      <c r="GB38" s="93">
        <v>8.7359066487953783</v>
      </c>
      <c r="GD38" s="93">
        <v>24.069641462369926</v>
      </c>
      <c r="GE38" s="93">
        <v>22.137116077502583</v>
      </c>
      <c r="GG38" s="93">
        <v>78.884577590768217</v>
      </c>
      <c r="GH38" s="93">
        <v>1.0922421829726121</v>
      </c>
      <c r="GJ38" s="93">
        <v>27.423048558009551</v>
      </c>
      <c r="GK38" s="107">
        <v>33</v>
      </c>
      <c r="GL38" s="93" t="s">
        <v>32</v>
      </c>
      <c r="GM38" s="105">
        <f t="shared" si="0"/>
        <v>13.080363239109655</v>
      </c>
      <c r="GN38" s="105">
        <f t="shared" si="1"/>
        <v>13.083663239109654</v>
      </c>
      <c r="GO38" s="93">
        <f t="shared" si="2"/>
        <v>57</v>
      </c>
      <c r="GP38" s="93" t="str">
        <f t="shared" si="3"/>
        <v>South Gippsland</v>
      </c>
      <c r="GQ38" s="105">
        <f t="shared" si="4"/>
        <v>19.59091762056671</v>
      </c>
      <c r="HD38" s="93" t="s">
        <v>105</v>
      </c>
    </row>
    <row r="39" spans="2:212" x14ac:dyDescent="0.35">
      <c r="B39" s="107">
        <v>34</v>
      </c>
      <c r="C39" s="93" t="s">
        <v>33</v>
      </c>
      <c r="E39" s="105">
        <v>15953</v>
      </c>
      <c r="G39" s="105">
        <v>203</v>
      </c>
      <c r="H39" s="93">
        <v>1.2724879333040808</v>
      </c>
      <c r="J39" s="105">
        <v>0</v>
      </c>
      <c r="K39" s="105">
        <v>13450</v>
      </c>
      <c r="L39" s="105">
        <v>0</v>
      </c>
      <c r="M39" s="105">
        <v>0</v>
      </c>
      <c r="N39" s="105">
        <v>0</v>
      </c>
      <c r="O39" s="105">
        <v>21</v>
      </c>
      <c r="P39" s="105">
        <v>3</v>
      </c>
      <c r="Q39" s="105">
        <v>12</v>
      </c>
      <c r="R39" s="105">
        <v>3</v>
      </c>
      <c r="S39" s="105">
        <v>11</v>
      </c>
      <c r="T39" s="105">
        <v>106</v>
      </c>
      <c r="U39" s="105">
        <v>5</v>
      </c>
      <c r="V39" s="105">
        <v>3</v>
      </c>
      <c r="W39" s="105">
        <v>22</v>
      </c>
      <c r="X39" s="105">
        <v>10</v>
      </c>
      <c r="Y39" s="105">
        <v>0</v>
      </c>
      <c r="Z39" s="105">
        <v>0</v>
      </c>
      <c r="AA39" s="105">
        <v>31</v>
      </c>
      <c r="AB39" s="105">
        <v>12</v>
      </c>
      <c r="AC39" s="105">
        <v>0</v>
      </c>
      <c r="AD39" s="105">
        <v>6</v>
      </c>
      <c r="AE39" s="105">
        <v>7</v>
      </c>
      <c r="AF39" s="105">
        <v>7</v>
      </c>
      <c r="AG39" s="105">
        <v>6</v>
      </c>
      <c r="AH39" s="105">
        <v>0</v>
      </c>
      <c r="AI39" s="105">
        <v>69</v>
      </c>
      <c r="AJ39" s="105">
        <v>141</v>
      </c>
      <c r="AK39" s="105">
        <v>3</v>
      </c>
      <c r="AL39" s="105">
        <v>28</v>
      </c>
      <c r="AM39" s="105">
        <v>10</v>
      </c>
      <c r="AN39" s="105">
        <v>3</v>
      </c>
      <c r="AO39" s="105">
        <v>18</v>
      </c>
      <c r="AP39" s="105">
        <v>3</v>
      </c>
      <c r="AQ39" s="105">
        <v>3</v>
      </c>
      <c r="AR39" s="105">
        <v>4</v>
      </c>
      <c r="AS39" s="105">
        <v>13</v>
      </c>
      <c r="AT39" s="105">
        <v>0</v>
      </c>
      <c r="AU39" s="105">
        <v>595</v>
      </c>
      <c r="AV39" s="105">
        <v>34</v>
      </c>
      <c r="AW39" s="105">
        <v>3</v>
      </c>
      <c r="AY39" s="93">
        <v>0</v>
      </c>
      <c r="AZ39" s="93">
        <v>84.310161098226047</v>
      </c>
      <c r="BA39" s="93">
        <v>0</v>
      </c>
      <c r="BB39" s="93">
        <v>0</v>
      </c>
      <c r="BC39" s="93">
        <v>0</v>
      </c>
      <c r="BD39" s="93">
        <v>0.13163668275559456</v>
      </c>
      <c r="BE39" s="93">
        <v>1.8805240393656365E-2</v>
      </c>
      <c r="BF39" s="93">
        <v>7.5220961574625461E-2</v>
      </c>
      <c r="BG39" s="93">
        <v>1.8805240393656365E-2</v>
      </c>
      <c r="BH39" s="93">
        <v>6.8952548110073342E-2</v>
      </c>
      <c r="BI39" s="93">
        <v>0.66445182724252494</v>
      </c>
      <c r="BJ39" s="93">
        <v>3.1342067322760611E-2</v>
      </c>
      <c r="BK39" s="93">
        <v>1.8805240393656365E-2</v>
      </c>
      <c r="BL39" s="93">
        <v>0.13790509622014668</v>
      </c>
      <c r="BM39" s="93">
        <v>6.2684134645521222E-2</v>
      </c>
      <c r="BN39" s="93">
        <v>0</v>
      </c>
      <c r="BO39" s="93">
        <v>0</v>
      </c>
      <c r="BP39" s="93">
        <v>0.19432081740111579</v>
      </c>
      <c r="BQ39" s="93">
        <v>7.5220961574625461E-2</v>
      </c>
      <c r="BR39" s="93">
        <v>0</v>
      </c>
      <c r="BS39" s="93">
        <v>3.7610480787312731E-2</v>
      </c>
      <c r="BT39" s="93">
        <v>4.3878894251864857E-2</v>
      </c>
      <c r="BU39" s="93">
        <v>4.3878894251864857E-2</v>
      </c>
      <c r="BV39" s="93">
        <v>3.7610480787312731E-2</v>
      </c>
      <c r="BW39" s="93">
        <v>0</v>
      </c>
      <c r="BX39" s="93">
        <v>0.43252052905409638</v>
      </c>
      <c r="BY39" s="93">
        <v>0.88384629850184926</v>
      </c>
      <c r="BZ39" s="93">
        <v>1.8805240393656365E-2</v>
      </c>
      <c r="CA39" s="93">
        <v>0.17551557700745943</v>
      </c>
      <c r="CB39" s="93">
        <v>6.2684134645521222E-2</v>
      </c>
      <c r="CC39" s="93">
        <v>1.8805240393656365E-2</v>
      </c>
      <c r="CD39" s="93">
        <v>0.11283144236193821</v>
      </c>
      <c r="CE39" s="93">
        <v>1.8805240393656365E-2</v>
      </c>
      <c r="CF39" s="93">
        <v>1.8805240393656365E-2</v>
      </c>
      <c r="CG39" s="93">
        <v>2.5073653858208485E-2</v>
      </c>
      <c r="CH39" s="93">
        <v>8.1489375039177581E-2</v>
      </c>
      <c r="CI39" s="93">
        <v>0</v>
      </c>
      <c r="CJ39" s="93">
        <v>3.7297060114085125</v>
      </c>
      <c r="CK39" s="93">
        <v>0.21312605779477217</v>
      </c>
      <c r="CL39" s="93">
        <v>1.8805240393656365E-2</v>
      </c>
      <c r="CN39" s="105">
        <v>1331</v>
      </c>
      <c r="CO39" s="93">
        <v>9.0048034639063665</v>
      </c>
      <c r="CP39" s="105">
        <v>522</v>
      </c>
      <c r="CQ39" s="93">
        <v>3.5315607874974626</v>
      </c>
      <c r="CS39" s="105">
        <v>39</v>
      </c>
      <c r="CT39" s="93">
        <v>0.24446812511753277</v>
      </c>
      <c r="CV39" s="93">
        <v>0</v>
      </c>
      <c r="CW39" s="93">
        <v>0</v>
      </c>
      <c r="CX39" s="93">
        <v>0</v>
      </c>
      <c r="CY39" s="93">
        <v>5.6415721180969103E-2</v>
      </c>
      <c r="CZ39" s="93">
        <v>0.10656302889738609</v>
      </c>
      <c r="DA39" s="93">
        <v>0</v>
      </c>
      <c r="DB39" s="93">
        <v>0.16297875007835516</v>
      </c>
      <c r="DC39" s="93">
        <v>90.703942832069202</v>
      </c>
      <c r="DD39" s="93">
        <v>3.1342067322760611E-2</v>
      </c>
      <c r="DE39" s="93">
        <v>0.16924716354290728</v>
      </c>
      <c r="DF39" s="93">
        <v>0.33222591362126247</v>
      </c>
      <c r="DG39" s="93">
        <v>3.1342067322760611E-2</v>
      </c>
      <c r="DH39" s="93">
        <v>0</v>
      </c>
      <c r="DI39" s="93">
        <v>0</v>
      </c>
      <c r="DJ39" s="93">
        <v>2.5073653858208485E-2</v>
      </c>
      <c r="DK39" s="93">
        <v>5.6415721180969103E-2</v>
      </c>
      <c r="DL39" s="93">
        <v>0.23819971165298065</v>
      </c>
      <c r="DM39" s="93">
        <v>9.4026201968281833E-2</v>
      </c>
      <c r="DN39" s="93">
        <v>0</v>
      </c>
      <c r="DO39" s="93">
        <v>0</v>
      </c>
      <c r="DP39" s="93">
        <v>0</v>
      </c>
      <c r="DQ39" s="93">
        <v>2.5073653858208485E-2</v>
      </c>
      <c r="DR39" s="93">
        <v>1.8805240393656365E-2</v>
      </c>
      <c r="DS39" s="93">
        <v>4.3878894251864857E-2</v>
      </c>
      <c r="DT39" s="93">
        <v>0</v>
      </c>
      <c r="DU39" s="93">
        <v>0</v>
      </c>
      <c r="DV39" s="93">
        <v>7.5220961574625461E-2</v>
      </c>
      <c r="DW39" s="93">
        <v>0</v>
      </c>
      <c r="DX39" s="93">
        <v>0</v>
      </c>
      <c r="DY39" s="93">
        <v>0</v>
      </c>
      <c r="DZ39" s="93">
        <v>0</v>
      </c>
      <c r="EA39" s="93">
        <v>4.3878894251864857E-2</v>
      </c>
      <c r="EB39" s="93">
        <v>0</v>
      </c>
      <c r="EC39" s="93">
        <v>0</v>
      </c>
      <c r="ED39" s="93">
        <v>0.10656302889738609</v>
      </c>
      <c r="EE39" s="93">
        <v>8.1489375039177581E-2</v>
      </c>
      <c r="EF39" s="93">
        <v>0</v>
      </c>
      <c r="EG39" s="93">
        <v>1.8805240393656365E-2</v>
      </c>
      <c r="EH39" s="93">
        <v>8.1489375039177581E-2</v>
      </c>
      <c r="EI39" s="93">
        <v>0</v>
      </c>
      <c r="EJ39" s="93">
        <v>0</v>
      </c>
      <c r="EK39" s="93">
        <v>0</v>
      </c>
      <c r="EM39" s="93">
        <v>9.2960571679307975</v>
      </c>
      <c r="EO39" s="105">
        <v>29</v>
      </c>
      <c r="EP39" s="93">
        <v>0.19523360710919618</v>
      </c>
      <c r="ER39" s="93">
        <v>0.77653747486653257</v>
      </c>
      <c r="ES39" s="93">
        <v>61.505928031616165</v>
      </c>
      <c r="ET39" s="93">
        <v>0.11093392498093323</v>
      </c>
      <c r="EU39" s="93">
        <v>9.7067184358316572E-2</v>
      </c>
      <c r="EV39" s="93">
        <v>2.0800110933924983E-2</v>
      </c>
      <c r="EW39" s="93">
        <v>0.30506829369756638</v>
      </c>
      <c r="EX39" s="93">
        <v>37.114331276433475</v>
      </c>
      <c r="EZ39" s="105">
        <v>94</v>
      </c>
      <c r="FA39" s="93">
        <v>17.311233885819522</v>
      </c>
      <c r="FC39" s="105">
        <v>642.29406554472985</v>
      </c>
      <c r="FD39" s="93">
        <v>19.437839673913043</v>
      </c>
      <c r="FE39" s="105">
        <v>949.77578475336327</v>
      </c>
      <c r="FF39" s="93">
        <v>11.784897025171624</v>
      </c>
      <c r="FH39" s="105">
        <v>776</v>
      </c>
      <c r="FI39" s="93">
        <v>5.2695911992394411</v>
      </c>
      <c r="FK39" s="93">
        <v>34.484210526315792</v>
      </c>
      <c r="FM39" s="93">
        <v>45.897850704876362</v>
      </c>
      <c r="FN39" s="93">
        <v>40.097064941067714</v>
      </c>
      <c r="FO39" s="93">
        <v>13.08065634388722</v>
      </c>
      <c r="FQ39" s="93">
        <v>35.547652916073972</v>
      </c>
      <c r="FR39" s="93">
        <v>31.266002844950215</v>
      </c>
      <c r="FS39" s="93">
        <v>1.6642958748221908</v>
      </c>
      <c r="FT39" s="93">
        <v>15.519203413940257</v>
      </c>
      <c r="FV39" s="93">
        <v>92.778017551431446</v>
      </c>
      <c r="FW39" s="93">
        <v>1.7695295640914976</v>
      </c>
      <c r="FX39" s="93">
        <v>3.9562652855704212</v>
      </c>
      <c r="FZ39" s="93">
        <v>17.276144907723857</v>
      </c>
      <c r="GB39" s="93">
        <v>4.2332779127765701</v>
      </c>
      <c r="GD39" s="93">
        <v>36.232867417560051</v>
      </c>
      <c r="GE39" s="93">
        <v>19.514181028633466</v>
      </c>
      <c r="GG39" s="93">
        <v>72.37074229881938</v>
      </c>
      <c r="GH39" s="93">
        <v>4.9396118876373993</v>
      </c>
      <c r="GJ39" s="93">
        <v>28.903413217138706</v>
      </c>
      <c r="GK39" s="107">
        <v>34</v>
      </c>
      <c r="GL39" s="93" t="s">
        <v>33</v>
      </c>
      <c r="GM39" s="105">
        <f t="shared" si="0"/>
        <v>17.276144907723857</v>
      </c>
      <c r="GN39" s="105">
        <f t="shared" si="1"/>
        <v>17.279544907723857</v>
      </c>
      <c r="GO39" s="93">
        <f t="shared" si="2"/>
        <v>41</v>
      </c>
      <c r="GP39" s="93" t="str">
        <f t="shared" si="3"/>
        <v>Mansfield</v>
      </c>
      <c r="GQ39" s="105">
        <f t="shared" si="4"/>
        <v>19.286161552911711</v>
      </c>
      <c r="HD39" s="93" t="s">
        <v>94</v>
      </c>
    </row>
    <row r="40" spans="2:212" x14ac:dyDescent="0.35">
      <c r="B40" s="107">
        <v>35</v>
      </c>
      <c r="C40" s="93" t="s">
        <v>34</v>
      </c>
      <c r="E40" s="105">
        <v>151389</v>
      </c>
      <c r="G40" s="105">
        <v>579</v>
      </c>
      <c r="H40" s="93">
        <v>0.38245843489289183</v>
      </c>
      <c r="J40" s="105">
        <v>69</v>
      </c>
      <c r="K40" s="105">
        <v>95783</v>
      </c>
      <c r="L40" s="105">
        <v>184</v>
      </c>
      <c r="M40" s="105">
        <v>84</v>
      </c>
      <c r="N40" s="105">
        <v>949</v>
      </c>
      <c r="O40" s="105">
        <v>282</v>
      </c>
      <c r="P40" s="105">
        <v>4122</v>
      </c>
      <c r="Q40" s="105">
        <v>366</v>
      </c>
      <c r="R40" s="105">
        <v>445</v>
      </c>
      <c r="S40" s="105">
        <v>340</v>
      </c>
      <c r="T40" s="105">
        <v>751</v>
      </c>
      <c r="U40" s="105">
        <v>2899</v>
      </c>
      <c r="V40" s="105">
        <v>370</v>
      </c>
      <c r="W40" s="105">
        <v>5113</v>
      </c>
      <c r="X40" s="105">
        <v>308</v>
      </c>
      <c r="Y40" s="105">
        <v>184</v>
      </c>
      <c r="Z40" s="105">
        <v>95</v>
      </c>
      <c r="AA40" s="105">
        <v>1539</v>
      </c>
      <c r="AB40" s="105">
        <v>342</v>
      </c>
      <c r="AC40" s="105">
        <v>286</v>
      </c>
      <c r="AD40" s="105">
        <v>70</v>
      </c>
      <c r="AE40" s="105">
        <v>683</v>
      </c>
      <c r="AF40" s="105">
        <v>169</v>
      </c>
      <c r="AG40" s="105">
        <v>677</v>
      </c>
      <c r="AH40" s="105">
        <v>114</v>
      </c>
      <c r="AI40" s="105">
        <v>390</v>
      </c>
      <c r="AJ40" s="105">
        <v>2406</v>
      </c>
      <c r="AK40" s="105">
        <v>256</v>
      </c>
      <c r="AL40" s="105">
        <v>1379</v>
      </c>
      <c r="AM40" s="105">
        <v>606</v>
      </c>
      <c r="AN40" s="105">
        <v>275</v>
      </c>
      <c r="AO40" s="105">
        <v>1251</v>
      </c>
      <c r="AP40" s="105">
        <v>289</v>
      </c>
      <c r="AQ40" s="105">
        <v>1550</v>
      </c>
      <c r="AR40" s="105">
        <v>145</v>
      </c>
      <c r="AS40" s="105">
        <v>388</v>
      </c>
      <c r="AT40" s="105">
        <v>498</v>
      </c>
      <c r="AU40" s="105">
        <v>8107</v>
      </c>
      <c r="AV40" s="105">
        <v>520</v>
      </c>
      <c r="AW40" s="105">
        <v>1457</v>
      </c>
      <c r="AY40" s="93">
        <v>4.5577948199671044E-2</v>
      </c>
      <c r="AZ40" s="93">
        <v>63.269458150856408</v>
      </c>
      <c r="BA40" s="93">
        <v>0.12154119519912278</v>
      </c>
      <c r="BB40" s="93">
        <v>5.5486197808295189E-2</v>
      </c>
      <c r="BC40" s="93">
        <v>0.6268619252389539</v>
      </c>
      <c r="BD40" s="93">
        <v>0.18627509264213382</v>
      </c>
      <c r="BE40" s="93">
        <v>2.722786992449914</v>
      </c>
      <c r="BF40" s="93">
        <v>0.24176129045042904</v>
      </c>
      <c r="BG40" s="93">
        <v>0.29394473838918284</v>
      </c>
      <c r="BH40" s="93">
        <v>0.22458699112881383</v>
      </c>
      <c r="BI40" s="93">
        <v>0.4960730304051153</v>
      </c>
      <c r="BJ40" s="93">
        <v>1.9149343743600924</v>
      </c>
      <c r="BK40" s="93">
        <v>0.24440349034606212</v>
      </c>
      <c r="BL40" s="93">
        <v>3.3773920165930149</v>
      </c>
      <c r="BM40" s="93">
        <v>0.20344939196374903</v>
      </c>
      <c r="BN40" s="93">
        <v>0.12154119519912278</v>
      </c>
      <c r="BO40" s="93">
        <v>6.275224752128622E-2</v>
      </c>
      <c r="BP40" s="93">
        <v>1.0165864098448367</v>
      </c>
      <c r="BQ40" s="93">
        <v>0.2259080910766304</v>
      </c>
      <c r="BR40" s="93">
        <v>0.18891729253776693</v>
      </c>
      <c r="BS40" s="93">
        <v>4.623849817357932E-2</v>
      </c>
      <c r="BT40" s="93">
        <v>0.45115563217935251</v>
      </c>
      <c r="BU40" s="93">
        <v>0.11163294559049863</v>
      </c>
      <c r="BV40" s="93">
        <v>0.44719233233590289</v>
      </c>
      <c r="BW40" s="93">
        <v>7.5302697025543472E-2</v>
      </c>
      <c r="BX40" s="93">
        <v>0.25761448982422763</v>
      </c>
      <c r="BY40" s="93">
        <v>1.5892832372233121</v>
      </c>
      <c r="BZ40" s="93">
        <v>0.16910079332051867</v>
      </c>
      <c r="CA40" s="93">
        <v>0.91089841401951266</v>
      </c>
      <c r="CB40" s="93">
        <v>0.40029328418841525</v>
      </c>
      <c r="CC40" s="93">
        <v>0.1816512428247759</v>
      </c>
      <c r="CD40" s="93">
        <v>0.82634801735925323</v>
      </c>
      <c r="CE40" s="93">
        <v>0.19089894245949177</v>
      </c>
      <c r="CF40" s="93">
        <v>1.0238524595578278</v>
      </c>
      <c r="CG40" s="93">
        <v>9.5779746216700018E-2</v>
      </c>
      <c r="CH40" s="93">
        <v>0.25629338987641109</v>
      </c>
      <c r="CI40" s="93">
        <v>0.32895388700632144</v>
      </c>
      <c r="CJ40" s="93">
        <v>5.355078638474394</v>
      </c>
      <c r="CK40" s="93">
        <v>0.34348598643230355</v>
      </c>
      <c r="CL40" s="93">
        <v>0.96242131198435821</v>
      </c>
      <c r="CN40" s="105">
        <v>46912</v>
      </c>
      <c r="CO40" s="93">
        <v>32.875713935316583</v>
      </c>
      <c r="CP40" s="105">
        <v>34329</v>
      </c>
      <c r="CQ40" s="93">
        <v>24.057605382108694</v>
      </c>
      <c r="CS40" s="105">
        <v>4198</v>
      </c>
      <c r="CT40" s="93">
        <v>2.7729887904669428</v>
      </c>
      <c r="CV40" s="93">
        <v>1.4532099425982074E-2</v>
      </c>
      <c r="CW40" s="93">
        <v>0.81511866780281261</v>
      </c>
      <c r="CX40" s="93">
        <v>0.13409164470338003</v>
      </c>
      <c r="CY40" s="93">
        <v>1.0786781073922149</v>
      </c>
      <c r="CZ40" s="93">
        <v>0.30517408794562351</v>
      </c>
      <c r="DA40" s="93">
        <v>4.7559598121395874E-2</v>
      </c>
      <c r="DB40" s="93">
        <v>0.13739439457292141</v>
      </c>
      <c r="DC40" s="93">
        <v>68.966701675815273</v>
      </c>
      <c r="DD40" s="93">
        <v>0.31177958768470626</v>
      </c>
      <c r="DE40" s="93">
        <v>0.52910052910052907</v>
      </c>
      <c r="DF40" s="93">
        <v>0.42473363322302149</v>
      </c>
      <c r="DG40" s="93">
        <v>4.5161801716108831</v>
      </c>
      <c r="DH40" s="93">
        <v>0.21335764157237319</v>
      </c>
      <c r="DI40" s="93">
        <v>0</v>
      </c>
      <c r="DJ40" s="93">
        <v>0.87324706550674092</v>
      </c>
      <c r="DK40" s="93">
        <v>0.1790090429291428</v>
      </c>
      <c r="DL40" s="93">
        <v>1.538420889232375</v>
      </c>
      <c r="DM40" s="93">
        <v>0.32697223708459666</v>
      </c>
      <c r="DN40" s="93">
        <v>0.60902707594343053</v>
      </c>
      <c r="DO40" s="93">
        <v>0.21071544167674006</v>
      </c>
      <c r="DP40" s="93">
        <v>7.6623796973360025E-2</v>
      </c>
      <c r="DQ40" s="93">
        <v>0.28535758872837524</v>
      </c>
      <c r="DR40" s="93">
        <v>6.3412797495194503E-2</v>
      </c>
      <c r="DS40" s="93">
        <v>3.0239977805520879</v>
      </c>
      <c r="DT40" s="93">
        <v>8.3889846686351049E-2</v>
      </c>
      <c r="DU40" s="93">
        <v>0.13475219467728833</v>
      </c>
      <c r="DV40" s="93">
        <v>0.44983453223153602</v>
      </c>
      <c r="DW40" s="93">
        <v>0.15258704397281175</v>
      </c>
      <c r="DX40" s="93">
        <v>0.84418286665477671</v>
      </c>
      <c r="DY40" s="93">
        <v>1.2794852994603307</v>
      </c>
      <c r="DZ40" s="93">
        <v>3.1706398747597252E-2</v>
      </c>
      <c r="EA40" s="93">
        <v>0.29790803823263251</v>
      </c>
      <c r="EB40" s="93">
        <v>0.40954098382313109</v>
      </c>
      <c r="EC40" s="93">
        <v>7.266049712991037E-3</v>
      </c>
      <c r="ED40" s="93">
        <v>0.65988942393436778</v>
      </c>
      <c r="EE40" s="93">
        <v>0.39765108429278223</v>
      </c>
      <c r="EF40" s="93">
        <v>0.44851343228371943</v>
      </c>
      <c r="EG40" s="93">
        <v>0.15060539405108694</v>
      </c>
      <c r="EH40" s="93">
        <v>0.21864204136363935</v>
      </c>
      <c r="EI40" s="93">
        <v>0.4518161821532608</v>
      </c>
      <c r="EJ40" s="93">
        <v>0.1677796933727021</v>
      </c>
      <c r="EK40" s="93">
        <v>1.0344212591403603</v>
      </c>
      <c r="EM40" s="93">
        <v>31.033298324184727</v>
      </c>
      <c r="EO40" s="105">
        <v>6489</v>
      </c>
      <c r="EP40" s="93">
        <v>4.5113879696320813</v>
      </c>
      <c r="ER40" s="93">
        <v>3.1653793402151158</v>
      </c>
      <c r="ES40" s="93">
        <v>55.77275680358045</v>
      </c>
      <c r="ET40" s="93">
        <v>2.4283548689814483</v>
      </c>
      <c r="EU40" s="93">
        <v>1.5931567169566161</v>
      </c>
      <c r="EV40" s="93">
        <v>1.060420125604562</v>
      </c>
      <c r="EW40" s="93">
        <v>1.168699920594817</v>
      </c>
      <c r="EX40" s="93">
        <v>34.810510358767054</v>
      </c>
      <c r="EZ40" s="105">
        <v>571</v>
      </c>
      <c r="FA40" s="93">
        <v>6.8276934114552201</v>
      </c>
      <c r="FC40" s="105">
        <v>704.1984524847428</v>
      </c>
      <c r="FD40" s="93">
        <v>22.152542815144688</v>
      </c>
      <c r="FE40" s="105">
        <v>1132.5660699062234</v>
      </c>
      <c r="FF40" s="93">
        <v>12.938171152845451</v>
      </c>
      <c r="FH40" s="105">
        <v>7613</v>
      </c>
      <c r="FI40" s="93">
        <v>5.3275390310638988</v>
      </c>
      <c r="FK40" s="93">
        <v>18.855742778541952</v>
      </c>
      <c r="FM40" s="93">
        <v>34.910648714810286</v>
      </c>
      <c r="FN40" s="93">
        <v>48.296205630354955</v>
      </c>
      <c r="FO40" s="93">
        <v>15.126070991432069</v>
      </c>
      <c r="FQ40" s="93">
        <v>30.488358620257721</v>
      </c>
      <c r="FR40" s="93">
        <v>32.409538572345653</v>
      </c>
      <c r="FS40" s="93">
        <v>1.7552100458765874</v>
      </c>
      <c r="FT40" s="93">
        <v>22.501448322294767</v>
      </c>
      <c r="FV40" s="93">
        <v>58.42380188174581</v>
      </c>
      <c r="FW40" s="93">
        <v>26.168224299065418</v>
      </c>
      <c r="FX40" s="93">
        <v>14.726706315491361</v>
      </c>
      <c r="FZ40" s="93">
        <v>13.227465159801588</v>
      </c>
      <c r="GB40" s="93">
        <v>5.4206180040587633</v>
      </c>
      <c r="GD40" s="93">
        <v>38.941595832190842</v>
      </c>
      <c r="GE40" s="93">
        <v>11.471072114066356</v>
      </c>
      <c r="GG40" s="93">
        <v>72.814642171647932</v>
      </c>
      <c r="GH40" s="93">
        <v>2.6062517137373185</v>
      </c>
      <c r="GJ40" s="93">
        <v>45.629806692995217</v>
      </c>
      <c r="GK40" s="107">
        <v>35</v>
      </c>
      <c r="GL40" s="93" t="s">
        <v>34</v>
      </c>
      <c r="GM40" s="105">
        <f t="shared" si="0"/>
        <v>13.227465159801588</v>
      </c>
      <c r="GN40" s="105">
        <f t="shared" si="1"/>
        <v>13.230965159801588</v>
      </c>
      <c r="GO40" s="93">
        <f t="shared" si="2"/>
        <v>56</v>
      </c>
      <c r="GP40" s="93" t="str">
        <f t="shared" si="3"/>
        <v>Murrindindi</v>
      </c>
      <c r="GQ40" s="105">
        <f t="shared" si="4"/>
        <v>19.280155642023349</v>
      </c>
      <c r="HD40" s="93" t="s">
        <v>104</v>
      </c>
    </row>
    <row r="41" spans="2:212" x14ac:dyDescent="0.35">
      <c r="B41" s="107">
        <v>36</v>
      </c>
      <c r="C41" s="93" t="s">
        <v>35</v>
      </c>
      <c r="E41" s="105">
        <v>154109</v>
      </c>
      <c r="G41" s="105">
        <v>754</v>
      </c>
      <c r="H41" s="93">
        <v>0.48926409229830836</v>
      </c>
      <c r="J41" s="105">
        <v>218</v>
      </c>
      <c r="K41" s="105">
        <v>100910</v>
      </c>
      <c r="L41" s="105">
        <v>104</v>
      </c>
      <c r="M41" s="105">
        <v>118</v>
      </c>
      <c r="N41" s="105">
        <v>536</v>
      </c>
      <c r="O41" s="105">
        <v>163</v>
      </c>
      <c r="P41" s="105">
        <v>6081</v>
      </c>
      <c r="Q41" s="105">
        <v>228</v>
      </c>
      <c r="R41" s="105">
        <v>542</v>
      </c>
      <c r="S41" s="105">
        <v>252</v>
      </c>
      <c r="T41" s="105">
        <v>1144</v>
      </c>
      <c r="U41" s="105">
        <v>602</v>
      </c>
      <c r="V41" s="105">
        <v>1313</v>
      </c>
      <c r="W41" s="105">
        <v>3935</v>
      </c>
      <c r="X41" s="105">
        <v>584</v>
      </c>
      <c r="Y41" s="105">
        <v>579</v>
      </c>
      <c r="Z41" s="105">
        <v>130</v>
      </c>
      <c r="AA41" s="105">
        <v>1085</v>
      </c>
      <c r="AB41" s="105">
        <v>148</v>
      </c>
      <c r="AC41" s="105">
        <v>187</v>
      </c>
      <c r="AD41" s="105">
        <v>57</v>
      </c>
      <c r="AE41" s="105">
        <v>3254</v>
      </c>
      <c r="AF41" s="105">
        <v>168</v>
      </c>
      <c r="AG41" s="105">
        <v>363</v>
      </c>
      <c r="AH41" s="105">
        <v>140</v>
      </c>
      <c r="AI41" s="105">
        <v>823</v>
      </c>
      <c r="AJ41" s="105">
        <v>1927</v>
      </c>
      <c r="AK41" s="105">
        <v>195</v>
      </c>
      <c r="AL41" s="105">
        <v>1336</v>
      </c>
      <c r="AM41" s="105">
        <v>528</v>
      </c>
      <c r="AN41" s="105">
        <v>919</v>
      </c>
      <c r="AO41" s="105">
        <v>1080</v>
      </c>
      <c r="AP41" s="105">
        <v>560</v>
      </c>
      <c r="AQ41" s="105">
        <v>3174</v>
      </c>
      <c r="AR41" s="105">
        <v>272</v>
      </c>
      <c r="AS41" s="105">
        <v>350</v>
      </c>
      <c r="AT41" s="105">
        <v>122</v>
      </c>
      <c r="AU41" s="105">
        <v>7326</v>
      </c>
      <c r="AV41" s="105">
        <v>394</v>
      </c>
      <c r="AW41" s="105">
        <v>1252</v>
      </c>
      <c r="AY41" s="93">
        <v>0.14145831846290613</v>
      </c>
      <c r="AZ41" s="93">
        <v>65.479628055467231</v>
      </c>
      <c r="BA41" s="93">
        <v>6.7484702385973566E-2</v>
      </c>
      <c r="BB41" s="93">
        <v>7.6569181553316157E-2</v>
      </c>
      <c r="BC41" s="93">
        <v>0.34780577383540223</v>
      </c>
      <c r="BD41" s="93">
        <v>0.10576929316263164</v>
      </c>
      <c r="BE41" s="93">
        <v>3.9459084154721658</v>
      </c>
      <c r="BF41" s="93">
        <v>0.14794723215386513</v>
      </c>
      <c r="BG41" s="93">
        <v>0.35169912204997761</v>
      </c>
      <c r="BH41" s="93">
        <v>0.16352062501216671</v>
      </c>
      <c r="BI41" s="93">
        <v>0.7423317262457092</v>
      </c>
      <c r="BJ41" s="93">
        <v>0.39063260419573159</v>
      </c>
      <c r="BK41" s="93">
        <v>0.85199436762291636</v>
      </c>
      <c r="BL41" s="93">
        <v>2.5533875373923651</v>
      </c>
      <c r="BM41" s="93">
        <v>0.37895255955200541</v>
      </c>
      <c r="BN41" s="93">
        <v>0.37570810270652594</v>
      </c>
      <c r="BO41" s="93">
        <v>8.4355877982466965E-2</v>
      </c>
      <c r="BP41" s="93">
        <v>0.70404713546905107</v>
      </c>
      <c r="BQ41" s="93">
        <v>9.6035922626193149E-2</v>
      </c>
      <c r="BR41" s="93">
        <v>0.12134268602093325</v>
      </c>
      <c r="BS41" s="93">
        <v>3.6986808038466282E-2</v>
      </c>
      <c r="BT41" s="93">
        <v>2.1114925150380577</v>
      </c>
      <c r="BU41" s="93">
        <v>0.10901375000811114</v>
      </c>
      <c r="BV41" s="93">
        <v>0.23554756698181156</v>
      </c>
      <c r="BW41" s="93">
        <v>9.0844791673425948E-2</v>
      </c>
      <c r="BX41" s="93">
        <v>0.53403759676592544</v>
      </c>
      <c r="BY41" s="93">
        <v>1.2504136682477986</v>
      </c>
      <c r="BZ41" s="93">
        <v>0.12653381697370045</v>
      </c>
      <c r="CA41" s="93">
        <v>0.8669188691121219</v>
      </c>
      <c r="CB41" s="93">
        <v>0.34261464288263499</v>
      </c>
      <c r="CC41" s="93">
        <v>0.59633116819913179</v>
      </c>
      <c r="CD41" s="93">
        <v>0.7008026786235716</v>
      </c>
      <c r="CE41" s="93">
        <v>0.36337916669370379</v>
      </c>
      <c r="CF41" s="93">
        <v>2.0595812055103853</v>
      </c>
      <c r="CG41" s="93">
        <v>0.17649845239408471</v>
      </c>
      <c r="CH41" s="93">
        <v>0.2271119791835649</v>
      </c>
      <c r="CI41" s="93">
        <v>7.916474702969975E-2</v>
      </c>
      <c r="CJ41" s="93">
        <v>4.7537781699965604</v>
      </c>
      <c r="CK41" s="93">
        <v>0.25566319942378446</v>
      </c>
      <c r="CL41" s="93">
        <v>0.81241199410806642</v>
      </c>
      <c r="CN41" s="105">
        <v>46418</v>
      </c>
      <c r="CO41" s="93">
        <v>31.506570373588183</v>
      </c>
      <c r="CP41" s="105">
        <v>35513</v>
      </c>
      <c r="CQ41" s="93">
        <v>24.104718722849697</v>
      </c>
      <c r="CS41" s="105">
        <v>2501</v>
      </c>
      <c r="CT41" s="93">
        <v>1.6228773141088453</v>
      </c>
      <c r="CV41" s="93">
        <v>6.4889136909589973E-3</v>
      </c>
      <c r="CW41" s="93">
        <v>0.7338961384474626</v>
      </c>
      <c r="CX41" s="93">
        <v>9.6684813995289054E-2</v>
      </c>
      <c r="CY41" s="93">
        <v>3.1010518529093045</v>
      </c>
      <c r="CZ41" s="93">
        <v>0.19401851935967401</v>
      </c>
      <c r="DA41" s="93">
        <v>0.13042716518827582</v>
      </c>
      <c r="DB41" s="93">
        <v>0.20894302084887967</v>
      </c>
      <c r="DC41" s="93">
        <v>71.043871545464583</v>
      </c>
      <c r="DD41" s="93">
        <v>0.30238337799868925</v>
      </c>
      <c r="DE41" s="93">
        <v>0.23230311013633206</v>
      </c>
      <c r="DF41" s="93">
        <v>0.71637607148187321</v>
      </c>
      <c r="DG41" s="93">
        <v>1.1693022471108112</v>
      </c>
      <c r="DH41" s="93">
        <v>0.43086386907967739</v>
      </c>
      <c r="DI41" s="93">
        <v>0</v>
      </c>
      <c r="DJ41" s="93">
        <v>0.87535445691036862</v>
      </c>
      <c r="DK41" s="93">
        <v>0.37505921133743003</v>
      </c>
      <c r="DL41" s="93">
        <v>1.171248921218099</v>
      </c>
      <c r="DM41" s="93">
        <v>0.13107605655737173</v>
      </c>
      <c r="DN41" s="93">
        <v>0.27383215775846964</v>
      </c>
      <c r="DO41" s="93">
        <v>0.46395732890356828</v>
      </c>
      <c r="DP41" s="93">
        <v>7.6569181553316157E-2</v>
      </c>
      <c r="DQ41" s="93">
        <v>0.30368116073688106</v>
      </c>
      <c r="DR41" s="93">
        <v>5.5804657742247375E-2</v>
      </c>
      <c r="DS41" s="93">
        <v>5.2346066744966224</v>
      </c>
      <c r="DT41" s="93">
        <v>0.10576929316263164</v>
      </c>
      <c r="DU41" s="93">
        <v>0.45422395836712981</v>
      </c>
      <c r="DV41" s="93">
        <v>0.39322816967211521</v>
      </c>
      <c r="DW41" s="93">
        <v>7.4622507446028455E-2</v>
      </c>
      <c r="DX41" s="93">
        <v>0.49445522325107549</v>
      </c>
      <c r="DY41" s="93">
        <v>0.15897838542849541</v>
      </c>
      <c r="DZ41" s="93">
        <v>2.6604546132931884E-2</v>
      </c>
      <c r="EA41" s="93">
        <v>0.1888273884069068</v>
      </c>
      <c r="EB41" s="93">
        <v>1.3490451563503754</v>
      </c>
      <c r="EC41" s="93">
        <v>4.5422395836712979E-3</v>
      </c>
      <c r="ED41" s="93">
        <v>0.48342406997644521</v>
      </c>
      <c r="EE41" s="93">
        <v>0.39322816967211521</v>
      </c>
      <c r="EF41" s="93">
        <v>0.71897163695825683</v>
      </c>
      <c r="EG41" s="93">
        <v>0.12653381697370045</v>
      </c>
      <c r="EH41" s="93">
        <v>0.19336962799057811</v>
      </c>
      <c r="EI41" s="93">
        <v>0.10382261905534396</v>
      </c>
      <c r="EJ41" s="93">
        <v>0.12458714286641273</v>
      </c>
      <c r="EK41" s="93">
        <v>0.769585163747737</v>
      </c>
      <c r="EM41" s="93">
        <v>28.956128454535417</v>
      </c>
      <c r="EO41" s="105">
        <v>5935</v>
      </c>
      <c r="EP41" s="93">
        <v>4.0010516664868945</v>
      </c>
      <c r="ER41" s="93">
        <v>4.1108771929824561</v>
      </c>
      <c r="ES41" s="93">
        <v>53.902456140350871</v>
      </c>
      <c r="ET41" s="93">
        <v>2.7971929824561403</v>
      </c>
      <c r="EU41" s="93">
        <v>1.2112280701754388</v>
      </c>
      <c r="EV41" s="93">
        <v>0.12070175438596491</v>
      </c>
      <c r="EW41" s="93">
        <v>1.0877192982456141</v>
      </c>
      <c r="EX41" s="93">
        <v>36.76</v>
      </c>
      <c r="EZ41" s="105">
        <v>922</v>
      </c>
      <c r="FA41" s="93">
        <v>9.3718235413701976</v>
      </c>
      <c r="FC41" s="105">
        <v>664.03893543617551</v>
      </c>
      <c r="FD41" s="93">
        <v>24.006487558509878</v>
      </c>
      <c r="FE41" s="105">
        <v>986.74364896073905</v>
      </c>
      <c r="FF41" s="93">
        <v>14.865070894953499</v>
      </c>
      <c r="FH41" s="105">
        <v>7420</v>
      </c>
      <c r="FI41" s="93">
        <v>5.0345702634667973</v>
      </c>
      <c r="FK41" s="93">
        <v>20.047804003585302</v>
      </c>
      <c r="FM41" s="93">
        <v>33.082759589714769</v>
      </c>
      <c r="FN41" s="93">
        <v>50.622921643014372</v>
      </c>
      <c r="FO41" s="93">
        <v>14.936068568216946</v>
      </c>
      <c r="FQ41" s="93">
        <v>31.068699709243358</v>
      </c>
      <c r="FR41" s="93">
        <v>38.685847589424569</v>
      </c>
      <c r="FS41" s="93">
        <v>1.913584420853337</v>
      </c>
      <c r="FT41" s="93">
        <v>18.037054567584015</v>
      </c>
      <c r="FV41" s="93">
        <v>83.856418603862522</v>
      </c>
      <c r="FW41" s="93">
        <v>12.760906794174002</v>
      </c>
      <c r="FX41" s="93">
        <v>2.7366600539193242</v>
      </c>
      <c r="FZ41" s="93">
        <v>10.228069842834664</v>
      </c>
      <c r="GB41" s="93">
        <v>5.5913584767484439</v>
      </c>
      <c r="GD41" s="93">
        <v>33.453738244102347</v>
      </c>
      <c r="GE41" s="93">
        <v>13.797089266011664</v>
      </c>
      <c r="GG41" s="93">
        <v>79.971628224662425</v>
      </c>
      <c r="GH41" s="93">
        <v>1.4225292912310199</v>
      </c>
      <c r="GJ41" s="93">
        <v>40.468729427254772</v>
      </c>
      <c r="GK41" s="107">
        <v>36</v>
      </c>
      <c r="GL41" s="93" t="s">
        <v>35</v>
      </c>
      <c r="GM41" s="105">
        <f t="shared" si="0"/>
        <v>10.228069842834664</v>
      </c>
      <c r="GN41" s="105">
        <f t="shared" si="1"/>
        <v>10.231669842834664</v>
      </c>
      <c r="GO41" s="93">
        <f t="shared" si="2"/>
        <v>71</v>
      </c>
      <c r="GP41" s="93" t="str">
        <f t="shared" si="3"/>
        <v>Mount Alexander</v>
      </c>
      <c r="GQ41" s="105">
        <f t="shared" si="4"/>
        <v>18.968591414072144</v>
      </c>
      <c r="HD41" s="93" t="s">
        <v>98</v>
      </c>
    </row>
    <row r="42" spans="2:212" x14ac:dyDescent="0.35">
      <c r="B42" s="107">
        <v>37</v>
      </c>
      <c r="C42" s="93" t="s">
        <v>36</v>
      </c>
      <c r="E42" s="105">
        <v>73257</v>
      </c>
      <c r="G42" s="105">
        <v>1184</v>
      </c>
      <c r="H42" s="93">
        <v>1.6162278007562418</v>
      </c>
      <c r="J42" s="105">
        <v>0</v>
      </c>
      <c r="K42" s="105">
        <v>57398</v>
      </c>
      <c r="L42" s="105">
        <v>23</v>
      </c>
      <c r="M42" s="105">
        <v>17</v>
      </c>
      <c r="N42" s="105">
        <v>22</v>
      </c>
      <c r="O42" s="105">
        <v>74</v>
      </c>
      <c r="P42" s="105">
        <v>268</v>
      </c>
      <c r="Q42" s="105">
        <v>73</v>
      </c>
      <c r="R42" s="105">
        <v>36</v>
      </c>
      <c r="S42" s="105">
        <v>44</v>
      </c>
      <c r="T42" s="105">
        <v>453</v>
      </c>
      <c r="U42" s="105">
        <v>102</v>
      </c>
      <c r="V42" s="105">
        <v>35</v>
      </c>
      <c r="W42" s="105">
        <v>302</v>
      </c>
      <c r="X42" s="105">
        <v>34</v>
      </c>
      <c r="Y42" s="105">
        <v>27</v>
      </c>
      <c r="Z42" s="105">
        <v>13</v>
      </c>
      <c r="AA42" s="105">
        <v>621</v>
      </c>
      <c r="AB42" s="105">
        <v>26</v>
      </c>
      <c r="AC42" s="105">
        <v>4</v>
      </c>
      <c r="AD42" s="105">
        <v>5</v>
      </c>
      <c r="AE42" s="105">
        <v>99</v>
      </c>
      <c r="AF42" s="105">
        <v>353</v>
      </c>
      <c r="AG42" s="105">
        <v>21</v>
      </c>
      <c r="AH42" s="105">
        <v>25</v>
      </c>
      <c r="AI42" s="105">
        <v>691</v>
      </c>
      <c r="AJ42" s="105">
        <v>655</v>
      </c>
      <c r="AK42" s="105">
        <v>39</v>
      </c>
      <c r="AL42" s="105">
        <v>415</v>
      </c>
      <c r="AM42" s="105">
        <v>100</v>
      </c>
      <c r="AN42" s="105">
        <v>21</v>
      </c>
      <c r="AO42" s="105">
        <v>156</v>
      </c>
      <c r="AP42" s="105">
        <v>25</v>
      </c>
      <c r="AQ42" s="105">
        <v>106</v>
      </c>
      <c r="AR42" s="105">
        <v>15</v>
      </c>
      <c r="AS42" s="105">
        <v>88</v>
      </c>
      <c r="AT42" s="105">
        <v>7</v>
      </c>
      <c r="AU42" s="105">
        <v>2804</v>
      </c>
      <c r="AV42" s="105">
        <v>104</v>
      </c>
      <c r="AW42" s="105">
        <v>65</v>
      </c>
      <c r="AY42" s="93">
        <v>0</v>
      </c>
      <c r="AZ42" s="93">
        <v>78.351556847809761</v>
      </c>
      <c r="BA42" s="93">
        <v>3.1396317075501314E-2</v>
      </c>
      <c r="BB42" s="93">
        <v>2.3205973490587929E-2</v>
      </c>
      <c r="BC42" s="93">
        <v>3.0031259811349086E-2</v>
      </c>
      <c r="BD42" s="93">
        <v>0.10101423754726511</v>
      </c>
      <c r="BE42" s="93">
        <v>0.36583534679279794</v>
      </c>
      <c r="BF42" s="93">
        <v>9.9649180283112884E-2</v>
      </c>
      <c r="BG42" s="93">
        <v>4.914206150948032E-2</v>
      </c>
      <c r="BH42" s="93">
        <v>6.0062519622698173E-2</v>
      </c>
      <c r="BI42" s="93">
        <v>0.61837094066096066</v>
      </c>
      <c r="BJ42" s="93">
        <v>0.13923584094352759</v>
      </c>
      <c r="BK42" s="93">
        <v>4.7777004245328096E-2</v>
      </c>
      <c r="BL42" s="93">
        <v>0.41224729377397384</v>
      </c>
      <c r="BM42" s="93">
        <v>4.6411946981175858E-2</v>
      </c>
      <c r="BN42" s="93">
        <v>3.6856546132110243E-2</v>
      </c>
      <c r="BO42" s="93">
        <v>1.7745744433979006E-2</v>
      </c>
      <c r="BP42" s="93">
        <v>0.84770056103853564</v>
      </c>
      <c r="BQ42" s="93">
        <v>3.5491488867958013E-2</v>
      </c>
      <c r="BR42" s="93">
        <v>5.4602290566089246E-3</v>
      </c>
      <c r="BS42" s="93">
        <v>6.8252863207611562E-3</v>
      </c>
      <c r="BT42" s="93">
        <v>0.13514066915107087</v>
      </c>
      <c r="BU42" s="93">
        <v>0.48186521424573764</v>
      </c>
      <c r="BV42" s="93">
        <v>2.8666202547196852E-2</v>
      </c>
      <c r="BW42" s="93">
        <v>3.4126431603805782E-2</v>
      </c>
      <c r="BX42" s="93">
        <v>0.94325456952919184</v>
      </c>
      <c r="BY42" s="93">
        <v>0.89411250801971143</v>
      </c>
      <c r="BZ42" s="93">
        <v>5.3237233301937012E-2</v>
      </c>
      <c r="CA42" s="93">
        <v>0.56649876462317594</v>
      </c>
      <c r="CB42" s="93">
        <v>0.13650572641522313</v>
      </c>
      <c r="CC42" s="93">
        <v>2.8666202547196852E-2</v>
      </c>
      <c r="CD42" s="93">
        <v>0.21294893320774805</v>
      </c>
      <c r="CE42" s="93">
        <v>3.4126431603805782E-2</v>
      </c>
      <c r="CF42" s="93">
        <v>0.14469607000013651</v>
      </c>
      <c r="CG42" s="93">
        <v>2.0475858962283468E-2</v>
      </c>
      <c r="CH42" s="93">
        <v>0.12012503924539635</v>
      </c>
      <c r="CI42" s="93">
        <v>9.5554008490656185E-3</v>
      </c>
      <c r="CJ42" s="93">
        <v>3.8276205686828559</v>
      </c>
      <c r="CK42" s="93">
        <v>0.14196595547183205</v>
      </c>
      <c r="CL42" s="93">
        <v>8.8728722169895025E-2</v>
      </c>
      <c r="CN42" s="105">
        <v>9079</v>
      </c>
      <c r="CO42" s="93">
        <v>13.657355175474223</v>
      </c>
      <c r="CP42" s="105">
        <v>5286</v>
      </c>
      <c r="CQ42" s="93">
        <v>7.9516223656302181</v>
      </c>
      <c r="CS42" s="105">
        <v>437</v>
      </c>
      <c r="CV42" s="93">
        <v>5.4602290566089246E-3</v>
      </c>
      <c r="CW42" s="93">
        <v>0.26209099471722841</v>
      </c>
      <c r="CX42" s="93">
        <v>8.3268493113286102E-2</v>
      </c>
      <c r="CY42" s="93">
        <v>0.16107675716996328</v>
      </c>
      <c r="CZ42" s="93">
        <v>0.10101423754726511</v>
      </c>
      <c r="DA42" s="93">
        <v>0</v>
      </c>
      <c r="DB42" s="93">
        <v>0.31532822801916538</v>
      </c>
      <c r="DC42" s="93">
        <v>85.444394392344762</v>
      </c>
      <c r="DD42" s="93">
        <v>0.16380687169826774</v>
      </c>
      <c r="DE42" s="93">
        <v>7.2348035000068256E-2</v>
      </c>
      <c r="DF42" s="93">
        <v>0.26891628103798954</v>
      </c>
      <c r="DG42" s="93">
        <v>0.48186521424573764</v>
      </c>
      <c r="DH42" s="93">
        <v>4.7777004245328096E-2</v>
      </c>
      <c r="DI42" s="93">
        <v>0</v>
      </c>
      <c r="DJ42" s="93">
        <v>0.12012503924539635</v>
      </c>
      <c r="DK42" s="93">
        <v>4.0951717924566935E-2</v>
      </c>
      <c r="DL42" s="93">
        <v>1.1425529300954176</v>
      </c>
      <c r="DM42" s="93">
        <v>4.5046889717023628E-2</v>
      </c>
      <c r="DN42" s="93">
        <v>3.1396317075501314E-2</v>
      </c>
      <c r="DO42" s="93">
        <v>3.5491488867958013E-2</v>
      </c>
      <c r="DP42" s="93">
        <v>8.1903435849133878E-3</v>
      </c>
      <c r="DQ42" s="93">
        <v>0.11329975292463521</v>
      </c>
      <c r="DR42" s="93">
        <v>0.29894754084933861</v>
      </c>
      <c r="DS42" s="93">
        <v>0.41088223650982164</v>
      </c>
      <c r="DT42" s="93">
        <v>4.5046889717023628E-2</v>
      </c>
      <c r="DU42" s="93">
        <v>3.0031259811349086E-2</v>
      </c>
      <c r="DV42" s="93">
        <v>0.16244181443411551</v>
      </c>
      <c r="DW42" s="93">
        <v>2.1840916226435698E-2</v>
      </c>
      <c r="DX42" s="93">
        <v>8.5998607641590563E-2</v>
      </c>
      <c r="DY42" s="93">
        <v>3.2761374339653551E-2</v>
      </c>
      <c r="DZ42" s="93">
        <v>6.8252863207611562E-3</v>
      </c>
      <c r="EA42" s="93">
        <v>7.7808264056677179E-2</v>
      </c>
      <c r="EB42" s="93">
        <v>0.11329975292463521</v>
      </c>
      <c r="EC42" s="93">
        <v>0</v>
      </c>
      <c r="ED42" s="93">
        <v>0.14606112726428874</v>
      </c>
      <c r="EE42" s="93">
        <v>0.19110801698131238</v>
      </c>
      <c r="EF42" s="93">
        <v>4.7777004245328096E-2</v>
      </c>
      <c r="EG42" s="93">
        <v>2.3205973490587929E-2</v>
      </c>
      <c r="EH42" s="93">
        <v>9.828412301896064E-2</v>
      </c>
      <c r="EI42" s="93">
        <v>1.7745744433979006E-2</v>
      </c>
      <c r="EJ42" s="93">
        <v>6.4157691415154872E-2</v>
      </c>
      <c r="EK42" s="93">
        <v>0.10783952386802627</v>
      </c>
      <c r="EM42" s="93">
        <v>14.555605607655238</v>
      </c>
      <c r="EO42" s="105">
        <v>680</v>
      </c>
      <c r="EP42" s="93">
        <v>1.0061701907284375</v>
      </c>
      <c r="ER42" s="93">
        <v>0.87687137183012531</v>
      </c>
      <c r="ES42" s="93">
        <v>57.772685609532537</v>
      </c>
      <c r="ET42" s="93">
        <v>0.39260617170791318</v>
      </c>
      <c r="EU42" s="93">
        <v>0.49343110296364195</v>
      </c>
      <c r="EV42" s="93">
        <v>2.9025358997861288E-2</v>
      </c>
      <c r="EW42" s="93">
        <v>0.41857622975863124</v>
      </c>
      <c r="EX42" s="93">
        <v>40.007638252367862</v>
      </c>
      <c r="EZ42" s="105">
        <v>922</v>
      </c>
      <c r="FA42" s="93">
        <v>21.254034117104656</v>
      </c>
      <c r="FC42" s="105">
        <v>544.08263982968845</v>
      </c>
      <c r="FD42" s="93">
        <v>23.246969782124054</v>
      </c>
      <c r="FE42" s="105">
        <v>808.67924528301887</v>
      </c>
      <c r="FF42" s="93">
        <v>15.400733368255631</v>
      </c>
      <c r="FH42" s="105">
        <v>5109</v>
      </c>
      <c r="FI42" s="93">
        <v>7.6282194848824192</v>
      </c>
      <c r="FK42" s="93">
        <v>21.47340356594027</v>
      </c>
      <c r="FM42" s="93">
        <v>40.591854051760713</v>
      </c>
      <c r="FN42" s="93">
        <v>38.306109461179467</v>
      </c>
      <c r="FO42" s="93">
        <v>19.845142129826048</v>
      </c>
      <c r="FQ42" s="93">
        <v>29.613042969207353</v>
      </c>
      <c r="FR42" s="93">
        <v>28.210982320571361</v>
      </c>
      <c r="FS42" s="93">
        <v>4.2413066385669129</v>
      </c>
      <c r="FT42" s="93">
        <v>22.140264606018029</v>
      </c>
      <c r="FV42" s="93">
        <v>86.548656927426961</v>
      </c>
      <c r="FW42" s="93">
        <v>6.774269557021678</v>
      </c>
      <c r="FX42" s="93">
        <v>6.2028746465598497</v>
      </c>
      <c r="FZ42" s="93">
        <v>20.261627906976745</v>
      </c>
      <c r="GB42" s="93">
        <v>9.6722817764165381</v>
      </c>
      <c r="GD42" s="93">
        <v>25.133098250708706</v>
      </c>
      <c r="GE42" s="93">
        <v>20.078821821198922</v>
      </c>
      <c r="GG42" s="93">
        <v>80.477770863582933</v>
      </c>
      <c r="GH42" s="93">
        <v>2.5202240199128809</v>
      </c>
      <c r="GJ42" s="93">
        <v>19.582865817437792</v>
      </c>
      <c r="GK42" s="107">
        <v>37</v>
      </c>
      <c r="GL42" s="93" t="s">
        <v>36</v>
      </c>
      <c r="GM42" s="105">
        <f t="shared" si="0"/>
        <v>20.261627906976745</v>
      </c>
      <c r="GN42" s="105">
        <f t="shared" si="1"/>
        <v>20.265327906976744</v>
      </c>
      <c r="GO42" s="93">
        <f t="shared" si="2"/>
        <v>26</v>
      </c>
      <c r="GP42" s="93" t="str">
        <f t="shared" si="3"/>
        <v>Brimbank</v>
      </c>
      <c r="GQ42" s="105">
        <f t="shared" si="4"/>
        <v>18.023821506458649</v>
      </c>
      <c r="HD42" s="93" t="s">
        <v>119</v>
      </c>
    </row>
    <row r="43" spans="2:212" x14ac:dyDescent="0.35">
      <c r="B43" s="107">
        <v>38</v>
      </c>
      <c r="C43" s="93" t="s">
        <v>37</v>
      </c>
      <c r="E43" s="105">
        <v>7512</v>
      </c>
      <c r="G43" s="105">
        <v>118</v>
      </c>
      <c r="H43" s="93">
        <v>1.5708200212992547</v>
      </c>
      <c r="J43" s="105">
        <v>0</v>
      </c>
      <c r="K43" s="105">
        <v>5976</v>
      </c>
      <c r="L43" s="105">
        <v>0</v>
      </c>
      <c r="M43" s="105">
        <v>0</v>
      </c>
      <c r="N43" s="105">
        <v>0</v>
      </c>
      <c r="O43" s="105">
        <v>3</v>
      </c>
      <c r="P43" s="105">
        <v>11</v>
      </c>
      <c r="Q43" s="105">
        <v>3</v>
      </c>
      <c r="R43" s="105">
        <v>4</v>
      </c>
      <c r="S43" s="105">
        <v>0</v>
      </c>
      <c r="T43" s="105">
        <v>29</v>
      </c>
      <c r="U43" s="105">
        <v>13</v>
      </c>
      <c r="V43" s="105">
        <v>0</v>
      </c>
      <c r="W43" s="105">
        <v>15</v>
      </c>
      <c r="X43" s="105">
        <v>0</v>
      </c>
      <c r="Y43" s="105">
        <v>0</v>
      </c>
      <c r="Z43" s="105">
        <v>0</v>
      </c>
      <c r="AA43" s="105">
        <v>13</v>
      </c>
      <c r="AB43" s="105">
        <v>0</v>
      </c>
      <c r="AC43" s="105">
        <v>5</v>
      </c>
      <c r="AD43" s="105">
        <v>0</v>
      </c>
      <c r="AE43" s="105">
        <v>10</v>
      </c>
      <c r="AF43" s="105">
        <v>9</v>
      </c>
      <c r="AG43" s="105">
        <v>0</v>
      </c>
      <c r="AH43" s="105">
        <v>0</v>
      </c>
      <c r="AI43" s="105">
        <v>33</v>
      </c>
      <c r="AJ43" s="105">
        <v>66</v>
      </c>
      <c r="AK43" s="105">
        <v>0</v>
      </c>
      <c r="AL43" s="105">
        <v>67</v>
      </c>
      <c r="AM43" s="105">
        <v>0</v>
      </c>
      <c r="AN43" s="105">
        <v>0</v>
      </c>
      <c r="AO43" s="105">
        <v>20</v>
      </c>
      <c r="AP43" s="105">
        <v>0</v>
      </c>
      <c r="AQ43" s="105">
        <v>0</v>
      </c>
      <c r="AR43" s="105">
        <v>0</v>
      </c>
      <c r="AS43" s="105">
        <v>8</v>
      </c>
      <c r="AT43" s="105">
        <v>0</v>
      </c>
      <c r="AU43" s="105">
        <v>215</v>
      </c>
      <c r="AV43" s="105">
        <v>12</v>
      </c>
      <c r="AW43" s="105">
        <v>0</v>
      </c>
      <c r="AY43" s="93">
        <v>0</v>
      </c>
      <c r="AZ43" s="93">
        <v>79.552715654952081</v>
      </c>
      <c r="BA43" s="93">
        <v>0</v>
      </c>
      <c r="BB43" s="93">
        <v>0</v>
      </c>
      <c r="BC43" s="93">
        <v>0</v>
      </c>
      <c r="BD43" s="93">
        <v>3.9936102236421724E-2</v>
      </c>
      <c r="BE43" s="93">
        <v>0.14643237486687966</v>
      </c>
      <c r="BF43" s="93">
        <v>3.9936102236421724E-2</v>
      </c>
      <c r="BG43" s="93">
        <v>5.3248136315228969E-2</v>
      </c>
      <c r="BH43" s="93">
        <v>0</v>
      </c>
      <c r="BI43" s="93">
        <v>0.38604898828541001</v>
      </c>
      <c r="BJ43" s="93">
        <v>0.17305644302449413</v>
      </c>
      <c r="BK43" s="93">
        <v>0</v>
      </c>
      <c r="BL43" s="93">
        <v>0.19968051118210861</v>
      </c>
      <c r="BM43" s="93">
        <v>0</v>
      </c>
      <c r="BN43" s="93">
        <v>0</v>
      </c>
      <c r="BO43" s="93">
        <v>0</v>
      </c>
      <c r="BP43" s="93">
        <v>0.17305644302449413</v>
      </c>
      <c r="BQ43" s="93">
        <v>0</v>
      </c>
      <c r="BR43" s="93">
        <v>6.6560170394036208E-2</v>
      </c>
      <c r="BS43" s="93">
        <v>0</v>
      </c>
      <c r="BT43" s="93">
        <v>0.13312034078807242</v>
      </c>
      <c r="BU43" s="93">
        <v>0.11980830670926518</v>
      </c>
      <c r="BV43" s="93">
        <v>0</v>
      </c>
      <c r="BW43" s="93">
        <v>0</v>
      </c>
      <c r="BX43" s="93">
        <v>0.43929712460063897</v>
      </c>
      <c r="BY43" s="93">
        <v>0.87859424920127793</v>
      </c>
      <c r="BZ43" s="93">
        <v>0</v>
      </c>
      <c r="CA43" s="93">
        <v>0.89190628328008525</v>
      </c>
      <c r="CB43" s="93">
        <v>0</v>
      </c>
      <c r="CC43" s="93">
        <v>0</v>
      </c>
      <c r="CD43" s="93">
        <v>0.26624068157614483</v>
      </c>
      <c r="CE43" s="93">
        <v>0</v>
      </c>
      <c r="CF43" s="93">
        <v>0</v>
      </c>
      <c r="CG43" s="93">
        <v>0</v>
      </c>
      <c r="CH43" s="93">
        <v>0.10649627263045794</v>
      </c>
      <c r="CI43" s="93">
        <v>0</v>
      </c>
      <c r="CJ43" s="93">
        <v>2.8620873269435569</v>
      </c>
      <c r="CK43" s="93">
        <v>0.15974440894568689</v>
      </c>
      <c r="CL43" s="93">
        <v>0</v>
      </c>
      <c r="CN43" s="105">
        <v>580</v>
      </c>
      <c r="CO43" s="93">
        <v>8.8468578401464306</v>
      </c>
      <c r="CP43" s="105">
        <v>264</v>
      </c>
      <c r="CQ43" s="93">
        <v>4.0268456375838921</v>
      </c>
      <c r="CS43" s="105">
        <v>28</v>
      </c>
      <c r="CV43" s="93">
        <v>0</v>
      </c>
      <c r="CW43" s="93">
        <v>5.3248136315228969E-2</v>
      </c>
      <c r="CX43" s="93">
        <v>0</v>
      </c>
      <c r="CY43" s="93">
        <v>0</v>
      </c>
      <c r="CZ43" s="93">
        <v>5.3248136315228969E-2</v>
      </c>
      <c r="DA43" s="93">
        <v>0</v>
      </c>
      <c r="DB43" s="93">
        <v>6.6560170394036208E-2</v>
      </c>
      <c r="DC43" s="93">
        <v>86.341853035143771</v>
      </c>
      <c r="DD43" s="93">
        <v>0.4659211927582535</v>
      </c>
      <c r="DE43" s="93">
        <v>0.13312034078807242</v>
      </c>
      <c r="DF43" s="93">
        <v>0.27955271565495204</v>
      </c>
      <c r="DG43" s="93">
        <v>0.17305644302449413</v>
      </c>
      <c r="DH43" s="93">
        <v>0</v>
      </c>
      <c r="DI43" s="93">
        <v>0</v>
      </c>
      <c r="DJ43" s="93">
        <v>9.31842385516507E-2</v>
      </c>
      <c r="DK43" s="93">
        <v>0</v>
      </c>
      <c r="DL43" s="93">
        <v>0.14643237486687966</v>
      </c>
      <c r="DM43" s="93">
        <v>0</v>
      </c>
      <c r="DN43" s="93">
        <v>0</v>
      </c>
      <c r="DO43" s="93">
        <v>0</v>
      </c>
      <c r="DP43" s="93">
        <v>0</v>
      </c>
      <c r="DQ43" s="93">
        <v>0.10649627263045794</v>
      </c>
      <c r="DR43" s="93">
        <v>0.11980830670926518</v>
      </c>
      <c r="DS43" s="93">
        <v>0.1863684771033014</v>
      </c>
      <c r="DT43" s="93">
        <v>0</v>
      </c>
      <c r="DU43" s="93">
        <v>0</v>
      </c>
      <c r="DV43" s="93">
        <v>0</v>
      </c>
      <c r="DW43" s="93">
        <v>0</v>
      </c>
      <c r="DX43" s="93">
        <v>7.9872204472843447E-2</v>
      </c>
      <c r="DY43" s="93">
        <v>0</v>
      </c>
      <c r="DZ43" s="93">
        <v>0</v>
      </c>
      <c r="EA43" s="93">
        <v>0</v>
      </c>
      <c r="EB43" s="93">
        <v>0</v>
      </c>
      <c r="EC43" s="93">
        <v>0</v>
      </c>
      <c r="ED43" s="93">
        <v>0</v>
      </c>
      <c r="EE43" s="93">
        <v>0.23961661341853036</v>
      </c>
      <c r="EF43" s="93">
        <v>0</v>
      </c>
      <c r="EG43" s="93">
        <v>0</v>
      </c>
      <c r="EH43" s="93">
        <v>6.6560170394036208E-2</v>
      </c>
      <c r="EI43" s="93">
        <v>0</v>
      </c>
      <c r="EJ43" s="93">
        <v>0</v>
      </c>
      <c r="EK43" s="93">
        <v>0</v>
      </c>
      <c r="EM43" s="93">
        <v>13.658146964856229</v>
      </c>
      <c r="EO43" s="105">
        <v>22</v>
      </c>
      <c r="EP43" s="93">
        <v>0.32704028541697633</v>
      </c>
      <c r="ER43" s="93">
        <v>0.75710754017305315</v>
      </c>
      <c r="ES43" s="93">
        <v>64.462299134734238</v>
      </c>
      <c r="ET43" s="93">
        <v>0.21631644004944375</v>
      </c>
      <c r="EU43" s="93">
        <v>9.2707045735475904E-2</v>
      </c>
      <c r="EV43" s="93">
        <v>9.2707045735475904E-2</v>
      </c>
      <c r="EW43" s="93">
        <v>0.55624227441285534</v>
      </c>
      <c r="EX43" s="93">
        <v>33.729913473423977</v>
      </c>
      <c r="EZ43" s="105">
        <v>41</v>
      </c>
      <c r="FA43" s="93">
        <v>20.297029702970299</v>
      </c>
      <c r="FC43" s="105">
        <v>468.22600243013369</v>
      </c>
      <c r="FD43" s="93">
        <v>23.246824958586416</v>
      </c>
      <c r="FE43" s="105">
        <v>697.42647058823525</v>
      </c>
      <c r="FF43" s="93">
        <v>16.773162939297126</v>
      </c>
      <c r="FH43" s="105">
        <v>558</v>
      </c>
      <c r="FI43" s="93">
        <v>8.3570465778044021</v>
      </c>
      <c r="FK43" s="93">
        <v>36.551094890510946</v>
      </c>
      <c r="FM43" s="93">
        <v>52.472089314194584</v>
      </c>
      <c r="FN43" s="93">
        <v>33.811802232854866</v>
      </c>
      <c r="FO43" s="93">
        <v>12.493354598617756</v>
      </c>
      <c r="FQ43" s="93">
        <v>38.033573141486812</v>
      </c>
      <c r="FR43" s="93">
        <v>18.537170263788969</v>
      </c>
      <c r="FS43" s="93">
        <v>0.98321342925659461</v>
      </c>
      <c r="FT43" s="93">
        <v>11.750599520383693</v>
      </c>
      <c r="FV43" s="93">
        <v>94.536585365853654</v>
      </c>
      <c r="FW43" s="93">
        <v>0.29268292682926828</v>
      </c>
      <c r="FX43" s="93">
        <v>1.8536585365853657</v>
      </c>
      <c r="FZ43" s="93">
        <v>29.074585635359117</v>
      </c>
      <c r="GB43" s="93">
        <v>5.2455730036752417</v>
      </c>
      <c r="GD43" s="93">
        <v>46.402877697841724</v>
      </c>
      <c r="GE43" s="93">
        <v>22.266187050359711</v>
      </c>
      <c r="GG43" s="93">
        <v>59.24460431654677</v>
      </c>
      <c r="GH43" s="93">
        <v>9.4244604316546763</v>
      </c>
      <c r="GJ43" s="93">
        <v>20.136186770428015</v>
      </c>
      <c r="GK43" s="107">
        <v>38</v>
      </c>
      <c r="GL43" s="93" t="s">
        <v>37</v>
      </c>
      <c r="GM43" s="105">
        <f t="shared" si="0"/>
        <v>29.074585635359117</v>
      </c>
      <c r="GN43" s="105">
        <f t="shared" si="1"/>
        <v>29.078385635359115</v>
      </c>
      <c r="GO43" s="93">
        <f t="shared" si="2"/>
        <v>2</v>
      </c>
      <c r="GP43" s="93" t="str">
        <f t="shared" si="3"/>
        <v>Greater Bendigo</v>
      </c>
      <c r="GQ43" s="105">
        <f t="shared" si="4"/>
        <v>17.592524101881303</v>
      </c>
      <c r="HD43" s="93" t="s">
        <v>114</v>
      </c>
    </row>
    <row r="44" spans="2:212" x14ac:dyDescent="0.35">
      <c r="B44" s="107">
        <v>39</v>
      </c>
      <c r="C44" s="93" t="s">
        <v>38</v>
      </c>
      <c r="E44" s="105">
        <v>46103</v>
      </c>
      <c r="G44" s="105">
        <v>298</v>
      </c>
      <c r="H44" s="93">
        <v>0.64637876060126243</v>
      </c>
      <c r="J44" s="105">
        <v>0</v>
      </c>
      <c r="K44" s="105">
        <v>36795</v>
      </c>
      <c r="L44" s="105">
        <v>9</v>
      </c>
      <c r="M44" s="105">
        <v>0</v>
      </c>
      <c r="N44" s="105">
        <v>12</v>
      </c>
      <c r="O44" s="105">
        <v>67</v>
      </c>
      <c r="P44" s="105">
        <v>95</v>
      </c>
      <c r="Q44" s="105">
        <v>82</v>
      </c>
      <c r="R44" s="105">
        <v>28</v>
      </c>
      <c r="S44" s="105">
        <v>13</v>
      </c>
      <c r="T44" s="105">
        <v>280</v>
      </c>
      <c r="U44" s="105">
        <v>47</v>
      </c>
      <c r="V44" s="105">
        <v>15</v>
      </c>
      <c r="W44" s="105">
        <v>114</v>
      </c>
      <c r="X44" s="105">
        <v>16</v>
      </c>
      <c r="Y44" s="105">
        <v>4</v>
      </c>
      <c r="Z44" s="105">
        <v>9</v>
      </c>
      <c r="AA44" s="105">
        <v>230</v>
      </c>
      <c r="AB44" s="105">
        <v>15</v>
      </c>
      <c r="AC44" s="105">
        <v>12</v>
      </c>
      <c r="AD44" s="105">
        <v>14</v>
      </c>
      <c r="AE44" s="105">
        <v>47</v>
      </c>
      <c r="AF44" s="105">
        <v>167</v>
      </c>
      <c r="AG44" s="105">
        <v>0</v>
      </c>
      <c r="AH44" s="105">
        <v>3</v>
      </c>
      <c r="AI44" s="105">
        <v>178</v>
      </c>
      <c r="AJ44" s="105">
        <v>579</v>
      </c>
      <c r="AK44" s="105">
        <v>3</v>
      </c>
      <c r="AL44" s="105">
        <v>100</v>
      </c>
      <c r="AM44" s="105">
        <v>39</v>
      </c>
      <c r="AN44" s="105">
        <v>35</v>
      </c>
      <c r="AO44" s="105">
        <v>152</v>
      </c>
      <c r="AP44" s="105">
        <v>5</v>
      </c>
      <c r="AQ44" s="105">
        <v>49</v>
      </c>
      <c r="AR44" s="105">
        <v>72</v>
      </c>
      <c r="AS44" s="105">
        <v>33</v>
      </c>
      <c r="AT44" s="105">
        <v>14</v>
      </c>
      <c r="AU44" s="105">
        <v>2488</v>
      </c>
      <c r="AV44" s="105">
        <v>152</v>
      </c>
      <c r="AW44" s="105">
        <v>20</v>
      </c>
      <c r="AY44" s="93">
        <v>0</v>
      </c>
      <c r="AZ44" s="93">
        <v>79.810424484306878</v>
      </c>
      <c r="BA44" s="93">
        <v>1.9521506192655576E-2</v>
      </c>
      <c r="BB44" s="93">
        <v>0</v>
      </c>
      <c r="BC44" s="93">
        <v>2.602867492354077E-2</v>
      </c>
      <c r="BD44" s="93">
        <v>0.14532676832310262</v>
      </c>
      <c r="BE44" s="93">
        <v>0.20606034314469773</v>
      </c>
      <c r="BF44" s="93">
        <v>0.17786261197752859</v>
      </c>
      <c r="BG44" s="93">
        <v>6.0733574821595117E-2</v>
      </c>
      <c r="BH44" s="93">
        <v>2.8197731167169164E-2</v>
      </c>
      <c r="BI44" s="93">
        <v>0.60733574821595127</v>
      </c>
      <c r="BJ44" s="93">
        <v>0.10194564345053468</v>
      </c>
      <c r="BK44" s="93">
        <v>3.253584365442596E-2</v>
      </c>
      <c r="BL44" s="93">
        <v>0.24727241177363732</v>
      </c>
      <c r="BM44" s="93">
        <v>3.4704899898054357E-2</v>
      </c>
      <c r="BN44" s="93">
        <v>8.6762249745135894E-3</v>
      </c>
      <c r="BO44" s="93">
        <v>1.9521506192655576E-2</v>
      </c>
      <c r="BP44" s="93">
        <v>0.49888293603453138</v>
      </c>
      <c r="BQ44" s="93">
        <v>3.253584365442596E-2</v>
      </c>
      <c r="BR44" s="93">
        <v>2.602867492354077E-2</v>
      </c>
      <c r="BS44" s="93">
        <v>3.0366787410797558E-2</v>
      </c>
      <c r="BT44" s="93">
        <v>0.10194564345053468</v>
      </c>
      <c r="BU44" s="93">
        <v>0.36223239268594237</v>
      </c>
      <c r="BV44" s="93">
        <v>0</v>
      </c>
      <c r="BW44" s="93">
        <v>6.5071687308851925E-3</v>
      </c>
      <c r="BX44" s="93">
        <v>0.38609201136585475</v>
      </c>
      <c r="BY44" s="93">
        <v>1.255883565060842</v>
      </c>
      <c r="BZ44" s="93">
        <v>6.5071687308851925E-3</v>
      </c>
      <c r="CA44" s="93">
        <v>0.21690562436283972</v>
      </c>
      <c r="CB44" s="93">
        <v>8.4593193501507499E-2</v>
      </c>
      <c r="CC44" s="93">
        <v>7.5916968526993908E-2</v>
      </c>
      <c r="CD44" s="93">
        <v>0.32969654903151635</v>
      </c>
      <c r="CE44" s="93">
        <v>1.0845281218141987E-2</v>
      </c>
      <c r="CF44" s="93">
        <v>0.10628375593779148</v>
      </c>
      <c r="CG44" s="93">
        <v>0.15617204954124461</v>
      </c>
      <c r="CH44" s="93">
        <v>7.1578856039737099E-2</v>
      </c>
      <c r="CI44" s="93">
        <v>3.0366787410797558E-2</v>
      </c>
      <c r="CJ44" s="93">
        <v>5.3966119341474519</v>
      </c>
      <c r="CK44" s="93">
        <v>0.32969654903151635</v>
      </c>
      <c r="CL44" s="93">
        <v>4.3381124872567949E-2</v>
      </c>
      <c r="CN44" s="105">
        <v>5686</v>
      </c>
      <c r="CO44" s="93">
        <v>13.384807325627929</v>
      </c>
      <c r="CP44" s="105">
        <v>2245</v>
      </c>
      <c r="CQ44" s="93">
        <v>5.2847155198794757</v>
      </c>
      <c r="CS44" s="105">
        <v>176</v>
      </c>
      <c r="CV44" s="93">
        <v>0</v>
      </c>
      <c r="CW44" s="93">
        <v>6.5071687308851919E-2</v>
      </c>
      <c r="CX44" s="93">
        <v>1.3014337461770385E-2</v>
      </c>
      <c r="CY44" s="93">
        <v>6.2902631065223522E-2</v>
      </c>
      <c r="CZ44" s="93">
        <v>0.13448148710496063</v>
      </c>
      <c r="DA44" s="93">
        <v>0</v>
      </c>
      <c r="DB44" s="93">
        <v>0.15617204954124461</v>
      </c>
      <c r="DC44" s="93">
        <v>88.981194282367738</v>
      </c>
      <c r="DD44" s="93">
        <v>5.6395462334338328E-2</v>
      </c>
      <c r="DE44" s="93">
        <v>0.19738411817018414</v>
      </c>
      <c r="DF44" s="93">
        <v>0.41645879877665232</v>
      </c>
      <c r="DG44" s="93">
        <v>0.26462486172266447</v>
      </c>
      <c r="DH44" s="93">
        <v>0</v>
      </c>
      <c r="DI44" s="93">
        <v>0</v>
      </c>
      <c r="DJ44" s="93">
        <v>5.6395462334338328E-2</v>
      </c>
      <c r="DK44" s="93">
        <v>1.7352449949027179E-2</v>
      </c>
      <c r="DL44" s="93">
        <v>0.75049346029542552</v>
      </c>
      <c r="DM44" s="93">
        <v>6.7240743552480317E-2</v>
      </c>
      <c r="DN44" s="93">
        <v>2.602867492354077E-2</v>
      </c>
      <c r="DO44" s="93">
        <v>6.5071687308851925E-3</v>
      </c>
      <c r="DP44" s="93">
        <v>6.7240743552480317E-2</v>
      </c>
      <c r="DQ44" s="93">
        <v>1.7352449949027179E-2</v>
      </c>
      <c r="DR44" s="93">
        <v>0.26679391796629287</v>
      </c>
      <c r="DS44" s="93">
        <v>0.34271088649328679</v>
      </c>
      <c r="DT44" s="93">
        <v>6.5071687308851925E-3</v>
      </c>
      <c r="DU44" s="93">
        <v>1.3014337461770385E-2</v>
      </c>
      <c r="DV44" s="93">
        <v>0.12580526213044704</v>
      </c>
      <c r="DW44" s="93">
        <v>3.4704899898054357E-2</v>
      </c>
      <c r="DX44" s="93">
        <v>5.6395462334338328E-2</v>
      </c>
      <c r="DY44" s="93">
        <v>1.9521506192655576E-2</v>
      </c>
      <c r="DZ44" s="93">
        <v>1.7352449949027179E-2</v>
      </c>
      <c r="EA44" s="93">
        <v>4.1212068628939544E-2</v>
      </c>
      <c r="EB44" s="93">
        <v>1.9521506192655576E-2</v>
      </c>
      <c r="EC44" s="93">
        <v>0</v>
      </c>
      <c r="ED44" s="93">
        <v>0.21039845563195453</v>
      </c>
      <c r="EE44" s="93">
        <v>6.0733574821595117E-2</v>
      </c>
      <c r="EF44" s="93">
        <v>6.5071687308851925E-3</v>
      </c>
      <c r="EG44" s="93">
        <v>0</v>
      </c>
      <c r="EH44" s="93">
        <v>5.6395462334338328E-2</v>
      </c>
      <c r="EI44" s="93">
        <v>7.8086024770622306E-2</v>
      </c>
      <c r="EJ44" s="93">
        <v>2.1690562436283974E-2</v>
      </c>
      <c r="EK44" s="93">
        <v>5.422640609070993E-2</v>
      </c>
      <c r="EM44" s="93">
        <v>11.018805717632262</v>
      </c>
      <c r="EO44" s="105">
        <v>238</v>
      </c>
      <c r="EP44" s="93">
        <v>0.55161544523246653</v>
      </c>
      <c r="ER44" s="93">
        <v>0.70368413468466307</v>
      </c>
      <c r="ES44" s="93">
        <v>56.928766991690281</v>
      </c>
      <c r="ET44" s="93">
        <v>0.1609107065661175</v>
      </c>
      <c r="EU44" s="93">
        <v>0.19693549161823334</v>
      </c>
      <c r="EV44" s="93">
        <v>9.6066093472308947E-2</v>
      </c>
      <c r="EW44" s="93">
        <v>0.32902637014265818</v>
      </c>
      <c r="EX44" s="93">
        <v>41.570200297804888</v>
      </c>
      <c r="EZ44" s="105">
        <v>254</v>
      </c>
      <c r="FA44" s="93">
        <v>12.847749114820434</v>
      </c>
      <c r="FC44" s="105">
        <v>702.44894099848716</v>
      </c>
      <c r="FD44" s="93">
        <v>22.282592381352625</v>
      </c>
      <c r="FE44" s="105">
        <v>1088.5093167701864</v>
      </c>
      <c r="FF44" s="93">
        <v>14.243885635549431</v>
      </c>
      <c r="FH44" s="105">
        <v>1879</v>
      </c>
      <c r="FI44" s="93">
        <v>4.4001592393977003</v>
      </c>
      <c r="FK44" s="93">
        <v>28.40898943295133</v>
      </c>
      <c r="FM44" s="93">
        <v>38.579331355728371</v>
      </c>
      <c r="FN44" s="93">
        <v>48.801411047863382</v>
      </c>
      <c r="FO44" s="93">
        <v>11.817525855848633</v>
      </c>
      <c r="FQ44" s="93">
        <v>31.053703505198843</v>
      </c>
      <c r="FR44" s="93">
        <v>38.78765140958302</v>
      </c>
      <c r="FS44" s="93">
        <v>1.3077500267981563</v>
      </c>
      <c r="FT44" s="93">
        <v>12.825597598885198</v>
      </c>
      <c r="FV44" s="93">
        <v>93.475330277702881</v>
      </c>
      <c r="FW44" s="93">
        <v>4.7775680776489615</v>
      </c>
      <c r="FX44" s="93">
        <v>1.0353194931248315</v>
      </c>
      <c r="FZ44" s="93">
        <v>11.292604501607716</v>
      </c>
      <c r="GB44" s="93">
        <v>4.4027093596059119</v>
      </c>
      <c r="GD44" s="93">
        <v>37.404295051353877</v>
      </c>
      <c r="GE44" s="93">
        <v>13.594771241830065</v>
      </c>
      <c r="GG44" s="93">
        <v>71.601307189542482</v>
      </c>
      <c r="GH44" s="93">
        <v>2.6237161531279178</v>
      </c>
      <c r="GJ44" s="93">
        <v>35.700197238658774</v>
      </c>
      <c r="GK44" s="107">
        <v>39</v>
      </c>
      <c r="GL44" s="93" t="s">
        <v>38</v>
      </c>
      <c r="GM44" s="105">
        <f t="shared" si="0"/>
        <v>11.292604501607716</v>
      </c>
      <c r="GN44" s="105">
        <f t="shared" si="1"/>
        <v>11.296504501607716</v>
      </c>
      <c r="GO44" s="93">
        <f t="shared" si="2"/>
        <v>63</v>
      </c>
      <c r="GP44" s="93" t="str">
        <f t="shared" si="3"/>
        <v>Greater Dandenong</v>
      </c>
      <c r="GQ44" s="105">
        <f t="shared" si="4"/>
        <v>17.510714971106893</v>
      </c>
      <c r="HD44" s="93" t="s">
        <v>101</v>
      </c>
    </row>
    <row r="45" spans="2:212" x14ac:dyDescent="0.35">
      <c r="B45" s="107">
        <v>40</v>
      </c>
      <c r="C45" s="93" t="s">
        <v>39</v>
      </c>
      <c r="E45" s="105">
        <v>116260</v>
      </c>
      <c r="G45" s="105">
        <v>212</v>
      </c>
      <c r="H45" s="93">
        <v>0.18234990538448306</v>
      </c>
      <c r="J45" s="105">
        <v>35</v>
      </c>
      <c r="K45" s="105">
        <v>64767</v>
      </c>
      <c r="L45" s="105">
        <v>44</v>
      </c>
      <c r="M45" s="105">
        <v>41</v>
      </c>
      <c r="N45" s="105">
        <v>97</v>
      </c>
      <c r="O45" s="105">
        <v>142</v>
      </c>
      <c r="P45" s="105">
        <v>10844</v>
      </c>
      <c r="Q45" s="105">
        <v>316</v>
      </c>
      <c r="R45" s="105">
        <v>682</v>
      </c>
      <c r="S45" s="105">
        <v>172</v>
      </c>
      <c r="T45" s="105">
        <v>497</v>
      </c>
      <c r="U45" s="105">
        <v>2830</v>
      </c>
      <c r="V45" s="105">
        <v>3058</v>
      </c>
      <c r="W45" s="105">
        <v>1755</v>
      </c>
      <c r="X45" s="105">
        <v>446</v>
      </c>
      <c r="Y45" s="105">
        <v>1966</v>
      </c>
      <c r="Z45" s="105">
        <v>121</v>
      </c>
      <c r="AA45" s="105">
        <v>3176</v>
      </c>
      <c r="AB45" s="105">
        <v>197</v>
      </c>
      <c r="AC45" s="105">
        <v>404</v>
      </c>
      <c r="AD45" s="105">
        <v>253</v>
      </c>
      <c r="AE45" s="105">
        <v>3885</v>
      </c>
      <c r="AF45" s="105">
        <v>195</v>
      </c>
      <c r="AG45" s="105">
        <v>80</v>
      </c>
      <c r="AH45" s="105">
        <v>20</v>
      </c>
      <c r="AI45" s="105">
        <v>252</v>
      </c>
      <c r="AJ45" s="105">
        <v>1073</v>
      </c>
      <c r="AK45" s="105">
        <v>369</v>
      </c>
      <c r="AL45" s="105">
        <v>432</v>
      </c>
      <c r="AM45" s="105">
        <v>198</v>
      </c>
      <c r="AN45" s="105">
        <v>899</v>
      </c>
      <c r="AO45" s="105">
        <v>1206</v>
      </c>
      <c r="AP45" s="105">
        <v>791</v>
      </c>
      <c r="AQ45" s="105">
        <v>678</v>
      </c>
      <c r="AR45" s="105">
        <v>718</v>
      </c>
      <c r="AS45" s="105">
        <v>187</v>
      </c>
      <c r="AT45" s="105">
        <v>173</v>
      </c>
      <c r="AU45" s="105">
        <v>3234</v>
      </c>
      <c r="AV45" s="105">
        <v>361</v>
      </c>
      <c r="AW45" s="105">
        <v>1022</v>
      </c>
      <c r="AY45" s="93">
        <v>3.0104937209702389E-2</v>
      </c>
      <c r="AZ45" s="93">
        <v>55.708756236022708</v>
      </c>
      <c r="BA45" s="93">
        <v>3.7846206777911583E-2</v>
      </c>
      <c r="BB45" s="93">
        <v>3.5265783588508515E-2</v>
      </c>
      <c r="BC45" s="93">
        <v>8.3433683124032335E-2</v>
      </c>
      <c r="BD45" s="93">
        <v>0.12214003096507828</v>
      </c>
      <c r="BE45" s="93">
        <v>9.3273696886289343</v>
      </c>
      <c r="BF45" s="93">
        <v>0.27180457595045587</v>
      </c>
      <c r="BG45" s="93">
        <v>0.58661620505762946</v>
      </c>
      <c r="BH45" s="93">
        <v>0.14794426285910889</v>
      </c>
      <c r="BI45" s="93">
        <v>0.4274901083777739</v>
      </c>
      <c r="BJ45" s="93">
        <v>2.434199208670222</v>
      </c>
      <c r="BK45" s="93">
        <v>2.6303113710648547</v>
      </c>
      <c r="BL45" s="93">
        <v>1.5095475658007913</v>
      </c>
      <c r="BM45" s="93">
        <v>0.38362291415792188</v>
      </c>
      <c r="BN45" s="93">
        <v>1.6910373301221402</v>
      </c>
      <c r="BO45" s="93">
        <v>0.10407706863925684</v>
      </c>
      <c r="BP45" s="93">
        <v>2.7318080165147087</v>
      </c>
      <c r="BQ45" s="93">
        <v>0.16944778943746774</v>
      </c>
      <c r="BR45" s="93">
        <v>0.34749698950627905</v>
      </c>
      <c r="BS45" s="93">
        <v>0.21761568897299158</v>
      </c>
      <c r="BT45" s="93">
        <v>3.3416480302769656</v>
      </c>
      <c r="BU45" s="93">
        <v>0.16772750731119904</v>
      </c>
      <c r="BV45" s="93">
        <v>6.8811285050748322E-2</v>
      </c>
      <c r="BW45" s="93">
        <v>1.7202821262687081E-2</v>
      </c>
      <c r="BX45" s="93">
        <v>0.21675554790985724</v>
      </c>
      <c r="BY45" s="93">
        <v>0.92293136074316184</v>
      </c>
      <c r="BZ45" s="93">
        <v>0.31739205229657663</v>
      </c>
      <c r="CA45" s="93">
        <v>0.3715809392740409</v>
      </c>
      <c r="CB45" s="93">
        <v>0.17030793050060211</v>
      </c>
      <c r="CC45" s="93">
        <v>0.77326681575778433</v>
      </c>
      <c r="CD45" s="93">
        <v>1.0373301221400308</v>
      </c>
      <c r="CE45" s="93">
        <v>0.68037158093927408</v>
      </c>
      <c r="CF45" s="93">
        <v>0.5831756408050921</v>
      </c>
      <c r="CG45" s="93">
        <v>0.61758128333046625</v>
      </c>
      <c r="CH45" s="93">
        <v>0.16084637880612421</v>
      </c>
      <c r="CI45" s="93">
        <v>0.14880440392224323</v>
      </c>
      <c r="CJ45" s="93">
        <v>2.7816961981765012</v>
      </c>
      <c r="CK45" s="93">
        <v>0.3105109237915018</v>
      </c>
      <c r="CL45" s="93">
        <v>0.87906416652330976</v>
      </c>
      <c r="CN45" s="105">
        <v>46260</v>
      </c>
      <c r="CO45" s="93">
        <v>41.665540814396493</v>
      </c>
      <c r="CP45" s="105">
        <v>40236</v>
      </c>
      <c r="CQ45" s="93">
        <v>36.239833554000377</v>
      </c>
      <c r="CS45" s="105">
        <v>3780</v>
      </c>
      <c r="CV45" s="93">
        <v>0.17030793050060211</v>
      </c>
      <c r="CW45" s="93">
        <v>1.552554618957509</v>
      </c>
      <c r="CX45" s="93">
        <v>7.8272836745226226E-2</v>
      </c>
      <c r="CY45" s="93">
        <v>8.0853259934629271</v>
      </c>
      <c r="CZ45" s="93">
        <v>0.31395148804403922</v>
      </c>
      <c r="DA45" s="93">
        <v>2.6664372957164974E-2</v>
      </c>
      <c r="DB45" s="93">
        <v>0.10751763289179425</v>
      </c>
      <c r="DC45" s="93">
        <v>53.613452606227419</v>
      </c>
      <c r="DD45" s="93">
        <v>8.8594529502838457E-2</v>
      </c>
      <c r="DE45" s="93">
        <v>0.17976948219508002</v>
      </c>
      <c r="DF45" s="93">
        <v>0.33975571993806986</v>
      </c>
      <c r="DG45" s="93">
        <v>6.0614140719077927</v>
      </c>
      <c r="DH45" s="93">
        <v>0.15224496817478067</v>
      </c>
      <c r="DI45" s="93">
        <v>0</v>
      </c>
      <c r="DJ45" s="93">
        <v>0.65456734904524339</v>
      </c>
      <c r="DK45" s="93">
        <v>0.35953896439016003</v>
      </c>
      <c r="DL45" s="93">
        <v>4.2086702219163943</v>
      </c>
      <c r="DM45" s="93">
        <v>0.23567865129881299</v>
      </c>
      <c r="DN45" s="93">
        <v>2.4944090830896267E-2</v>
      </c>
      <c r="DO45" s="93">
        <v>0.77928780319972468</v>
      </c>
      <c r="DP45" s="93">
        <v>0.46619645621881989</v>
      </c>
      <c r="DQ45" s="93">
        <v>0.11697918458627216</v>
      </c>
      <c r="DR45" s="93">
        <v>0.11181833820746603</v>
      </c>
      <c r="DS45" s="93">
        <v>10.725959057285394</v>
      </c>
      <c r="DT45" s="93">
        <v>1.4622398073284019E-2</v>
      </c>
      <c r="DU45" s="93">
        <v>1.8708068123172199</v>
      </c>
      <c r="DV45" s="93">
        <v>0.16428694305866162</v>
      </c>
      <c r="DW45" s="93">
        <v>0.1066574918286599</v>
      </c>
      <c r="DX45" s="93">
        <v>0.37846206777911579</v>
      </c>
      <c r="DY45" s="93">
        <v>0.14106313435403406</v>
      </c>
      <c r="DZ45" s="93">
        <v>4.3007053156717701E-3</v>
      </c>
      <c r="EA45" s="93">
        <v>0.1496645449853776</v>
      </c>
      <c r="EB45" s="93">
        <v>0.24083949767761911</v>
      </c>
      <c r="EC45" s="93">
        <v>1.5482539136418371E-2</v>
      </c>
      <c r="ED45" s="93">
        <v>0.3423361431274729</v>
      </c>
      <c r="EE45" s="93">
        <v>0.13246172372269052</v>
      </c>
      <c r="EF45" s="93">
        <v>0.30190951316015829</v>
      </c>
      <c r="EG45" s="93">
        <v>6.1930156545673486E-2</v>
      </c>
      <c r="EH45" s="93">
        <v>0.10837777395492862</v>
      </c>
      <c r="EI45" s="93">
        <v>0.19439188026836401</v>
      </c>
      <c r="EJ45" s="93">
        <v>0.3156717701703079</v>
      </c>
      <c r="EK45" s="93">
        <v>0.6184414243936005</v>
      </c>
      <c r="EM45" s="93">
        <v>46.386547393772581</v>
      </c>
      <c r="EO45" s="105">
        <v>8782</v>
      </c>
      <c r="EP45" s="93">
        <v>7.8661447650098975</v>
      </c>
      <c r="ER45" s="93">
        <v>4.3458431065936924</v>
      </c>
      <c r="ES45" s="93">
        <v>56.49782195911984</v>
      </c>
      <c r="ET45" s="93">
        <v>1.6121225659927771</v>
      </c>
      <c r="EU45" s="93">
        <v>2.4088759819799694</v>
      </c>
      <c r="EV45" s="93">
        <v>0.33601399903198181</v>
      </c>
      <c r="EW45" s="93">
        <v>1.1848914702706728</v>
      </c>
      <c r="EX45" s="93">
        <v>33.611638556908296</v>
      </c>
      <c r="EZ45" s="105">
        <v>289</v>
      </c>
      <c r="FA45" s="93">
        <v>4.1421814533467103</v>
      </c>
      <c r="FC45" s="105">
        <v>630.07929704243463</v>
      </c>
      <c r="FD45" s="93">
        <v>27.05012451592378</v>
      </c>
      <c r="FE45" s="105">
        <v>1109.7710547833196</v>
      </c>
      <c r="FF45" s="93">
        <v>18.00688828990716</v>
      </c>
      <c r="FH45" s="105">
        <v>5849</v>
      </c>
      <c r="FI45" s="93">
        <v>5.271649001369962</v>
      </c>
      <c r="FK45" s="93">
        <v>20.67958329276604</v>
      </c>
      <c r="FM45" s="93">
        <v>35.430716181990171</v>
      </c>
      <c r="FN45" s="93">
        <v>50.617924384364223</v>
      </c>
      <c r="FO45" s="93">
        <v>12.48664978181929</v>
      </c>
      <c r="FQ45" s="93">
        <v>40.528100775193799</v>
      </c>
      <c r="FR45" s="93">
        <v>28.43551797040169</v>
      </c>
      <c r="FS45" s="93">
        <v>0.57478858350951378</v>
      </c>
      <c r="FT45" s="93">
        <v>16.63583509513742</v>
      </c>
      <c r="FV45" s="93">
        <v>75.76495055200337</v>
      </c>
      <c r="FW45" s="93">
        <v>16.360981437642426</v>
      </c>
      <c r="FX45" s="93">
        <v>7.7014978207482461</v>
      </c>
      <c r="FZ45" s="93">
        <v>10.911626727526309</v>
      </c>
      <c r="GB45" s="93">
        <v>6.1363757530521941</v>
      </c>
      <c r="GD45" s="93">
        <v>46.012789891362971</v>
      </c>
      <c r="GE45" s="93">
        <v>8.3442484012635791</v>
      </c>
      <c r="GG45" s="93">
        <v>72.831111795978117</v>
      </c>
      <c r="GH45" s="93">
        <v>1.6430387549117804</v>
      </c>
      <c r="GJ45" s="93">
        <v>58.501626048901912</v>
      </c>
      <c r="GK45" s="107">
        <v>40</v>
      </c>
      <c r="GL45" s="93" t="s">
        <v>39</v>
      </c>
      <c r="GM45" s="105">
        <f t="shared" si="0"/>
        <v>10.911626727526309</v>
      </c>
      <c r="GN45" s="105">
        <f t="shared" si="1"/>
        <v>10.915626727526309</v>
      </c>
      <c r="GO45" s="93">
        <f t="shared" si="2"/>
        <v>66</v>
      </c>
      <c r="GP45" s="93" t="str">
        <f t="shared" si="3"/>
        <v>Darebin</v>
      </c>
      <c r="GQ45" s="105">
        <f t="shared" si="4"/>
        <v>17.42557244779799</v>
      </c>
      <c r="HD45" s="93" t="s">
        <v>118</v>
      </c>
    </row>
    <row r="46" spans="2:212" x14ac:dyDescent="0.35">
      <c r="B46" s="107">
        <v>41</v>
      </c>
      <c r="C46" s="93" t="s">
        <v>40</v>
      </c>
      <c r="E46" s="105">
        <v>8589</v>
      </c>
      <c r="G46" s="105">
        <v>66</v>
      </c>
      <c r="H46" s="93">
        <v>0.76842472930492489</v>
      </c>
      <c r="J46" s="105">
        <v>0</v>
      </c>
      <c r="K46" s="105">
        <v>6800</v>
      </c>
      <c r="L46" s="105">
        <v>0</v>
      </c>
      <c r="M46" s="105">
        <v>0</v>
      </c>
      <c r="N46" s="105">
        <v>0</v>
      </c>
      <c r="O46" s="105">
        <v>13</v>
      </c>
      <c r="P46" s="105">
        <v>26</v>
      </c>
      <c r="Q46" s="105">
        <v>5</v>
      </c>
      <c r="R46" s="105">
        <v>0</v>
      </c>
      <c r="S46" s="105">
        <v>0</v>
      </c>
      <c r="T46" s="105">
        <v>79</v>
      </c>
      <c r="U46" s="105">
        <v>3</v>
      </c>
      <c r="V46" s="105">
        <v>11</v>
      </c>
      <c r="W46" s="105">
        <v>19</v>
      </c>
      <c r="X46" s="105">
        <v>3</v>
      </c>
      <c r="Y46" s="105">
        <v>0</v>
      </c>
      <c r="Z46" s="105">
        <v>0</v>
      </c>
      <c r="AA46" s="105">
        <v>18</v>
      </c>
      <c r="AB46" s="105">
        <v>11</v>
      </c>
      <c r="AC46" s="105">
        <v>0</v>
      </c>
      <c r="AD46" s="105">
        <v>0</v>
      </c>
      <c r="AE46" s="105">
        <v>7</v>
      </c>
      <c r="AF46" s="105">
        <v>8</v>
      </c>
      <c r="AG46" s="105">
        <v>5</v>
      </c>
      <c r="AH46" s="105">
        <v>3</v>
      </c>
      <c r="AI46" s="105">
        <v>36</v>
      </c>
      <c r="AJ46" s="105">
        <v>86</v>
      </c>
      <c r="AK46" s="105">
        <v>4</v>
      </c>
      <c r="AL46" s="105">
        <v>3</v>
      </c>
      <c r="AM46" s="105">
        <v>11</v>
      </c>
      <c r="AN46" s="105">
        <v>7</v>
      </c>
      <c r="AO46" s="105">
        <v>27</v>
      </c>
      <c r="AP46" s="105">
        <v>3</v>
      </c>
      <c r="AQ46" s="105">
        <v>3</v>
      </c>
      <c r="AR46" s="105">
        <v>23</v>
      </c>
      <c r="AS46" s="105">
        <v>10</v>
      </c>
      <c r="AT46" s="105">
        <v>0</v>
      </c>
      <c r="AU46" s="105">
        <v>370</v>
      </c>
      <c r="AV46" s="105">
        <v>29</v>
      </c>
      <c r="AW46" s="105">
        <v>0</v>
      </c>
      <c r="AY46" s="93">
        <v>0</v>
      </c>
      <c r="AZ46" s="93">
        <v>79.171032716264989</v>
      </c>
      <c r="BA46" s="93">
        <v>0</v>
      </c>
      <c r="BB46" s="93">
        <v>0</v>
      </c>
      <c r="BC46" s="93">
        <v>0</v>
      </c>
      <c r="BD46" s="93">
        <v>0.15135638607521248</v>
      </c>
      <c r="BE46" s="93">
        <v>0.30271277215042497</v>
      </c>
      <c r="BF46" s="93">
        <v>5.821399464431249E-2</v>
      </c>
      <c r="BG46" s="93">
        <v>0</v>
      </c>
      <c r="BH46" s="93">
        <v>0</v>
      </c>
      <c r="BI46" s="93">
        <v>0.9197811153801374</v>
      </c>
      <c r="BJ46" s="93">
        <v>3.4928396786587497E-2</v>
      </c>
      <c r="BK46" s="93">
        <v>0.12807078821748749</v>
      </c>
      <c r="BL46" s="93">
        <v>0.22121317964838744</v>
      </c>
      <c r="BM46" s="93">
        <v>3.4928396786587497E-2</v>
      </c>
      <c r="BN46" s="93">
        <v>0</v>
      </c>
      <c r="BO46" s="93">
        <v>0</v>
      </c>
      <c r="BP46" s="93">
        <v>0.209570380719525</v>
      </c>
      <c r="BQ46" s="93">
        <v>0.12807078821748749</v>
      </c>
      <c r="BR46" s="93">
        <v>0</v>
      </c>
      <c r="BS46" s="93">
        <v>0</v>
      </c>
      <c r="BT46" s="93">
        <v>8.1499592502037491E-2</v>
      </c>
      <c r="BU46" s="93">
        <v>9.3142391430899987E-2</v>
      </c>
      <c r="BV46" s="93">
        <v>5.821399464431249E-2</v>
      </c>
      <c r="BW46" s="93">
        <v>3.4928396786587497E-2</v>
      </c>
      <c r="BX46" s="93">
        <v>0.41914076143904999</v>
      </c>
      <c r="BY46" s="93">
        <v>1.0012807078821748</v>
      </c>
      <c r="BZ46" s="93">
        <v>4.6571195715449994E-2</v>
      </c>
      <c r="CA46" s="93">
        <v>3.4928396786587497E-2</v>
      </c>
      <c r="CB46" s="93">
        <v>0.12807078821748749</v>
      </c>
      <c r="CC46" s="93">
        <v>8.1499592502037491E-2</v>
      </c>
      <c r="CD46" s="93">
        <v>0.31435557107928747</v>
      </c>
      <c r="CE46" s="93">
        <v>3.4928396786587497E-2</v>
      </c>
      <c r="CF46" s="93">
        <v>3.4928396786587497E-2</v>
      </c>
      <c r="CG46" s="93">
        <v>0.26778437536383748</v>
      </c>
      <c r="CH46" s="93">
        <v>0.11642798928862498</v>
      </c>
      <c r="CI46" s="93">
        <v>0</v>
      </c>
      <c r="CJ46" s="93">
        <v>4.3078356036791243</v>
      </c>
      <c r="CK46" s="93">
        <v>0.33764116893701246</v>
      </c>
      <c r="CL46" s="93">
        <v>0</v>
      </c>
      <c r="CN46" s="105">
        <v>912</v>
      </c>
      <c r="CO46" s="93">
        <v>11.825726141078837</v>
      </c>
      <c r="CP46" s="105">
        <v>387</v>
      </c>
      <c r="CQ46" s="93">
        <v>5.0181535269709547</v>
      </c>
      <c r="CS46" s="105">
        <v>67</v>
      </c>
      <c r="CV46" s="93">
        <v>0</v>
      </c>
      <c r="CW46" s="93">
        <v>0</v>
      </c>
      <c r="CX46" s="93">
        <v>0</v>
      </c>
      <c r="CY46" s="93">
        <v>0.15135638607521248</v>
      </c>
      <c r="CZ46" s="93">
        <v>4.6571195715449994E-2</v>
      </c>
      <c r="DA46" s="93">
        <v>0</v>
      </c>
      <c r="DB46" s="93">
        <v>0.1047851903597625</v>
      </c>
      <c r="DC46" s="93">
        <v>88.35720107113751</v>
      </c>
      <c r="DD46" s="93">
        <v>0</v>
      </c>
      <c r="DE46" s="93">
        <v>0.26778437536383748</v>
      </c>
      <c r="DF46" s="93">
        <v>0.69856793573174991</v>
      </c>
      <c r="DG46" s="93">
        <v>0.18628478286179997</v>
      </c>
      <c r="DH46" s="93">
        <v>0</v>
      </c>
      <c r="DI46" s="93">
        <v>0</v>
      </c>
      <c r="DJ46" s="93">
        <v>5.821399464431249E-2</v>
      </c>
      <c r="DK46" s="93">
        <v>3.4928396786587497E-2</v>
      </c>
      <c r="DL46" s="93">
        <v>0.17464198393293748</v>
      </c>
      <c r="DM46" s="93">
        <v>0.18628478286179997</v>
      </c>
      <c r="DN46" s="93">
        <v>0</v>
      </c>
      <c r="DO46" s="93">
        <v>0</v>
      </c>
      <c r="DP46" s="93">
        <v>0</v>
      </c>
      <c r="DQ46" s="93">
        <v>4.6571195715449994E-2</v>
      </c>
      <c r="DR46" s="93">
        <v>4.6571195715449994E-2</v>
      </c>
      <c r="DS46" s="93">
        <v>0.66363953894516248</v>
      </c>
      <c r="DT46" s="93">
        <v>4.6571195715449994E-2</v>
      </c>
      <c r="DU46" s="93">
        <v>0</v>
      </c>
      <c r="DV46" s="93">
        <v>9.3142391430899987E-2</v>
      </c>
      <c r="DW46" s="93">
        <v>6.9856793573174994E-2</v>
      </c>
      <c r="DX46" s="93">
        <v>0.18628478286179997</v>
      </c>
      <c r="DY46" s="93">
        <v>3.4928396786587497E-2</v>
      </c>
      <c r="DZ46" s="93">
        <v>0</v>
      </c>
      <c r="EA46" s="93">
        <v>0</v>
      </c>
      <c r="EB46" s="93">
        <v>0</v>
      </c>
      <c r="EC46" s="93">
        <v>0</v>
      </c>
      <c r="ED46" s="93">
        <v>9.3142391430899987E-2</v>
      </c>
      <c r="EE46" s="93">
        <v>4.6571195715449994E-2</v>
      </c>
      <c r="EF46" s="93">
        <v>0</v>
      </c>
      <c r="EG46" s="93">
        <v>0</v>
      </c>
      <c r="EH46" s="93">
        <v>0.12807078821748749</v>
      </c>
      <c r="EI46" s="93">
        <v>0</v>
      </c>
      <c r="EJ46" s="93">
        <v>3.4928396786587497E-2</v>
      </c>
      <c r="EK46" s="93">
        <v>3.4928396786587497E-2</v>
      </c>
      <c r="EM46" s="93">
        <v>11.64279892886249</v>
      </c>
      <c r="EO46" s="105">
        <v>41</v>
      </c>
      <c r="EP46" s="93">
        <v>0.51604782882315914</v>
      </c>
      <c r="ER46" s="93">
        <v>0.79468473163105779</v>
      </c>
      <c r="ES46" s="93">
        <v>57.777488275143305</v>
      </c>
      <c r="ET46" s="93">
        <v>0.16935904116727463</v>
      </c>
      <c r="EU46" s="93">
        <v>0.18238665971860343</v>
      </c>
      <c r="EV46" s="93">
        <v>0.13027618551328818</v>
      </c>
      <c r="EW46" s="93">
        <v>0.50807712350182388</v>
      </c>
      <c r="EX46" s="93">
        <v>40.607087024491925</v>
      </c>
      <c r="EZ46" s="105">
        <v>53</v>
      </c>
      <c r="FA46" s="93">
        <v>19.485294117647058</v>
      </c>
      <c r="FC46" s="105">
        <v>580.55152394775041</v>
      </c>
      <c r="FD46" s="93">
        <v>20.730158730158728</v>
      </c>
      <c r="FE46" s="105">
        <v>852.87356321839081</v>
      </c>
      <c r="FF46" s="93">
        <v>13.461538461538462</v>
      </c>
      <c r="FH46" s="105">
        <v>385</v>
      </c>
      <c r="FI46" s="93">
        <v>4.8888888888888893</v>
      </c>
      <c r="FK46" s="93">
        <v>32.097206880227233</v>
      </c>
      <c r="FM46" s="93">
        <v>50.234301780693535</v>
      </c>
      <c r="FN46" s="93">
        <v>36.410496719775068</v>
      </c>
      <c r="FO46" s="93">
        <v>12.558575445173384</v>
      </c>
      <c r="FQ46" s="93">
        <v>24.752142497059317</v>
      </c>
      <c r="FR46" s="93">
        <v>16.95513359099311</v>
      </c>
      <c r="FS46" s="93">
        <v>0.90741051924046379</v>
      </c>
      <c r="FT46" s="93">
        <v>10.939337926398926</v>
      </c>
      <c r="FV46" s="93">
        <v>94.818212708120967</v>
      </c>
      <c r="FW46" s="93">
        <v>1.0533469249065579</v>
      </c>
      <c r="FX46" s="93">
        <v>1.6819571865443423</v>
      </c>
      <c r="FZ46" s="93">
        <v>19.286161552911711</v>
      </c>
      <c r="GB46" s="93">
        <v>3.397190293742018</v>
      </c>
      <c r="GD46" s="93">
        <v>33.772519494487767</v>
      </c>
      <c r="GE46" s="93">
        <v>17.961817692928207</v>
      </c>
      <c r="GG46" s="93">
        <v>65.689701532670071</v>
      </c>
      <c r="GH46" s="93">
        <v>8.4969077709061569</v>
      </c>
      <c r="GJ46" s="93">
        <v>27.292576419213976</v>
      </c>
      <c r="GK46" s="107">
        <v>41</v>
      </c>
      <c r="GL46" s="93" t="s">
        <v>40</v>
      </c>
      <c r="GM46" s="105">
        <f t="shared" si="0"/>
        <v>19.286161552911711</v>
      </c>
      <c r="GN46" s="105">
        <f t="shared" si="1"/>
        <v>19.290261552911712</v>
      </c>
      <c r="GO46" s="93">
        <f t="shared" si="2"/>
        <v>34</v>
      </c>
      <c r="GP46" s="93" t="str">
        <f t="shared" si="3"/>
        <v>Indigo</v>
      </c>
      <c r="GQ46" s="105">
        <f t="shared" si="4"/>
        <v>17.276144907723857</v>
      </c>
      <c r="HD46" s="93" t="s">
        <v>97</v>
      </c>
    </row>
    <row r="47" spans="2:212" x14ac:dyDescent="0.35">
      <c r="B47" s="107">
        <v>42</v>
      </c>
      <c r="C47" s="93" t="s">
        <v>41</v>
      </c>
      <c r="E47" s="105">
        <v>82285</v>
      </c>
      <c r="G47" s="105">
        <v>431</v>
      </c>
      <c r="H47" s="93">
        <v>0.52378926900407119</v>
      </c>
      <c r="J47" s="105">
        <v>90</v>
      </c>
      <c r="K47" s="105">
        <v>43130</v>
      </c>
      <c r="L47" s="105">
        <v>191</v>
      </c>
      <c r="M47" s="105">
        <v>314</v>
      </c>
      <c r="N47" s="105">
        <v>117</v>
      </c>
      <c r="O47" s="105">
        <v>168</v>
      </c>
      <c r="P47" s="105">
        <v>2321</v>
      </c>
      <c r="Q47" s="105">
        <v>357</v>
      </c>
      <c r="R47" s="105">
        <v>131</v>
      </c>
      <c r="S47" s="105">
        <v>150</v>
      </c>
      <c r="T47" s="105">
        <v>258</v>
      </c>
      <c r="U47" s="105">
        <v>837</v>
      </c>
      <c r="V47" s="105">
        <v>341</v>
      </c>
      <c r="W47" s="105">
        <v>3291</v>
      </c>
      <c r="X47" s="105">
        <v>361</v>
      </c>
      <c r="Y47" s="105">
        <v>240</v>
      </c>
      <c r="Z47" s="105">
        <v>92</v>
      </c>
      <c r="AA47" s="105">
        <v>918</v>
      </c>
      <c r="AB47" s="105">
        <v>186</v>
      </c>
      <c r="AC47" s="105">
        <v>103</v>
      </c>
      <c r="AD47" s="105">
        <v>487</v>
      </c>
      <c r="AE47" s="105">
        <v>822</v>
      </c>
      <c r="AF47" s="105">
        <v>179</v>
      </c>
      <c r="AG47" s="105">
        <v>132</v>
      </c>
      <c r="AH47" s="105">
        <v>576</v>
      </c>
      <c r="AI47" s="105">
        <v>103</v>
      </c>
      <c r="AJ47" s="105">
        <v>1644</v>
      </c>
      <c r="AK47" s="105">
        <v>398</v>
      </c>
      <c r="AL47" s="105">
        <v>1062</v>
      </c>
      <c r="AM47" s="105">
        <v>214</v>
      </c>
      <c r="AN47" s="105">
        <v>228</v>
      </c>
      <c r="AO47" s="105">
        <v>189</v>
      </c>
      <c r="AP47" s="105">
        <v>228</v>
      </c>
      <c r="AQ47" s="105">
        <v>410</v>
      </c>
      <c r="AR47" s="105">
        <v>154</v>
      </c>
      <c r="AS47" s="105">
        <v>277</v>
      </c>
      <c r="AT47" s="105">
        <v>162</v>
      </c>
      <c r="AU47" s="105">
        <v>2300</v>
      </c>
      <c r="AV47" s="105">
        <v>307</v>
      </c>
      <c r="AW47" s="105">
        <v>7674</v>
      </c>
      <c r="AY47" s="93">
        <v>0.10937594944400558</v>
      </c>
      <c r="AZ47" s="93">
        <v>52.415385550221792</v>
      </c>
      <c r="BA47" s="93">
        <v>0.23212007048672301</v>
      </c>
      <c r="BB47" s="93">
        <v>0.38160053472686395</v>
      </c>
      <c r="BC47" s="93">
        <v>0.14218873427720727</v>
      </c>
      <c r="BD47" s="93">
        <v>0.20416843896214376</v>
      </c>
      <c r="BE47" s="93">
        <v>2.8206842073281888</v>
      </c>
      <c r="BF47" s="93">
        <v>0.43385793279455548</v>
      </c>
      <c r="BG47" s="93">
        <v>0.15920277085738591</v>
      </c>
      <c r="BH47" s="93">
        <v>0.18229324907334266</v>
      </c>
      <c r="BI47" s="93">
        <v>0.31354438840614934</v>
      </c>
      <c r="BJ47" s="93">
        <v>1.0171963298292519</v>
      </c>
      <c r="BK47" s="93">
        <v>0.41441331956006561</v>
      </c>
      <c r="BL47" s="93">
        <v>3.9995138846691378</v>
      </c>
      <c r="BM47" s="93">
        <v>0.438719086103178</v>
      </c>
      <c r="BN47" s="93">
        <v>0.29166919851734824</v>
      </c>
      <c r="BO47" s="93">
        <v>0.11180652609831683</v>
      </c>
      <c r="BP47" s="93">
        <v>1.1156346843288569</v>
      </c>
      <c r="BQ47" s="93">
        <v>0.22604362885094487</v>
      </c>
      <c r="BR47" s="93">
        <v>0.1251746976970286</v>
      </c>
      <c r="BS47" s="93">
        <v>0.59184541532478585</v>
      </c>
      <c r="BT47" s="93">
        <v>0.9989670049219177</v>
      </c>
      <c r="BU47" s="93">
        <v>0.21753661056085555</v>
      </c>
      <c r="BV47" s="93">
        <v>0.16041805918454152</v>
      </c>
      <c r="BW47" s="93">
        <v>0.70000607644163582</v>
      </c>
      <c r="BX47" s="93">
        <v>0.1251746976970286</v>
      </c>
      <c r="BY47" s="93">
        <v>1.9979340098438354</v>
      </c>
      <c r="BZ47" s="93">
        <v>0.48368475420793577</v>
      </c>
      <c r="CA47" s="93">
        <v>1.290636203439266</v>
      </c>
      <c r="CB47" s="93">
        <v>0.2600717020113022</v>
      </c>
      <c r="CC47" s="93">
        <v>0.27708573859148083</v>
      </c>
      <c r="CD47" s="93">
        <v>0.22968949383241175</v>
      </c>
      <c r="CE47" s="93">
        <v>0.27708573859148083</v>
      </c>
      <c r="CF47" s="93">
        <v>0.49826821413380329</v>
      </c>
      <c r="CG47" s="93">
        <v>0.18715440238196512</v>
      </c>
      <c r="CH47" s="93">
        <v>0.33663486662210607</v>
      </c>
      <c r="CI47" s="93">
        <v>0.19687670899921009</v>
      </c>
      <c r="CJ47" s="93">
        <v>2.7951631524579206</v>
      </c>
      <c r="CK47" s="93">
        <v>0.37309351643677463</v>
      </c>
      <c r="CL47" s="93">
        <v>9.3261226225922105</v>
      </c>
      <c r="CN47" s="105">
        <v>32907</v>
      </c>
      <c r="CO47" s="93">
        <v>43.277614845404209</v>
      </c>
      <c r="CP47" s="105">
        <v>28280</v>
      </c>
      <c r="CQ47" s="93">
        <v>37.192419479990008</v>
      </c>
      <c r="CS47" s="105">
        <v>4868</v>
      </c>
      <c r="CV47" s="93">
        <v>0.10937594944400558</v>
      </c>
      <c r="CW47" s="93">
        <v>0.97223066172449413</v>
      </c>
      <c r="CX47" s="93">
        <v>0.77899981770675097</v>
      </c>
      <c r="CY47" s="93">
        <v>2.9786716898584187</v>
      </c>
      <c r="CZ47" s="93">
        <v>0.60399829859634191</v>
      </c>
      <c r="DA47" s="93">
        <v>3.645864981466853E-2</v>
      </c>
      <c r="DB47" s="93">
        <v>9.9653642826760647E-2</v>
      </c>
      <c r="DC47" s="93">
        <v>51.095582426930783</v>
      </c>
      <c r="DD47" s="93">
        <v>0.38160053472686395</v>
      </c>
      <c r="DE47" s="93">
        <v>0.30382208178890441</v>
      </c>
      <c r="DF47" s="93">
        <v>0.26493285531992466</v>
      </c>
      <c r="DG47" s="93">
        <v>2.1595673573555327</v>
      </c>
      <c r="DH47" s="93">
        <v>0.54080330558424983</v>
      </c>
      <c r="DI47" s="93">
        <v>7.656316461080391E-2</v>
      </c>
      <c r="DJ47" s="93">
        <v>1.0609467096068543</v>
      </c>
      <c r="DK47" s="93">
        <v>0.35121832654797347</v>
      </c>
      <c r="DL47" s="93">
        <v>1.7743209576472019</v>
      </c>
      <c r="DM47" s="93">
        <v>0.27830102691863645</v>
      </c>
      <c r="DN47" s="93">
        <v>4.9826821413380323E-2</v>
      </c>
      <c r="DO47" s="93">
        <v>0.25156468372121282</v>
      </c>
      <c r="DP47" s="93">
        <v>0.87136173057057786</v>
      </c>
      <c r="DQ47" s="93">
        <v>0.10816066111684997</v>
      </c>
      <c r="DR47" s="93">
        <v>0.20416843896214376</v>
      </c>
      <c r="DS47" s="93">
        <v>3.1925624354378077</v>
      </c>
      <c r="DT47" s="93">
        <v>0.73403414960199309</v>
      </c>
      <c r="DU47" s="93">
        <v>0.26493285531992466</v>
      </c>
      <c r="DV47" s="93">
        <v>0.289238621863037</v>
      </c>
      <c r="DW47" s="93">
        <v>0.28802333353588139</v>
      </c>
      <c r="DX47" s="93">
        <v>0.45816369933766787</v>
      </c>
      <c r="DY47" s="93">
        <v>0.12031354438840616</v>
      </c>
      <c r="DZ47" s="93">
        <v>7.1702011302181443E-2</v>
      </c>
      <c r="EA47" s="93">
        <v>0.48611533086224706</v>
      </c>
      <c r="EB47" s="93">
        <v>0.24062708877681233</v>
      </c>
      <c r="EC47" s="93">
        <v>0.43021206781308868</v>
      </c>
      <c r="ED47" s="93">
        <v>1.2869903384577992</v>
      </c>
      <c r="EE47" s="93">
        <v>0.61007474023212005</v>
      </c>
      <c r="EF47" s="93">
        <v>0.37309351643677463</v>
      </c>
      <c r="EG47" s="93">
        <v>1.1083429543659233</v>
      </c>
      <c r="EH47" s="93">
        <v>0.29288448684450386</v>
      </c>
      <c r="EI47" s="93">
        <v>0.42899677948593307</v>
      </c>
      <c r="EJ47" s="93">
        <v>0.72552713131190372</v>
      </c>
      <c r="EK47" s="93">
        <v>11.874582244637539</v>
      </c>
      <c r="EM47" s="93">
        <v>48.904417573069217</v>
      </c>
      <c r="EO47" s="105">
        <v>7573</v>
      </c>
      <c r="EP47" s="93">
        <v>9.9113955527634889</v>
      </c>
      <c r="ER47" s="93">
        <v>9.2651887227634102</v>
      </c>
      <c r="ES47" s="93">
        <v>39.58158087536971</v>
      </c>
      <c r="ET47" s="93">
        <v>4.2072558543402163</v>
      </c>
      <c r="EU47" s="93">
        <v>4.851708137736412</v>
      </c>
      <c r="EV47" s="93">
        <v>0.10039888204488101</v>
      </c>
      <c r="EW47" s="93">
        <v>0.75977532358288336</v>
      </c>
      <c r="EX47" s="93">
        <v>41.240875912408761</v>
      </c>
      <c r="EZ47" s="105">
        <v>397</v>
      </c>
      <c r="FA47" s="93">
        <v>5.9511317643531703</v>
      </c>
      <c r="FC47" s="105">
        <v>703.72992392223159</v>
      </c>
      <c r="FD47" s="93">
        <v>23.790104183260585</v>
      </c>
      <c r="FE47" s="105">
        <v>1165.1884700665189</v>
      </c>
      <c r="FF47" s="93">
        <v>13.041460396039604</v>
      </c>
      <c r="FH47" s="105">
        <v>3846</v>
      </c>
      <c r="FI47" s="93">
        <v>5.0607926732985948</v>
      </c>
      <c r="FK47" s="93">
        <v>17.925199652091408</v>
      </c>
      <c r="FM47" s="93">
        <v>38.043207104724843</v>
      </c>
      <c r="FN47" s="93">
        <v>43.222072544030333</v>
      </c>
      <c r="FO47" s="93">
        <v>15.337025395399889</v>
      </c>
      <c r="FQ47" s="93">
        <v>18.32498811155557</v>
      </c>
      <c r="FR47" s="93">
        <v>26.434305854709223</v>
      </c>
      <c r="FS47" s="93">
        <v>4.9148227922459364</v>
      </c>
      <c r="FT47" s="93">
        <v>38.484992587205234</v>
      </c>
      <c r="FV47" s="93">
        <v>49.87907081388154</v>
      </c>
      <c r="FW47" s="93">
        <v>24.253332583384893</v>
      </c>
      <c r="FX47" s="93">
        <v>24.894538500478092</v>
      </c>
      <c r="FZ47" s="93">
        <v>14.141110442974544</v>
      </c>
      <c r="GB47" s="93">
        <v>8.2835935951368853</v>
      </c>
      <c r="GD47" s="93">
        <v>42.940658480504865</v>
      </c>
      <c r="GE47" s="93">
        <v>14.182280710337066</v>
      </c>
      <c r="GG47" s="93">
        <v>57.861650604177882</v>
      </c>
      <c r="GH47" s="93">
        <v>6.4037962917665476</v>
      </c>
      <c r="GJ47" s="93">
        <v>55.701828792454108</v>
      </c>
      <c r="GK47" s="107">
        <v>42</v>
      </c>
      <c r="GL47" s="93" t="s">
        <v>41</v>
      </c>
      <c r="GM47" s="105">
        <f t="shared" si="0"/>
        <v>14.141110442974544</v>
      </c>
      <c r="GN47" s="105">
        <f t="shared" si="1"/>
        <v>14.145310442974544</v>
      </c>
      <c r="GO47" s="93">
        <f t="shared" si="2"/>
        <v>53</v>
      </c>
      <c r="GP47" s="93" t="str">
        <f t="shared" si="3"/>
        <v>Ballarat</v>
      </c>
      <c r="GQ47" s="105">
        <f t="shared" si="4"/>
        <v>17.269928882284258</v>
      </c>
      <c r="HD47" s="93" t="s">
        <v>125</v>
      </c>
    </row>
    <row r="48" spans="2:212" x14ac:dyDescent="0.35">
      <c r="B48" s="107">
        <v>43</v>
      </c>
      <c r="C48" s="93" t="s">
        <v>42</v>
      </c>
      <c r="E48" s="105">
        <v>110372</v>
      </c>
      <c r="G48" s="105">
        <v>566</v>
      </c>
      <c r="H48" s="93">
        <v>0.51281122023701664</v>
      </c>
      <c r="J48" s="105">
        <v>37</v>
      </c>
      <c r="K48" s="105">
        <v>79651</v>
      </c>
      <c r="L48" s="105">
        <v>61</v>
      </c>
      <c r="M48" s="105">
        <v>1751</v>
      </c>
      <c r="N48" s="105">
        <v>193</v>
      </c>
      <c r="O48" s="105">
        <v>165</v>
      </c>
      <c r="P48" s="105">
        <v>2976</v>
      </c>
      <c r="Q48" s="105">
        <v>130</v>
      </c>
      <c r="R48" s="105">
        <v>135</v>
      </c>
      <c r="S48" s="105">
        <v>122</v>
      </c>
      <c r="T48" s="105">
        <v>628</v>
      </c>
      <c r="U48" s="105">
        <v>218</v>
      </c>
      <c r="V48" s="105">
        <v>453</v>
      </c>
      <c r="W48" s="105">
        <v>1922</v>
      </c>
      <c r="X48" s="105">
        <v>218</v>
      </c>
      <c r="Y48" s="105">
        <v>515</v>
      </c>
      <c r="Z48" s="105">
        <v>45</v>
      </c>
      <c r="AA48" s="105">
        <v>551</v>
      </c>
      <c r="AB48" s="105">
        <v>102</v>
      </c>
      <c r="AC48" s="105">
        <v>75</v>
      </c>
      <c r="AD48" s="105">
        <v>31</v>
      </c>
      <c r="AE48" s="105">
        <v>980</v>
      </c>
      <c r="AF48" s="105">
        <v>115</v>
      </c>
      <c r="AG48" s="105">
        <v>115</v>
      </c>
      <c r="AH48" s="105">
        <v>48</v>
      </c>
      <c r="AI48" s="105">
        <v>571</v>
      </c>
      <c r="AJ48" s="105">
        <v>1293</v>
      </c>
      <c r="AK48" s="105">
        <v>114</v>
      </c>
      <c r="AL48" s="105">
        <v>546</v>
      </c>
      <c r="AM48" s="105">
        <v>236</v>
      </c>
      <c r="AN48" s="105">
        <v>236</v>
      </c>
      <c r="AO48" s="105">
        <v>732</v>
      </c>
      <c r="AP48" s="105">
        <v>254</v>
      </c>
      <c r="AQ48" s="105">
        <v>618</v>
      </c>
      <c r="AR48" s="105">
        <v>165</v>
      </c>
      <c r="AS48" s="105">
        <v>385</v>
      </c>
      <c r="AT48" s="105">
        <v>38</v>
      </c>
      <c r="AU48" s="105">
        <v>5678</v>
      </c>
      <c r="AV48" s="105">
        <v>362</v>
      </c>
      <c r="AW48" s="105">
        <v>441</v>
      </c>
      <c r="AY48" s="93">
        <v>3.3522994962490484E-2</v>
      </c>
      <c r="AZ48" s="93">
        <v>72.165947885333239</v>
      </c>
      <c r="BA48" s="93">
        <v>5.5267640343565405E-2</v>
      </c>
      <c r="BB48" s="93">
        <v>1.5864530859275903</v>
      </c>
      <c r="BC48" s="93">
        <v>0.17486318993947739</v>
      </c>
      <c r="BD48" s="93">
        <v>0.14949443699489001</v>
      </c>
      <c r="BE48" s="93">
        <v>2.6963360272532886</v>
      </c>
      <c r="BF48" s="93">
        <v>0.11778349581415576</v>
      </c>
      <c r="BG48" s="93">
        <v>0.12231363026854636</v>
      </c>
      <c r="BH48" s="93">
        <v>0.11053528068713081</v>
      </c>
      <c r="BI48" s="93">
        <v>0.56898488747146014</v>
      </c>
      <c r="BJ48" s="93">
        <v>0.19751386221143044</v>
      </c>
      <c r="BK48" s="93">
        <v>0.41043018156778893</v>
      </c>
      <c r="BL48" s="93">
        <v>1.7413836842677493</v>
      </c>
      <c r="BM48" s="93">
        <v>0.19751386221143044</v>
      </c>
      <c r="BN48" s="93">
        <v>0.46660384880223249</v>
      </c>
      <c r="BO48" s="93">
        <v>4.0771210089515453E-2</v>
      </c>
      <c r="BP48" s="93">
        <v>0.49922081687384484</v>
      </c>
      <c r="BQ48" s="93">
        <v>9.241474286956837E-2</v>
      </c>
      <c r="BR48" s="93">
        <v>6.7952016815859093E-2</v>
      </c>
      <c r="BS48" s="93">
        <v>2.8086833617221758E-2</v>
      </c>
      <c r="BT48" s="93">
        <v>0.88790635306055887</v>
      </c>
      <c r="BU48" s="93">
        <v>0.10419309245098395</v>
      </c>
      <c r="BV48" s="93">
        <v>0.10419309245098395</v>
      </c>
      <c r="BW48" s="93">
        <v>4.3489290762149822E-2</v>
      </c>
      <c r="BX48" s="93">
        <v>0.51734135469140718</v>
      </c>
      <c r="BY48" s="93">
        <v>1.1714927699054107</v>
      </c>
      <c r="BZ48" s="93">
        <v>0.10328706556010582</v>
      </c>
      <c r="CA48" s="93">
        <v>0.49469068241945424</v>
      </c>
      <c r="CB48" s="93">
        <v>0.21382234624723662</v>
      </c>
      <c r="CC48" s="93">
        <v>0.21382234624723662</v>
      </c>
      <c r="CD48" s="93">
        <v>0.66321168412278475</v>
      </c>
      <c r="CE48" s="93">
        <v>0.23013083028304279</v>
      </c>
      <c r="CF48" s="93">
        <v>0.55992461856267894</v>
      </c>
      <c r="CG48" s="93">
        <v>0.14949443699489001</v>
      </c>
      <c r="CH48" s="93">
        <v>0.34882035298807668</v>
      </c>
      <c r="CI48" s="93">
        <v>3.4429021853368609E-2</v>
      </c>
      <c r="CJ48" s="93">
        <v>5.1444206864059723</v>
      </c>
      <c r="CK48" s="93">
        <v>0.32798173449787987</v>
      </c>
      <c r="CL48" s="93">
        <v>0.39955785887725148</v>
      </c>
      <c r="CN48" s="105">
        <v>25505</v>
      </c>
      <c r="CO48" s="93">
        <v>24.254441020959337</v>
      </c>
      <c r="CP48" s="105">
        <v>17252</v>
      </c>
      <c r="CQ48" s="93">
        <v>16.406101411236641</v>
      </c>
      <c r="CS48" s="105">
        <v>2284</v>
      </c>
      <c r="CV48" s="93">
        <v>1.3590403363171818E-2</v>
      </c>
      <c r="CW48" s="93">
        <v>0.31801543869822058</v>
      </c>
      <c r="CX48" s="93">
        <v>6.070380168883413E-2</v>
      </c>
      <c r="CY48" s="93">
        <v>1.2684376472293697</v>
      </c>
      <c r="CZ48" s="93">
        <v>0.12684376472293699</v>
      </c>
      <c r="DA48" s="93">
        <v>3.5335048744246728E-2</v>
      </c>
      <c r="DB48" s="93">
        <v>0.26999601348168012</v>
      </c>
      <c r="DC48" s="93">
        <v>78.839741963541471</v>
      </c>
      <c r="DD48" s="93">
        <v>0.16399086724893994</v>
      </c>
      <c r="DE48" s="93">
        <v>0.19117167397528359</v>
      </c>
      <c r="DF48" s="93">
        <v>0.46479179502047618</v>
      </c>
      <c r="DG48" s="93">
        <v>0.55267640343565394</v>
      </c>
      <c r="DH48" s="93">
        <v>0.21744645381074909</v>
      </c>
      <c r="DI48" s="93">
        <v>3.6241075635124855E-3</v>
      </c>
      <c r="DJ48" s="93">
        <v>0.5698909143623383</v>
      </c>
      <c r="DK48" s="93">
        <v>0.19479578153879606</v>
      </c>
      <c r="DL48" s="93">
        <v>0.74656615808357196</v>
      </c>
      <c r="DM48" s="93">
        <v>0.14043416808610878</v>
      </c>
      <c r="DN48" s="93">
        <v>0.19117167397528359</v>
      </c>
      <c r="DO48" s="93">
        <v>0.25731163700938642</v>
      </c>
      <c r="DP48" s="93">
        <v>6.3421882361468493E-2</v>
      </c>
      <c r="DQ48" s="93">
        <v>0.23103685717392092</v>
      </c>
      <c r="DR48" s="93">
        <v>4.8019425216540429E-2</v>
      </c>
      <c r="DS48" s="93">
        <v>3.2644148878338712</v>
      </c>
      <c r="DT48" s="93">
        <v>4.5301344543906066E-2</v>
      </c>
      <c r="DU48" s="93">
        <v>0.49469068241945424</v>
      </c>
      <c r="DV48" s="93">
        <v>0.24281520675533652</v>
      </c>
      <c r="DW48" s="93">
        <v>6.1609828579712242E-2</v>
      </c>
      <c r="DX48" s="93">
        <v>0.53183778494545719</v>
      </c>
      <c r="DY48" s="93">
        <v>0.12865581850469321</v>
      </c>
      <c r="DZ48" s="93">
        <v>2.3556699162831152E-2</v>
      </c>
      <c r="EA48" s="93">
        <v>0.119595549595912</v>
      </c>
      <c r="EB48" s="93">
        <v>0.38143732105968903</v>
      </c>
      <c r="EC48" s="93">
        <v>0</v>
      </c>
      <c r="ED48" s="93">
        <v>0.42764469249447323</v>
      </c>
      <c r="EE48" s="93">
        <v>0.18664153952089299</v>
      </c>
      <c r="EF48" s="93">
        <v>0.12865581850469321</v>
      </c>
      <c r="EG48" s="93">
        <v>6.7045989924980967E-2</v>
      </c>
      <c r="EH48" s="93">
        <v>0.18029935128474611</v>
      </c>
      <c r="EI48" s="93">
        <v>5.8891747907077879E-2</v>
      </c>
      <c r="EJ48" s="93">
        <v>9.875693110571522E-2</v>
      </c>
      <c r="EK48" s="93">
        <v>0.39049758996847028</v>
      </c>
      <c r="EM48" s="93">
        <v>21.160258036458529</v>
      </c>
      <c r="EO48" s="105">
        <v>4071</v>
      </c>
      <c r="EP48" s="93">
        <v>3.8458995021397602</v>
      </c>
      <c r="ER48" s="93">
        <v>2.0918898736415983</v>
      </c>
      <c r="ES48" s="93">
        <v>54.792972664924243</v>
      </c>
      <c r="ET48" s="93">
        <v>1.3854226030223828</v>
      </c>
      <c r="EU48" s="93">
        <v>0.65537367107512723</v>
      </c>
      <c r="EV48" s="93">
        <v>8.5483522314147034E-2</v>
      </c>
      <c r="EW48" s="93">
        <v>1.0710004519818421</v>
      </c>
      <c r="EX48" s="93">
        <v>39.908031520820643</v>
      </c>
      <c r="EZ48" s="105">
        <v>720</v>
      </c>
      <c r="FA48" s="93">
        <v>11.306532663316583</v>
      </c>
      <c r="FC48" s="105">
        <v>696.25</v>
      </c>
      <c r="FD48" s="93">
        <v>22.104886769964242</v>
      </c>
      <c r="FE48" s="105">
        <v>1051.0144927536232</v>
      </c>
      <c r="FF48" s="93">
        <v>14.213369345037139</v>
      </c>
      <c r="FH48" s="105">
        <v>5484</v>
      </c>
      <c r="FI48" s="93">
        <v>5.2165476043261956</v>
      </c>
      <c r="FK48" s="93">
        <v>22.2702791887146</v>
      </c>
      <c r="FM48" s="93">
        <v>34.397555980796987</v>
      </c>
      <c r="FN48" s="93">
        <v>48.427166213448821</v>
      </c>
      <c r="FO48" s="93">
        <v>15.657837311578875</v>
      </c>
      <c r="FQ48" s="93">
        <v>29.42907857191004</v>
      </c>
      <c r="FR48" s="93">
        <v>36.569528388792776</v>
      </c>
      <c r="FS48" s="93">
        <v>2.3569326173410921</v>
      </c>
      <c r="FT48" s="93">
        <v>21.578628080976024</v>
      </c>
      <c r="FV48" s="93">
        <v>87.744323567914051</v>
      </c>
      <c r="FW48" s="93">
        <v>9.3869904753306539</v>
      </c>
      <c r="FX48" s="93">
        <v>2.7648625468333861</v>
      </c>
      <c r="FZ48" s="93">
        <v>10.536632554350593</v>
      </c>
      <c r="GB48" s="93">
        <v>5.225477003760826</v>
      </c>
      <c r="GD48" s="93">
        <v>36.651032241385678</v>
      </c>
      <c r="GE48" s="93">
        <v>11.735051889057134</v>
      </c>
      <c r="GG48" s="93">
        <v>74.927059866307204</v>
      </c>
      <c r="GH48" s="93">
        <v>1.8318129778040402</v>
      </c>
      <c r="GJ48" s="93">
        <v>41.882477128782547</v>
      </c>
      <c r="GK48" s="107">
        <v>43</v>
      </c>
      <c r="GL48" s="93" t="s">
        <v>42</v>
      </c>
      <c r="GM48" s="105">
        <f t="shared" si="0"/>
        <v>10.536632554350593</v>
      </c>
      <c r="GN48" s="105">
        <f t="shared" si="1"/>
        <v>10.540932554350594</v>
      </c>
      <c r="GO48" s="93">
        <f t="shared" si="2"/>
        <v>69</v>
      </c>
      <c r="GP48" s="93" t="str">
        <f t="shared" si="3"/>
        <v>Baw Baw</v>
      </c>
      <c r="GQ48" s="105">
        <f t="shared" si="4"/>
        <v>17.037294417419506</v>
      </c>
      <c r="HD48" s="93" t="s">
        <v>115</v>
      </c>
    </row>
    <row r="49" spans="2:212" x14ac:dyDescent="0.35">
      <c r="B49" s="107">
        <v>44</v>
      </c>
      <c r="C49" s="93" t="s">
        <v>43</v>
      </c>
      <c r="E49" s="105">
        <v>135964</v>
      </c>
      <c r="G49" s="105">
        <v>472</v>
      </c>
      <c r="H49" s="93">
        <v>0.3471507163660969</v>
      </c>
      <c r="J49" s="105">
        <v>56</v>
      </c>
      <c r="K49" s="105">
        <v>44439</v>
      </c>
      <c r="L49" s="105">
        <v>101</v>
      </c>
      <c r="M49" s="105">
        <v>203</v>
      </c>
      <c r="N49" s="105">
        <v>149</v>
      </c>
      <c r="O49" s="105">
        <v>510</v>
      </c>
      <c r="P49" s="105">
        <v>21418</v>
      </c>
      <c r="Q49" s="105">
        <v>132</v>
      </c>
      <c r="R49" s="105">
        <v>211</v>
      </c>
      <c r="S49" s="105">
        <v>136</v>
      </c>
      <c r="T49" s="105">
        <v>547</v>
      </c>
      <c r="U49" s="105">
        <v>229</v>
      </c>
      <c r="V49" s="105">
        <v>1912</v>
      </c>
      <c r="W49" s="105">
        <v>6074</v>
      </c>
      <c r="X49" s="105">
        <v>3283</v>
      </c>
      <c r="Y49" s="105">
        <v>564</v>
      </c>
      <c r="Z49" s="105">
        <v>70</v>
      </c>
      <c r="AA49" s="105">
        <v>1254</v>
      </c>
      <c r="AB49" s="105">
        <v>1104</v>
      </c>
      <c r="AC49" s="105">
        <v>101</v>
      </c>
      <c r="AD49" s="105">
        <v>101</v>
      </c>
      <c r="AE49" s="105">
        <v>6623</v>
      </c>
      <c r="AF49" s="105">
        <v>98</v>
      </c>
      <c r="AG49" s="105">
        <v>273</v>
      </c>
      <c r="AH49" s="105">
        <v>112</v>
      </c>
      <c r="AI49" s="105">
        <v>206</v>
      </c>
      <c r="AJ49" s="105">
        <v>2846</v>
      </c>
      <c r="AK49" s="105">
        <v>247</v>
      </c>
      <c r="AL49" s="105">
        <v>1129</v>
      </c>
      <c r="AM49" s="105">
        <v>217</v>
      </c>
      <c r="AN49" s="105">
        <v>1963</v>
      </c>
      <c r="AO49" s="105">
        <v>486</v>
      </c>
      <c r="AP49" s="105">
        <v>3118</v>
      </c>
      <c r="AQ49" s="105">
        <v>674</v>
      </c>
      <c r="AR49" s="105">
        <v>1598</v>
      </c>
      <c r="AS49" s="105">
        <v>1740</v>
      </c>
      <c r="AT49" s="105">
        <v>252</v>
      </c>
      <c r="AU49" s="105">
        <v>4225</v>
      </c>
      <c r="AV49" s="105">
        <v>1092</v>
      </c>
      <c r="AW49" s="105">
        <v>1894</v>
      </c>
      <c r="AY49" s="93">
        <v>4.1187373128180986E-2</v>
      </c>
      <c r="AZ49" s="93">
        <v>32.684387043629201</v>
      </c>
      <c r="BA49" s="93">
        <v>7.428436939189785E-2</v>
      </c>
      <c r="BB49" s="93">
        <v>0.14930422758965609</v>
      </c>
      <c r="BC49" s="93">
        <v>0.10958783207319583</v>
      </c>
      <c r="BD49" s="93">
        <v>0.37509929098879113</v>
      </c>
      <c r="BE49" s="93">
        <v>15.752699243917506</v>
      </c>
      <c r="BF49" s="93">
        <v>9.7084522373569473E-2</v>
      </c>
      <c r="BG49" s="93">
        <v>0.15518813803653908</v>
      </c>
      <c r="BH49" s="93">
        <v>0.10002647759701098</v>
      </c>
      <c r="BI49" s="93">
        <v>0.40231237680562504</v>
      </c>
      <c r="BJ49" s="93">
        <v>0.16842693654202581</v>
      </c>
      <c r="BK49" s="93">
        <v>1.4062545968050366</v>
      </c>
      <c r="BL49" s="93">
        <v>4.4673590067959168</v>
      </c>
      <c r="BM49" s="93">
        <v>2.4146097496396108</v>
      </c>
      <c r="BN49" s="93">
        <v>0.41481568650525141</v>
      </c>
      <c r="BO49" s="93">
        <v>5.1484216410226234E-2</v>
      </c>
      <c r="BP49" s="93">
        <v>0.92230296254891009</v>
      </c>
      <c r="BQ49" s="93">
        <v>0.8119796416698537</v>
      </c>
      <c r="BR49" s="93">
        <v>7.428436939189785E-2</v>
      </c>
      <c r="BS49" s="93">
        <v>7.428436939189785E-2</v>
      </c>
      <c r="BT49" s="93">
        <v>4.8711423612132627</v>
      </c>
      <c r="BU49" s="93">
        <v>7.2077902974316724E-2</v>
      </c>
      <c r="BV49" s="93">
        <v>0.2007884439998823</v>
      </c>
      <c r="BW49" s="93">
        <v>8.2374746256361972E-2</v>
      </c>
      <c r="BX49" s="93">
        <v>0.15151069400723721</v>
      </c>
      <c r="BY49" s="93">
        <v>2.0932011414786267</v>
      </c>
      <c r="BZ49" s="93">
        <v>0.1816657350475126</v>
      </c>
      <c r="CA49" s="93">
        <v>0.8303668618163631</v>
      </c>
      <c r="CB49" s="93">
        <v>0.15960107087170133</v>
      </c>
      <c r="CC49" s="93">
        <v>1.4437645259039158</v>
      </c>
      <c r="CD49" s="93">
        <v>0.35744755964814218</v>
      </c>
      <c r="CE49" s="93">
        <v>2.2932540966726487</v>
      </c>
      <c r="CF49" s="93">
        <v>0.49571945514989263</v>
      </c>
      <c r="CG49" s="93">
        <v>1.1753111117648789</v>
      </c>
      <c r="CH49" s="93">
        <v>1.279750522197052</v>
      </c>
      <c r="CI49" s="93">
        <v>0.18534317907681447</v>
      </c>
      <c r="CJ49" s="93">
        <v>3.1074402047600835</v>
      </c>
      <c r="CK49" s="93">
        <v>0.8031537759995292</v>
      </c>
      <c r="CL49" s="93">
        <v>1.3930157982995499</v>
      </c>
      <c r="CN49" s="105">
        <v>75648</v>
      </c>
      <c r="CO49" s="93">
        <v>62.994329111394244</v>
      </c>
      <c r="CP49" s="105">
        <v>66481</v>
      </c>
      <c r="CQ49" s="93">
        <v>55.360696828132937</v>
      </c>
      <c r="CS49" s="105">
        <v>29736</v>
      </c>
      <c r="CV49" s="93">
        <v>1.3974287311347122E-2</v>
      </c>
      <c r="CW49" s="93">
        <v>1.2782795445853314</v>
      </c>
      <c r="CX49" s="93">
        <v>0.24712423876908593</v>
      </c>
      <c r="CY49" s="93">
        <v>3.888529316583802</v>
      </c>
      <c r="CZ49" s="93">
        <v>0.12871054102556559</v>
      </c>
      <c r="DA49" s="93">
        <v>1.838722014650937E-2</v>
      </c>
      <c r="DB49" s="93">
        <v>0.11767820893765998</v>
      </c>
      <c r="DC49" s="93">
        <v>40.457032743961634</v>
      </c>
      <c r="DD49" s="93">
        <v>0.2655114589155953</v>
      </c>
      <c r="DE49" s="93">
        <v>0.67517872377982402</v>
      </c>
      <c r="DF49" s="93">
        <v>0.41702215292283251</v>
      </c>
      <c r="DG49" s="93">
        <v>0.47880321261510406</v>
      </c>
      <c r="DH49" s="93">
        <v>0.14047836191933158</v>
      </c>
      <c r="DI49" s="93">
        <v>8.8258656703244977E-3</v>
      </c>
      <c r="DJ49" s="93">
        <v>1.6820628990026774</v>
      </c>
      <c r="DK49" s="93">
        <v>2.1549822011708981</v>
      </c>
      <c r="DL49" s="93">
        <v>1.2635697684681237</v>
      </c>
      <c r="DM49" s="93">
        <v>0.78623753346474068</v>
      </c>
      <c r="DN49" s="93">
        <v>0.10149745520873171</v>
      </c>
      <c r="DO49" s="93">
        <v>2.1042334735665325</v>
      </c>
      <c r="DP49" s="93">
        <v>0.11326527610249773</v>
      </c>
      <c r="DQ49" s="93">
        <v>0.27360183578005948</v>
      </c>
      <c r="DR49" s="93">
        <v>6.8400458945014869E-2</v>
      </c>
      <c r="DS49" s="93">
        <v>18.685093112882821</v>
      </c>
      <c r="DT49" s="93">
        <v>7.9432791032920474E-2</v>
      </c>
      <c r="DU49" s="93">
        <v>0.38760260068841756</v>
      </c>
      <c r="DV49" s="93">
        <v>0.12723956341384485</v>
      </c>
      <c r="DW49" s="93">
        <v>0.47439027977994169</v>
      </c>
      <c r="DX49" s="93">
        <v>0.13459445147244858</v>
      </c>
      <c r="DY49" s="93">
        <v>0.28978258950898772</v>
      </c>
      <c r="DZ49" s="93">
        <v>1.2503309699626373E-2</v>
      </c>
      <c r="EA49" s="93">
        <v>0.15077520520137683</v>
      </c>
      <c r="EB49" s="93">
        <v>0.27654379100350091</v>
      </c>
      <c r="EC49" s="93">
        <v>0.8119796416698537</v>
      </c>
      <c r="ED49" s="93">
        <v>1.6872113206436996</v>
      </c>
      <c r="EE49" s="93">
        <v>0.28095672383866316</v>
      </c>
      <c r="EF49" s="93">
        <v>0.62442999617545825</v>
      </c>
      <c r="EG49" s="93">
        <v>0.58986202230002061</v>
      </c>
      <c r="EH49" s="93">
        <v>1.1591303580359509</v>
      </c>
      <c r="EI49" s="93">
        <v>0.23167897384601807</v>
      </c>
      <c r="EJ49" s="93">
        <v>0.19490453355299933</v>
      </c>
      <c r="EK49" s="93">
        <v>1.4901003206731194</v>
      </c>
      <c r="EM49" s="93">
        <v>59.542967256038366</v>
      </c>
      <c r="EO49" s="105">
        <v>9320</v>
      </c>
      <c r="EP49" s="93">
        <v>7.7469120409622132</v>
      </c>
      <c r="ER49" s="93">
        <v>8.0882035519715423</v>
      </c>
      <c r="ES49" s="93">
        <v>28.740405618918523</v>
      </c>
      <c r="ET49" s="93">
        <v>4.7477616708253105</v>
      </c>
      <c r="EU49" s="93">
        <v>4.5681773050257721</v>
      </c>
      <c r="EV49" s="93">
        <v>0.41010852766721634</v>
      </c>
      <c r="EW49" s="93">
        <v>0.64408623503103879</v>
      </c>
      <c r="EX49" s="93">
        <v>52.808164181552883</v>
      </c>
      <c r="EZ49" s="105">
        <v>675</v>
      </c>
      <c r="FA49" s="93">
        <v>2.5254414845854534</v>
      </c>
      <c r="FC49" s="105">
        <v>642.62295081967216</v>
      </c>
      <c r="FD49" s="93">
        <v>32.702474286125302</v>
      </c>
      <c r="FE49" s="105">
        <v>1415.6829679595278</v>
      </c>
      <c r="FF49" s="93">
        <v>12.765494744472635</v>
      </c>
      <c r="FH49" s="105">
        <v>2372</v>
      </c>
      <c r="FI49" s="93">
        <v>1.9846216919485606</v>
      </c>
      <c r="FK49" s="93">
        <v>21.381611313362612</v>
      </c>
      <c r="FM49" s="93">
        <v>58.991548837965226</v>
      </c>
      <c r="FN49" s="93">
        <v>22.77750690719974</v>
      </c>
      <c r="FO49" s="93">
        <v>9.9666829189013484</v>
      </c>
      <c r="FQ49" s="93">
        <v>11.008060792358739</v>
      </c>
      <c r="FR49" s="93">
        <v>12.599110806211163</v>
      </c>
      <c r="FS49" s="93">
        <v>4.2929326244409562</v>
      </c>
      <c r="FT49" s="93">
        <v>51.908336521589995</v>
      </c>
      <c r="FV49" s="93">
        <v>2.7626002825235214</v>
      </c>
      <c r="FW49" s="93">
        <v>11.644766651563208</v>
      </c>
      <c r="FX49" s="93">
        <v>84.924971347850416</v>
      </c>
      <c r="FZ49" s="93">
        <v>7.9558642670315773</v>
      </c>
      <c r="GB49" s="93">
        <v>10.939336777932693</v>
      </c>
      <c r="GD49" s="93">
        <v>54.760268624082464</v>
      </c>
      <c r="GE49" s="93">
        <v>6.8905200687177883</v>
      </c>
      <c r="GG49" s="93">
        <v>24.090270185850382</v>
      </c>
      <c r="GH49" s="93">
        <v>31.05263157894737</v>
      </c>
      <c r="GJ49" s="93">
        <v>70.666563593143039</v>
      </c>
      <c r="GK49" s="107">
        <v>44</v>
      </c>
      <c r="GL49" s="93" t="s">
        <v>43</v>
      </c>
      <c r="GM49" s="105">
        <f t="shared" si="0"/>
        <v>7.9558642670315773</v>
      </c>
      <c r="GN49" s="105">
        <f t="shared" si="1"/>
        <v>7.9602642670315777</v>
      </c>
      <c r="GO49" s="93">
        <f t="shared" si="2"/>
        <v>77</v>
      </c>
      <c r="GP49" s="93" t="str">
        <f t="shared" si="3"/>
        <v>Greater Geelong</v>
      </c>
      <c r="GQ49" s="105">
        <f t="shared" si="4"/>
        <v>16.940625914009942</v>
      </c>
      <c r="HD49" s="93" t="s">
        <v>116</v>
      </c>
    </row>
    <row r="50" spans="2:212" x14ac:dyDescent="0.35">
      <c r="B50" s="107">
        <v>45</v>
      </c>
      <c r="C50" s="93" t="s">
        <v>44</v>
      </c>
      <c r="E50" s="105">
        <v>135443</v>
      </c>
      <c r="G50" s="105">
        <v>1288</v>
      </c>
      <c r="H50" s="93">
        <v>0.95095353765052448</v>
      </c>
      <c r="J50" s="105">
        <v>141</v>
      </c>
      <c r="K50" s="105">
        <v>86024</v>
      </c>
      <c r="L50" s="105">
        <v>511</v>
      </c>
      <c r="M50" s="105">
        <v>179</v>
      </c>
      <c r="N50" s="105">
        <v>52</v>
      </c>
      <c r="O50" s="105">
        <v>97</v>
      </c>
      <c r="P50" s="105">
        <v>806</v>
      </c>
      <c r="Q50" s="105">
        <v>729</v>
      </c>
      <c r="R50" s="105">
        <v>814</v>
      </c>
      <c r="S50" s="105">
        <v>505</v>
      </c>
      <c r="T50" s="105">
        <v>484</v>
      </c>
      <c r="U50" s="105">
        <v>395</v>
      </c>
      <c r="V50" s="105">
        <v>155</v>
      </c>
      <c r="W50" s="105">
        <v>5119</v>
      </c>
      <c r="X50" s="105">
        <v>297</v>
      </c>
      <c r="Y50" s="105">
        <v>171</v>
      </c>
      <c r="Z50" s="105">
        <v>355</v>
      </c>
      <c r="AA50" s="105">
        <v>974</v>
      </c>
      <c r="AB50" s="105">
        <v>70</v>
      </c>
      <c r="AC50" s="105">
        <v>342</v>
      </c>
      <c r="AD50" s="105">
        <v>1134</v>
      </c>
      <c r="AE50" s="105">
        <v>516</v>
      </c>
      <c r="AF50" s="105">
        <v>1963</v>
      </c>
      <c r="AG50" s="105">
        <v>162</v>
      </c>
      <c r="AH50" s="105">
        <v>95</v>
      </c>
      <c r="AI50" s="105">
        <v>214</v>
      </c>
      <c r="AJ50" s="105">
        <v>2819</v>
      </c>
      <c r="AK50" s="105">
        <v>722</v>
      </c>
      <c r="AL50" s="105">
        <v>3944</v>
      </c>
      <c r="AM50" s="105">
        <v>422</v>
      </c>
      <c r="AN50" s="105">
        <v>249</v>
      </c>
      <c r="AO50" s="105">
        <v>413</v>
      </c>
      <c r="AP50" s="105">
        <v>143</v>
      </c>
      <c r="AQ50" s="105">
        <v>1210</v>
      </c>
      <c r="AR50" s="105">
        <v>74</v>
      </c>
      <c r="AS50" s="105">
        <v>299</v>
      </c>
      <c r="AT50" s="105">
        <v>243</v>
      </c>
      <c r="AU50" s="105">
        <v>3535</v>
      </c>
      <c r="AV50" s="105">
        <v>227</v>
      </c>
      <c r="AW50" s="105">
        <v>1863</v>
      </c>
      <c r="AY50" s="93">
        <v>0.10410283292602793</v>
      </c>
      <c r="AZ50" s="93">
        <v>63.513064536373228</v>
      </c>
      <c r="BA50" s="93">
        <v>0.37728047961134942</v>
      </c>
      <c r="BB50" s="93">
        <v>0.13215891555857445</v>
      </c>
      <c r="BC50" s="93">
        <v>3.8392534128747886E-2</v>
      </c>
      <c r="BD50" s="93">
        <v>7.1616842509395096E-2</v>
      </c>
      <c r="BE50" s="93">
        <v>0.59508427899559224</v>
      </c>
      <c r="BF50" s="93">
        <v>0.53823379576648478</v>
      </c>
      <c r="BG50" s="93">
        <v>0.60099082270770732</v>
      </c>
      <c r="BH50" s="93">
        <v>0.37285057182726317</v>
      </c>
      <c r="BI50" s="93">
        <v>0.35734589458296112</v>
      </c>
      <c r="BJ50" s="93">
        <v>0.29163559578568105</v>
      </c>
      <c r="BK50" s="93">
        <v>0.11443928442222927</v>
      </c>
      <c r="BL50" s="93">
        <v>3.7794496577896233</v>
      </c>
      <c r="BM50" s="93">
        <v>0.21928043531227159</v>
      </c>
      <c r="BN50" s="93">
        <v>0.1262523718464594</v>
      </c>
      <c r="BO50" s="93">
        <v>0.26210287722510572</v>
      </c>
      <c r="BP50" s="93">
        <v>0.71912169695000849</v>
      </c>
      <c r="BQ50" s="93">
        <v>5.1682257481006771E-2</v>
      </c>
      <c r="BR50" s="93">
        <v>0.25250474369291881</v>
      </c>
      <c r="BS50" s="93">
        <v>0.83725257119230978</v>
      </c>
      <c r="BT50" s="93">
        <v>0.38097206943142131</v>
      </c>
      <c r="BU50" s="93">
        <v>1.4493181633602328</v>
      </c>
      <c r="BV50" s="93">
        <v>0.11960751017032996</v>
      </c>
      <c r="BW50" s="93">
        <v>7.0140206581366327E-2</v>
      </c>
      <c r="BX50" s="93">
        <v>0.15800004429907785</v>
      </c>
      <c r="BY50" s="93">
        <v>2.0813183405565443</v>
      </c>
      <c r="BZ50" s="93">
        <v>0.53306557001838417</v>
      </c>
      <c r="CA50" s="93">
        <v>2.911926050072724</v>
      </c>
      <c r="CB50" s="93">
        <v>0.3115701808140694</v>
      </c>
      <c r="CC50" s="93">
        <v>0.18384117303958122</v>
      </c>
      <c r="CD50" s="93">
        <v>0.30492531913793991</v>
      </c>
      <c r="CE50" s="93">
        <v>0.10557946885405668</v>
      </c>
      <c r="CF50" s="93">
        <v>0.89336473645740266</v>
      </c>
      <c r="CG50" s="93">
        <v>5.4635529337064295E-2</v>
      </c>
      <c r="CH50" s="93">
        <v>0.22075707124030036</v>
      </c>
      <c r="CI50" s="93">
        <v>0.17941126525549494</v>
      </c>
      <c r="CJ50" s="93">
        <v>2.6099540027908419</v>
      </c>
      <c r="CK50" s="93">
        <v>0.16759817783126479</v>
      </c>
      <c r="CL50" s="93">
        <v>1.3754863669587944</v>
      </c>
      <c r="CN50" s="105">
        <v>40491</v>
      </c>
      <c r="CO50" s="93">
        <v>32.004900604671384</v>
      </c>
      <c r="CP50" s="105">
        <v>33345</v>
      </c>
      <c r="CQ50" s="93">
        <v>26.356558510848515</v>
      </c>
      <c r="CS50" s="105">
        <v>2710</v>
      </c>
      <c r="CV50" s="93">
        <v>0.37432720775529194</v>
      </c>
      <c r="CW50" s="93">
        <v>1.8347201405757403</v>
      </c>
      <c r="CX50" s="93">
        <v>0.21485052752818531</v>
      </c>
      <c r="CY50" s="93">
        <v>0.57071978618311769</v>
      </c>
      <c r="CZ50" s="93">
        <v>0.94430867597439516</v>
      </c>
      <c r="DA50" s="93">
        <v>0.13658882334266076</v>
      </c>
      <c r="DB50" s="93">
        <v>5.832711915713621E-2</v>
      </c>
      <c r="DC50" s="93">
        <v>61.270792879661549</v>
      </c>
      <c r="DD50" s="93">
        <v>1.0978788124893868</v>
      </c>
      <c r="DE50" s="93">
        <v>0.1380654592706895</v>
      </c>
      <c r="DF50" s="93">
        <v>0.16538322393922167</v>
      </c>
      <c r="DG50" s="93">
        <v>1.1421778903302495</v>
      </c>
      <c r="DH50" s="93">
        <v>0.17571967543542302</v>
      </c>
      <c r="DI50" s="93">
        <v>6.6448616761294417E-3</v>
      </c>
      <c r="DJ50" s="93">
        <v>1.4160938549795854</v>
      </c>
      <c r="DK50" s="93">
        <v>0.20599071196001267</v>
      </c>
      <c r="DL50" s="93">
        <v>1.4714677022806644</v>
      </c>
      <c r="DM50" s="93">
        <v>7.5308432329467018E-2</v>
      </c>
      <c r="DN50" s="93">
        <v>3.7654216164733509E-2</v>
      </c>
      <c r="DO50" s="93">
        <v>0.1262523718464594</v>
      </c>
      <c r="DP50" s="93">
        <v>1.7099444046573098</v>
      </c>
      <c r="DQ50" s="93">
        <v>0.26800942093722085</v>
      </c>
      <c r="DR50" s="93">
        <v>1.8694210848844164</v>
      </c>
      <c r="DS50" s="93">
        <v>0.87269183346500001</v>
      </c>
      <c r="DT50" s="93">
        <v>0.11517760238624365</v>
      </c>
      <c r="DU50" s="93">
        <v>0.13215891555857445</v>
      </c>
      <c r="DV50" s="93">
        <v>0.42527114727228427</v>
      </c>
      <c r="DW50" s="93">
        <v>0.18974771675169627</v>
      </c>
      <c r="DX50" s="93">
        <v>1.9292248399695813</v>
      </c>
      <c r="DY50" s="93">
        <v>9.0813109573769035E-2</v>
      </c>
      <c r="DZ50" s="93">
        <v>0.66448616761294421</v>
      </c>
      <c r="EA50" s="93">
        <v>0.69032729635344758</v>
      </c>
      <c r="EB50" s="93">
        <v>0.74053291790642561</v>
      </c>
      <c r="EC50" s="93">
        <v>2.436449281247462E-2</v>
      </c>
      <c r="ED50" s="93">
        <v>1.3658882334266076</v>
      </c>
      <c r="EE50" s="93">
        <v>1.5357013651499154</v>
      </c>
      <c r="EF50" s="93">
        <v>0.41641133170411171</v>
      </c>
      <c r="EG50" s="93">
        <v>0.24512156405277499</v>
      </c>
      <c r="EH50" s="93">
        <v>0.19713089639184009</v>
      </c>
      <c r="EI50" s="93">
        <v>0.82543948376807963</v>
      </c>
      <c r="EJ50" s="93">
        <v>0.70509365563373516</v>
      </c>
      <c r="EK50" s="93">
        <v>2.017084677687293</v>
      </c>
      <c r="EM50" s="93">
        <v>38.729207120338451</v>
      </c>
      <c r="EO50" s="105">
        <v>5336</v>
      </c>
      <c r="EP50" s="93">
        <v>4.2142174555161542</v>
      </c>
      <c r="ER50" s="93">
        <v>2.9458514358376604</v>
      </c>
      <c r="ES50" s="93">
        <v>62.664145222161537</v>
      </c>
      <c r="ET50" s="93">
        <v>3.0078007189377325</v>
      </c>
      <c r="EU50" s="93">
        <v>4.422852764486759</v>
      </c>
      <c r="EV50" s="93">
        <v>4.3201473740840067E-2</v>
      </c>
      <c r="EW50" s="93">
        <v>2.3817869107685787</v>
      </c>
      <c r="EX50" s="93">
        <v>24.531916107628728</v>
      </c>
      <c r="EZ50" s="105">
        <v>1284</v>
      </c>
      <c r="FA50" s="93">
        <v>16.354604508979747</v>
      </c>
      <c r="FC50" s="105">
        <v>658.4656731004153</v>
      </c>
      <c r="FD50" s="93">
        <v>25.894185369639739</v>
      </c>
      <c r="FE50" s="105">
        <v>938.02529579763359</v>
      </c>
      <c r="FF50" s="93">
        <v>15.562344853924001</v>
      </c>
      <c r="FH50" s="105">
        <v>6614</v>
      </c>
      <c r="FI50" s="93">
        <v>5.2623622548434579</v>
      </c>
      <c r="FK50" s="93">
        <v>13.584120377781336</v>
      </c>
      <c r="FM50" s="93">
        <v>26.509060022650054</v>
      </c>
      <c r="FN50" s="93">
        <v>54.844280860702156</v>
      </c>
      <c r="FO50" s="93">
        <v>17.35277463193658</v>
      </c>
      <c r="FQ50" s="93">
        <v>20.213267097768835</v>
      </c>
      <c r="FR50" s="93">
        <v>46.97657487902017</v>
      </c>
      <c r="FS50" s="93">
        <v>0.99353346751745109</v>
      </c>
      <c r="FT50" s="93">
        <v>19.26469958460023</v>
      </c>
      <c r="FV50" s="93">
        <v>87.123358228174098</v>
      </c>
      <c r="FW50" s="93">
        <v>11.395827968065928</v>
      </c>
      <c r="FX50" s="93">
        <v>1.0773456949094342</v>
      </c>
      <c r="FZ50" s="93">
        <v>11.186165901107808</v>
      </c>
      <c r="GB50" s="93">
        <v>7.6064705791814804</v>
      </c>
      <c r="GD50" s="93">
        <v>25.539543894232402</v>
      </c>
      <c r="GE50" s="93">
        <v>21.151820004758182</v>
      </c>
      <c r="GG50" s="93">
        <v>80.049621044760897</v>
      </c>
      <c r="GH50" s="93">
        <v>0.96862998334636163</v>
      </c>
      <c r="GJ50" s="93">
        <v>28.227320125130344</v>
      </c>
      <c r="GK50" s="107">
        <v>45</v>
      </c>
      <c r="GL50" s="93" t="s">
        <v>44</v>
      </c>
      <c r="GM50" s="105">
        <f t="shared" si="0"/>
        <v>11.186165901107808</v>
      </c>
      <c r="GN50" s="105">
        <f t="shared" si="1"/>
        <v>11.190665901107808</v>
      </c>
      <c r="GO50" s="93">
        <f t="shared" si="2"/>
        <v>64</v>
      </c>
      <c r="GP50" s="93" t="str">
        <f t="shared" si="3"/>
        <v>Wodonga</v>
      </c>
      <c r="GQ50" s="105">
        <f t="shared" si="4"/>
        <v>16.63456737285113</v>
      </c>
      <c r="HD50" s="93" t="s">
        <v>91</v>
      </c>
    </row>
    <row r="51" spans="2:212" x14ac:dyDescent="0.35">
      <c r="B51" s="107">
        <v>46</v>
      </c>
      <c r="C51" s="93" t="s">
        <v>45</v>
      </c>
      <c r="E51" s="105">
        <v>53878</v>
      </c>
      <c r="G51" s="105">
        <v>2066</v>
      </c>
      <c r="H51" s="93">
        <v>3.8345892572107356</v>
      </c>
      <c r="J51" s="105">
        <v>268</v>
      </c>
      <c r="K51" s="105">
        <v>42733</v>
      </c>
      <c r="L51" s="105">
        <v>7</v>
      </c>
      <c r="M51" s="105">
        <v>0</v>
      </c>
      <c r="N51" s="105">
        <v>41</v>
      </c>
      <c r="O51" s="105">
        <v>20</v>
      </c>
      <c r="P51" s="105">
        <v>123</v>
      </c>
      <c r="Q51" s="105">
        <v>66</v>
      </c>
      <c r="R51" s="105">
        <v>13</v>
      </c>
      <c r="S51" s="105">
        <v>31</v>
      </c>
      <c r="T51" s="105">
        <v>126</v>
      </c>
      <c r="U51" s="105">
        <v>146</v>
      </c>
      <c r="V51" s="105">
        <v>50</v>
      </c>
      <c r="W51" s="105">
        <v>379</v>
      </c>
      <c r="X51" s="105">
        <v>25</v>
      </c>
      <c r="Y51" s="105">
        <v>33</v>
      </c>
      <c r="Z51" s="105">
        <v>49</v>
      </c>
      <c r="AA51" s="105">
        <v>619</v>
      </c>
      <c r="AB51" s="105">
        <v>33</v>
      </c>
      <c r="AC51" s="105">
        <v>7</v>
      </c>
      <c r="AD51" s="105">
        <v>4</v>
      </c>
      <c r="AE51" s="105">
        <v>239</v>
      </c>
      <c r="AF51" s="105">
        <v>11</v>
      </c>
      <c r="AG51" s="105">
        <v>7</v>
      </c>
      <c r="AH51" s="105">
        <v>24</v>
      </c>
      <c r="AI51" s="105">
        <v>96</v>
      </c>
      <c r="AJ51" s="105">
        <v>457</v>
      </c>
      <c r="AK51" s="105">
        <v>47</v>
      </c>
      <c r="AL51" s="105">
        <v>219</v>
      </c>
      <c r="AM51" s="105">
        <v>12</v>
      </c>
      <c r="AN51" s="105">
        <v>9</v>
      </c>
      <c r="AO51" s="105">
        <v>88</v>
      </c>
      <c r="AP51" s="105">
        <v>59</v>
      </c>
      <c r="AQ51" s="105">
        <v>75</v>
      </c>
      <c r="AR51" s="105">
        <v>114</v>
      </c>
      <c r="AS51" s="105">
        <v>63</v>
      </c>
      <c r="AT51" s="105">
        <v>280</v>
      </c>
      <c r="AU51" s="105">
        <v>953</v>
      </c>
      <c r="AV51" s="105">
        <v>50</v>
      </c>
      <c r="AW51" s="105">
        <v>143</v>
      </c>
      <c r="AY51" s="93">
        <v>0.49742009725676528</v>
      </c>
      <c r="AZ51" s="93">
        <v>79.31437692564684</v>
      </c>
      <c r="BA51" s="93">
        <v>1.2992315973124467E-2</v>
      </c>
      <c r="BB51" s="93">
        <v>0</v>
      </c>
      <c r="BC51" s="93">
        <v>7.6097850699729019E-2</v>
      </c>
      <c r="BD51" s="93">
        <v>3.7120902780355618E-2</v>
      </c>
      <c r="BE51" s="93">
        <v>0.22829355209918706</v>
      </c>
      <c r="BF51" s="93">
        <v>0.12249897917517355</v>
      </c>
      <c r="BG51" s="93">
        <v>2.412858680723115E-2</v>
      </c>
      <c r="BH51" s="93">
        <v>5.7537399309551207E-2</v>
      </c>
      <c r="BI51" s="93">
        <v>0.2338616875162404</v>
      </c>
      <c r="BJ51" s="93">
        <v>0.27098259029659599</v>
      </c>
      <c r="BK51" s="93">
        <v>9.2802256950889048E-2</v>
      </c>
      <c r="BL51" s="93">
        <v>0.70344110768773893</v>
      </c>
      <c r="BM51" s="93">
        <v>4.6401128475444524E-2</v>
      </c>
      <c r="BN51" s="93">
        <v>6.1249489587586775E-2</v>
      </c>
      <c r="BO51" s="93">
        <v>9.0946211811871264E-2</v>
      </c>
      <c r="BP51" s="93">
        <v>1.1488919410520064</v>
      </c>
      <c r="BQ51" s="93">
        <v>6.1249489587586775E-2</v>
      </c>
      <c r="BR51" s="93">
        <v>1.2992315973124467E-2</v>
      </c>
      <c r="BS51" s="93">
        <v>7.424180556071123E-3</v>
      </c>
      <c r="BT51" s="93">
        <v>0.44359478822524967</v>
      </c>
      <c r="BU51" s="93">
        <v>2.0416496529195589E-2</v>
      </c>
      <c r="BV51" s="93">
        <v>1.2992315973124467E-2</v>
      </c>
      <c r="BW51" s="93">
        <v>4.454508333642674E-2</v>
      </c>
      <c r="BX51" s="93">
        <v>0.17818033334570696</v>
      </c>
      <c r="BY51" s="93">
        <v>0.84821262853112589</v>
      </c>
      <c r="BZ51" s="93">
        <v>8.723412153383571E-2</v>
      </c>
      <c r="CA51" s="93">
        <v>0.40647388544489405</v>
      </c>
      <c r="CB51" s="93">
        <v>2.227254166821337E-2</v>
      </c>
      <c r="CC51" s="93">
        <v>1.6704406251160028E-2</v>
      </c>
      <c r="CD51" s="93">
        <v>0.16333197223356472</v>
      </c>
      <c r="CE51" s="93">
        <v>0.10950666320204906</v>
      </c>
      <c r="CF51" s="93">
        <v>0.13920338542633356</v>
      </c>
      <c r="CG51" s="93">
        <v>0.21158914584802702</v>
      </c>
      <c r="CH51" s="93">
        <v>0.1169308437581202</v>
      </c>
      <c r="CI51" s="93">
        <v>0.51969263892497863</v>
      </c>
      <c r="CJ51" s="93">
        <v>1.7688110174839451</v>
      </c>
      <c r="CK51" s="93">
        <v>9.2802256950889048E-2</v>
      </c>
      <c r="CL51" s="93">
        <v>0.26541445487954268</v>
      </c>
      <c r="CN51" s="105">
        <v>5765</v>
      </c>
      <c r="CO51" s="93">
        <v>11.887088127345457</v>
      </c>
      <c r="CP51" s="105">
        <v>4197</v>
      </c>
      <c r="CQ51" s="93">
        <v>8.6539651119633803</v>
      </c>
      <c r="CS51" s="105">
        <v>690</v>
      </c>
      <c r="CV51" s="93">
        <v>0</v>
      </c>
      <c r="CW51" s="93">
        <v>0.1930286944578492</v>
      </c>
      <c r="CX51" s="93">
        <v>6.1249489587586775E-2</v>
      </c>
      <c r="CY51" s="93">
        <v>0.24685400348936487</v>
      </c>
      <c r="CZ51" s="93">
        <v>0.15033965626044024</v>
      </c>
      <c r="DA51" s="93">
        <v>0.12435502431419132</v>
      </c>
      <c r="DB51" s="93">
        <v>6.4961579865622329E-2</v>
      </c>
      <c r="DC51" s="93">
        <v>82.196815026541444</v>
      </c>
      <c r="DD51" s="93">
        <v>0.11878688889713797</v>
      </c>
      <c r="DE51" s="93">
        <v>7.6097850699729019E-2</v>
      </c>
      <c r="DF51" s="93">
        <v>0.10579457292401351</v>
      </c>
      <c r="DG51" s="93">
        <v>0.59764653476372542</v>
      </c>
      <c r="DH51" s="93">
        <v>4.2689038197408963E-2</v>
      </c>
      <c r="DI51" s="93">
        <v>0.47514755558855187</v>
      </c>
      <c r="DJ51" s="93">
        <v>9.0946211811871264E-2</v>
      </c>
      <c r="DK51" s="93">
        <v>1.6704406251160028E-2</v>
      </c>
      <c r="DL51" s="93">
        <v>1.9172946286053678</v>
      </c>
      <c r="DM51" s="93">
        <v>8.909016667285348E-2</v>
      </c>
      <c r="DN51" s="93">
        <v>9.4658302089906832E-2</v>
      </c>
      <c r="DO51" s="93">
        <v>0.10393852778499574</v>
      </c>
      <c r="DP51" s="93">
        <v>7.424180556071123E-3</v>
      </c>
      <c r="DQ51" s="93">
        <v>0.15776383681651138</v>
      </c>
      <c r="DR51" s="93">
        <v>5.5681354170533425E-3</v>
      </c>
      <c r="DS51" s="93">
        <v>0.6050707153197965</v>
      </c>
      <c r="DT51" s="93">
        <v>6.1249489587586775E-2</v>
      </c>
      <c r="DU51" s="93">
        <v>5.0113218753480092E-2</v>
      </c>
      <c r="DV51" s="93">
        <v>3.7120902780355618E-2</v>
      </c>
      <c r="DW51" s="93">
        <v>5.5681354170533425E-3</v>
      </c>
      <c r="DX51" s="93">
        <v>0.39533761461078731</v>
      </c>
      <c r="DY51" s="93">
        <v>5.5681354170533425E-3</v>
      </c>
      <c r="DZ51" s="93">
        <v>0.12249897917517355</v>
      </c>
      <c r="EA51" s="93">
        <v>3.3408812502320057E-2</v>
      </c>
      <c r="EB51" s="93">
        <v>8.723412153383571E-2</v>
      </c>
      <c r="EC51" s="93">
        <v>0</v>
      </c>
      <c r="ED51" s="93">
        <v>6.3105534726604545E-2</v>
      </c>
      <c r="EE51" s="93">
        <v>0.14291547570436913</v>
      </c>
      <c r="EF51" s="93">
        <v>0.10393852778499574</v>
      </c>
      <c r="EG51" s="93">
        <v>4.0832993058391179E-2</v>
      </c>
      <c r="EH51" s="93">
        <v>9.6514347228924602E-2</v>
      </c>
      <c r="EI51" s="93">
        <v>0.83336426741898362</v>
      </c>
      <c r="EJ51" s="93">
        <v>1.6704406251160028E-2</v>
      </c>
      <c r="EK51" s="93">
        <v>0.34893648613534284</v>
      </c>
      <c r="EM51" s="93">
        <v>17.803184973458556</v>
      </c>
      <c r="EO51" s="105">
        <v>1145</v>
      </c>
      <c r="EP51" s="93">
        <v>2.3134584688743862</v>
      </c>
      <c r="ER51" s="93">
        <v>1.1127488633768607</v>
      </c>
      <c r="ES51" s="93">
        <v>58.039402935497932</v>
      </c>
      <c r="ET51" s="93">
        <v>0.46295335174074614</v>
      </c>
      <c r="EU51" s="93">
        <v>1.9597666549025308</v>
      </c>
      <c r="EV51" s="93">
        <v>3.7368431979073677E-2</v>
      </c>
      <c r="EW51" s="93">
        <v>0.66640370362681389</v>
      </c>
      <c r="EX51" s="93">
        <v>37.731736178870229</v>
      </c>
      <c r="EZ51" s="105">
        <v>713</v>
      </c>
      <c r="FA51" s="93">
        <v>25.043905865823675</v>
      </c>
      <c r="FC51" s="105">
        <v>555.77525450274084</v>
      </c>
      <c r="FD51" s="93">
        <v>22.099992216485482</v>
      </c>
      <c r="FE51" s="105">
        <v>802.043795620438</v>
      </c>
      <c r="FF51" s="93">
        <v>14.589285714285714</v>
      </c>
      <c r="FH51" s="105">
        <v>3644</v>
      </c>
      <c r="FI51" s="93">
        <v>7.4255206422953091</v>
      </c>
      <c r="FK51" s="93">
        <v>23.2714443900806</v>
      </c>
      <c r="FM51" s="93">
        <v>41.270071931991566</v>
      </c>
      <c r="FN51" s="93">
        <v>39.453607498365187</v>
      </c>
      <c r="FO51" s="93">
        <v>17.874010026883674</v>
      </c>
      <c r="FQ51" s="93">
        <v>27.0789266309983</v>
      </c>
      <c r="FR51" s="93">
        <v>26.99182945543528</v>
      </c>
      <c r="FS51" s="93">
        <v>3.8986354775828458</v>
      </c>
      <c r="FT51" s="93">
        <v>25.606569615528183</v>
      </c>
      <c r="FV51" s="93">
        <v>82.304854531734719</v>
      </c>
      <c r="FW51" s="93">
        <v>8.7825941141946853</v>
      </c>
      <c r="FX51" s="93">
        <v>6.5062463318521004</v>
      </c>
      <c r="FZ51" s="93">
        <v>23.463830661734484</v>
      </c>
      <c r="GB51" s="93">
        <v>7.318479469544088</v>
      </c>
      <c r="GD51" s="93">
        <v>30.994072666395184</v>
      </c>
      <c r="GE51" s="93">
        <v>20.795439120401792</v>
      </c>
      <c r="GG51" s="93">
        <v>79.263381747432234</v>
      </c>
      <c r="GH51" s="93">
        <v>4.4251391339758381</v>
      </c>
      <c r="GJ51" s="93">
        <v>20.550206327372763</v>
      </c>
      <c r="GK51" s="107">
        <v>46</v>
      </c>
      <c r="GL51" s="93" t="s">
        <v>45</v>
      </c>
      <c r="GM51" s="105">
        <f t="shared" si="0"/>
        <v>23.463830661734484</v>
      </c>
      <c r="GN51" s="105">
        <f t="shared" si="1"/>
        <v>23.468430661734484</v>
      </c>
      <c r="GO51" s="93">
        <f t="shared" si="2"/>
        <v>17</v>
      </c>
      <c r="GP51" s="93" t="str">
        <f t="shared" si="3"/>
        <v>Hobsons Bay</v>
      </c>
      <c r="GQ51" s="105">
        <f t="shared" si="4"/>
        <v>16.247685403132159</v>
      </c>
      <c r="HD51" s="93" t="s">
        <v>106</v>
      </c>
    </row>
    <row r="52" spans="2:212" x14ac:dyDescent="0.35">
      <c r="B52" s="107">
        <v>47</v>
      </c>
      <c r="C52" s="93" t="s">
        <v>46</v>
      </c>
      <c r="E52" s="105">
        <v>40916</v>
      </c>
      <c r="G52" s="105">
        <v>654</v>
      </c>
      <c r="H52" s="93">
        <v>1.5983967152214291</v>
      </c>
      <c r="J52" s="105">
        <v>5</v>
      </c>
      <c r="K52" s="105">
        <v>32349</v>
      </c>
      <c r="L52" s="105">
        <v>0</v>
      </c>
      <c r="M52" s="105">
        <v>4</v>
      </c>
      <c r="N52" s="105">
        <v>17</v>
      </c>
      <c r="O52" s="105">
        <v>48</v>
      </c>
      <c r="P52" s="105">
        <v>229</v>
      </c>
      <c r="Q52" s="105">
        <v>38</v>
      </c>
      <c r="R52" s="105">
        <v>19</v>
      </c>
      <c r="S52" s="105">
        <v>37</v>
      </c>
      <c r="T52" s="105">
        <v>147</v>
      </c>
      <c r="U52" s="105">
        <v>54</v>
      </c>
      <c r="V52" s="105">
        <v>16</v>
      </c>
      <c r="W52" s="105">
        <v>282</v>
      </c>
      <c r="X52" s="105">
        <v>22</v>
      </c>
      <c r="Y52" s="105">
        <v>6</v>
      </c>
      <c r="Z52" s="105">
        <v>40</v>
      </c>
      <c r="AA52" s="105">
        <v>246</v>
      </c>
      <c r="AB52" s="105">
        <v>24</v>
      </c>
      <c r="AC52" s="105">
        <v>26</v>
      </c>
      <c r="AD52" s="105">
        <v>43</v>
      </c>
      <c r="AE52" s="105">
        <v>71</v>
      </c>
      <c r="AF52" s="105">
        <v>143</v>
      </c>
      <c r="AG52" s="105">
        <v>19</v>
      </c>
      <c r="AH52" s="105">
        <v>7</v>
      </c>
      <c r="AI52" s="105">
        <v>112</v>
      </c>
      <c r="AJ52" s="105">
        <v>446</v>
      </c>
      <c r="AK52" s="105">
        <v>28</v>
      </c>
      <c r="AL52" s="105">
        <v>200</v>
      </c>
      <c r="AM52" s="105">
        <v>45</v>
      </c>
      <c r="AN52" s="105">
        <v>47</v>
      </c>
      <c r="AO52" s="105">
        <v>106</v>
      </c>
      <c r="AP52" s="105">
        <v>17</v>
      </c>
      <c r="AQ52" s="105">
        <v>75</v>
      </c>
      <c r="AR52" s="105">
        <v>19</v>
      </c>
      <c r="AS52" s="105">
        <v>57</v>
      </c>
      <c r="AT52" s="105">
        <v>37</v>
      </c>
      <c r="AU52" s="105">
        <v>1397</v>
      </c>
      <c r="AV52" s="105">
        <v>67</v>
      </c>
      <c r="AW52" s="105">
        <v>19</v>
      </c>
      <c r="AY52" s="93">
        <v>1.2220158373252519E-2</v>
      </c>
      <c r="AZ52" s="93">
        <v>79.061980643269138</v>
      </c>
      <c r="BA52" s="93">
        <v>0</v>
      </c>
      <c r="BB52" s="93">
        <v>9.7761266986020143E-3</v>
      </c>
      <c r="BC52" s="93">
        <v>4.1548538469058559E-2</v>
      </c>
      <c r="BD52" s="93">
        <v>0.11731352038322418</v>
      </c>
      <c r="BE52" s="93">
        <v>0.55968325349496528</v>
      </c>
      <c r="BF52" s="93">
        <v>9.2873203636719137E-2</v>
      </c>
      <c r="BG52" s="93">
        <v>4.6436601818359569E-2</v>
      </c>
      <c r="BH52" s="93">
        <v>9.0429171962068622E-2</v>
      </c>
      <c r="BI52" s="93">
        <v>0.35927265617362403</v>
      </c>
      <c r="BJ52" s="93">
        <v>0.13197771043112719</v>
      </c>
      <c r="BK52" s="93">
        <v>3.9104506794408057E-2</v>
      </c>
      <c r="BL52" s="93">
        <v>0.68921693225144198</v>
      </c>
      <c r="BM52" s="93">
        <v>5.376869684231108E-2</v>
      </c>
      <c r="BN52" s="93">
        <v>1.4664190047903022E-2</v>
      </c>
      <c r="BO52" s="93">
        <v>9.7761266986020154E-2</v>
      </c>
      <c r="BP52" s="93">
        <v>0.60123179196402388</v>
      </c>
      <c r="BQ52" s="93">
        <v>5.865676019161209E-2</v>
      </c>
      <c r="BR52" s="93">
        <v>6.3544823540913092E-2</v>
      </c>
      <c r="BS52" s="93">
        <v>0.10509336200997166</v>
      </c>
      <c r="BT52" s="93">
        <v>0.17352624890018575</v>
      </c>
      <c r="BU52" s="93">
        <v>0.34949652947502197</v>
      </c>
      <c r="BV52" s="93">
        <v>4.6436601818359569E-2</v>
      </c>
      <c r="BW52" s="93">
        <v>1.7108221722553524E-2</v>
      </c>
      <c r="BX52" s="93">
        <v>0.27373154756085638</v>
      </c>
      <c r="BY52" s="93">
        <v>1.0900381268941244</v>
      </c>
      <c r="BZ52" s="93">
        <v>6.8432886890214095E-2</v>
      </c>
      <c r="CA52" s="93">
        <v>0.48880633493010073</v>
      </c>
      <c r="CB52" s="93">
        <v>0.10998142535927266</v>
      </c>
      <c r="CC52" s="93">
        <v>0.11486948870857366</v>
      </c>
      <c r="CD52" s="93">
        <v>0.2590673575129534</v>
      </c>
      <c r="CE52" s="93">
        <v>4.1548538469058559E-2</v>
      </c>
      <c r="CF52" s="93">
        <v>0.18330237559878776</v>
      </c>
      <c r="CG52" s="93">
        <v>4.6436601818359569E-2</v>
      </c>
      <c r="CH52" s="93">
        <v>0.13930980545507871</v>
      </c>
      <c r="CI52" s="93">
        <v>9.0429171962068622E-2</v>
      </c>
      <c r="CJ52" s="93">
        <v>3.4143122494867533</v>
      </c>
      <c r="CK52" s="93">
        <v>0.16375012220158372</v>
      </c>
      <c r="CL52" s="93">
        <v>4.6436601818359569E-2</v>
      </c>
      <c r="CN52" s="105">
        <v>4697</v>
      </c>
      <c r="CO52" s="93">
        <v>12.678831722723102</v>
      </c>
      <c r="CP52" s="105">
        <v>2633</v>
      </c>
      <c r="CQ52" s="93">
        <v>7.107380014036603</v>
      </c>
      <c r="CS52" s="105">
        <v>319</v>
      </c>
      <c r="CT52" s="93">
        <v>0.77964610421351066</v>
      </c>
      <c r="CV52" s="93">
        <v>9.7761266986020143E-3</v>
      </c>
      <c r="CW52" s="93">
        <v>0.27373154756085638</v>
      </c>
      <c r="CX52" s="93">
        <v>2.688434842115554E-2</v>
      </c>
      <c r="CY52" s="93">
        <v>0.14908593215368071</v>
      </c>
      <c r="CZ52" s="93">
        <v>0.11731352038322418</v>
      </c>
      <c r="DA52" s="93">
        <v>0</v>
      </c>
      <c r="DB52" s="93">
        <v>6.1100791866262591E-2</v>
      </c>
      <c r="DC52" s="93">
        <v>84.773682666927357</v>
      </c>
      <c r="DD52" s="93">
        <v>0.12708964708182618</v>
      </c>
      <c r="DE52" s="93">
        <v>0.10264933033532116</v>
      </c>
      <c r="DF52" s="93">
        <v>0.24195913579039985</v>
      </c>
      <c r="DG52" s="93">
        <v>0.30305992765666245</v>
      </c>
      <c r="DH52" s="93">
        <v>1.2220158373252519E-2</v>
      </c>
      <c r="DI52" s="93">
        <v>7.3320950239515112E-3</v>
      </c>
      <c r="DJ52" s="93">
        <v>0.25173526248900185</v>
      </c>
      <c r="DK52" s="93">
        <v>4.399257014370906E-2</v>
      </c>
      <c r="DL52" s="93">
        <v>0.95561638478834676</v>
      </c>
      <c r="DM52" s="93">
        <v>9.5317235311369639E-2</v>
      </c>
      <c r="DN52" s="93">
        <v>4.8880633493010077E-2</v>
      </c>
      <c r="DO52" s="93">
        <v>3.4216443445107048E-2</v>
      </c>
      <c r="DP52" s="93">
        <v>0.24929123081435137</v>
      </c>
      <c r="DQ52" s="93">
        <v>6.1100791866262591E-2</v>
      </c>
      <c r="DR52" s="93">
        <v>0.29083976928340993</v>
      </c>
      <c r="DS52" s="93">
        <v>0.45947795483429466</v>
      </c>
      <c r="DT52" s="93">
        <v>1.7108221722553524E-2</v>
      </c>
      <c r="DU52" s="93">
        <v>1.7108221722553524E-2</v>
      </c>
      <c r="DV52" s="93">
        <v>0.10753739368462216</v>
      </c>
      <c r="DW52" s="93">
        <v>4.8880633493010077E-2</v>
      </c>
      <c r="DX52" s="93">
        <v>0.40815328966663406</v>
      </c>
      <c r="DY52" s="93">
        <v>2.4440316746505038E-2</v>
      </c>
      <c r="DZ52" s="93">
        <v>0.11731352038322418</v>
      </c>
      <c r="EA52" s="93">
        <v>2.199628507185453E-2</v>
      </c>
      <c r="EB52" s="93">
        <v>0.16863818555088475</v>
      </c>
      <c r="EC52" s="93">
        <v>0</v>
      </c>
      <c r="ED52" s="93">
        <v>0.21263075569459383</v>
      </c>
      <c r="EE52" s="93">
        <v>0.20041059732134131</v>
      </c>
      <c r="EF52" s="93">
        <v>7.8209013588816115E-2</v>
      </c>
      <c r="EG52" s="93">
        <v>2.9328380095806045E-2</v>
      </c>
      <c r="EH52" s="93">
        <v>0.12708964708182618</v>
      </c>
      <c r="EI52" s="93">
        <v>0.21996285071854532</v>
      </c>
      <c r="EJ52" s="93">
        <v>9.7761266986020154E-2</v>
      </c>
      <c r="EK52" s="93">
        <v>6.3544823540913092E-2</v>
      </c>
      <c r="EM52" s="93">
        <v>15.226317333072643</v>
      </c>
      <c r="EO52" s="105">
        <v>376</v>
      </c>
      <c r="EP52" s="93">
        <v>0.99726812190011405</v>
      </c>
      <c r="ER52" s="93">
        <v>0.90884279475982532</v>
      </c>
      <c r="ES52" s="93">
        <v>60.548580786026193</v>
      </c>
      <c r="ET52" s="93">
        <v>0.52128820960698696</v>
      </c>
      <c r="EU52" s="93">
        <v>1.0016375545851528</v>
      </c>
      <c r="EV52" s="93">
        <v>3.5480349344978165E-2</v>
      </c>
      <c r="EW52" s="93">
        <v>0.99072052401746724</v>
      </c>
      <c r="EX52" s="93">
        <v>36.001637554585152</v>
      </c>
      <c r="EZ52" s="105">
        <v>439</v>
      </c>
      <c r="FA52" s="93">
        <v>19.161938018332606</v>
      </c>
      <c r="FC52" s="105">
        <v>649.0037359900374</v>
      </c>
      <c r="FD52" s="93">
        <v>22.970627039788905</v>
      </c>
      <c r="FE52" s="105">
        <v>902.21811460258778</v>
      </c>
      <c r="FF52" s="93">
        <v>15.359965819269386</v>
      </c>
      <c r="FH52" s="105">
        <v>2000</v>
      </c>
      <c r="FI52" s="93">
        <v>5.3475935828877006</v>
      </c>
      <c r="FK52" s="93">
        <v>20.690837992659418</v>
      </c>
      <c r="FM52" s="93">
        <v>35.485386711775206</v>
      </c>
      <c r="FN52" s="93">
        <v>46.433605864110518</v>
      </c>
      <c r="FO52" s="93">
        <v>16.962691476365002</v>
      </c>
      <c r="FQ52" s="93">
        <v>24.287727467679677</v>
      </c>
      <c r="FR52" s="93">
        <v>38.508669811898784</v>
      </c>
      <c r="FS52" s="93">
        <v>2.077078610379266</v>
      </c>
      <c r="FT52" s="93">
        <v>19.134856932785983</v>
      </c>
      <c r="FV52" s="93">
        <v>92.276898441830397</v>
      </c>
      <c r="FW52" s="93">
        <v>3.5720884399827555</v>
      </c>
      <c r="FX52" s="93">
        <v>2.8761470715033566</v>
      </c>
      <c r="FZ52" s="93">
        <v>15.395459266953553</v>
      </c>
      <c r="GB52" s="93">
        <v>5.6722689075630255</v>
      </c>
      <c r="GD52" s="93">
        <v>24.719349665431618</v>
      </c>
      <c r="GE52" s="93">
        <v>21.727589448653433</v>
      </c>
      <c r="GG52" s="93">
        <v>77.050268207708896</v>
      </c>
      <c r="GH52" s="93">
        <v>3.1631919482386772</v>
      </c>
      <c r="GJ52" s="93">
        <v>18.344047882952783</v>
      </c>
      <c r="GK52" s="107">
        <v>47</v>
      </c>
      <c r="GL52" s="93" t="s">
        <v>46</v>
      </c>
      <c r="GM52" s="105">
        <f t="shared" si="0"/>
        <v>15.395459266953553</v>
      </c>
      <c r="GN52" s="105">
        <f t="shared" si="1"/>
        <v>15.400159266953553</v>
      </c>
      <c r="GO52" s="93">
        <f t="shared" si="2"/>
        <v>48</v>
      </c>
      <c r="GP52" s="93" t="str">
        <f t="shared" si="3"/>
        <v>Moreland</v>
      </c>
      <c r="GQ52" s="105">
        <f t="shared" si="4"/>
        <v>15.91030432461292</v>
      </c>
      <c r="HD52" s="93" t="s">
        <v>95</v>
      </c>
    </row>
    <row r="53" spans="2:212" x14ac:dyDescent="0.35">
      <c r="B53" s="107">
        <v>48</v>
      </c>
      <c r="C53" s="93" t="s">
        <v>47</v>
      </c>
      <c r="E53" s="105">
        <v>29108</v>
      </c>
      <c r="G53" s="105">
        <v>495</v>
      </c>
      <c r="H53" s="93">
        <v>1.7005634189913428</v>
      </c>
      <c r="J53" s="105">
        <v>0</v>
      </c>
      <c r="K53" s="105">
        <v>23745</v>
      </c>
      <c r="L53" s="105">
        <v>6</v>
      </c>
      <c r="M53" s="105">
        <v>9</v>
      </c>
      <c r="N53" s="105">
        <v>12</v>
      </c>
      <c r="O53" s="105">
        <v>23</v>
      </c>
      <c r="P53" s="105">
        <v>24</v>
      </c>
      <c r="Q53" s="105">
        <v>20</v>
      </c>
      <c r="R53" s="105">
        <v>6</v>
      </c>
      <c r="S53" s="105">
        <v>13</v>
      </c>
      <c r="T53" s="105">
        <v>82</v>
      </c>
      <c r="U53" s="105">
        <v>15</v>
      </c>
      <c r="V53" s="105">
        <v>10</v>
      </c>
      <c r="W53" s="105">
        <v>173</v>
      </c>
      <c r="X53" s="105">
        <v>15</v>
      </c>
      <c r="Y53" s="105">
        <v>3</v>
      </c>
      <c r="Z53" s="105">
        <v>58</v>
      </c>
      <c r="AA53" s="105">
        <v>221</v>
      </c>
      <c r="AB53" s="105">
        <v>5</v>
      </c>
      <c r="AC53" s="105">
        <v>3</v>
      </c>
      <c r="AD53" s="105">
        <v>4</v>
      </c>
      <c r="AE53" s="105">
        <v>75</v>
      </c>
      <c r="AF53" s="105">
        <v>31</v>
      </c>
      <c r="AG53" s="105">
        <v>10</v>
      </c>
      <c r="AH53" s="105">
        <v>12</v>
      </c>
      <c r="AI53" s="105">
        <v>133</v>
      </c>
      <c r="AJ53" s="105">
        <v>412</v>
      </c>
      <c r="AK53" s="105">
        <v>20</v>
      </c>
      <c r="AL53" s="105">
        <v>132</v>
      </c>
      <c r="AM53" s="105">
        <v>10</v>
      </c>
      <c r="AN53" s="105">
        <v>9</v>
      </c>
      <c r="AO53" s="105">
        <v>33</v>
      </c>
      <c r="AP53" s="105">
        <v>0</v>
      </c>
      <c r="AQ53" s="105">
        <v>13</v>
      </c>
      <c r="AR53" s="105">
        <v>6</v>
      </c>
      <c r="AS53" s="105">
        <v>30</v>
      </c>
      <c r="AT53" s="105">
        <v>0</v>
      </c>
      <c r="AU53" s="105">
        <v>818</v>
      </c>
      <c r="AV53" s="105">
        <v>34</v>
      </c>
      <c r="AW53" s="105">
        <v>0</v>
      </c>
      <c r="AY53" s="93">
        <v>0</v>
      </c>
      <c r="AZ53" s="93">
        <v>81.57551188676652</v>
      </c>
      <c r="BA53" s="93">
        <v>2.0612889927167789E-2</v>
      </c>
      <c r="BB53" s="93">
        <v>3.0919334890751684E-2</v>
      </c>
      <c r="BC53" s="93">
        <v>4.1225779854335579E-2</v>
      </c>
      <c r="BD53" s="93">
        <v>7.9016078054143193E-2</v>
      </c>
      <c r="BE53" s="93">
        <v>8.2451559708671157E-2</v>
      </c>
      <c r="BF53" s="93">
        <v>6.8709633090559302E-2</v>
      </c>
      <c r="BG53" s="93">
        <v>2.0612889927167789E-2</v>
      </c>
      <c r="BH53" s="93">
        <v>4.4661261508863542E-2</v>
      </c>
      <c r="BI53" s="93">
        <v>0.28170949567129311</v>
      </c>
      <c r="BJ53" s="93">
        <v>5.1532224817919477E-2</v>
      </c>
      <c r="BK53" s="93">
        <v>3.4354816545279651E-2</v>
      </c>
      <c r="BL53" s="93">
        <v>0.59433832623333793</v>
      </c>
      <c r="BM53" s="93">
        <v>5.1532224817919477E-2</v>
      </c>
      <c r="BN53" s="93">
        <v>1.0306444963583895E-2</v>
      </c>
      <c r="BO53" s="93">
        <v>0.19925793596262195</v>
      </c>
      <c r="BP53" s="93">
        <v>0.75924144565068019</v>
      </c>
      <c r="BQ53" s="93">
        <v>1.7177408272639826E-2</v>
      </c>
      <c r="BR53" s="93">
        <v>1.0306444963583895E-2</v>
      </c>
      <c r="BS53" s="93">
        <v>1.374192661811186E-2</v>
      </c>
      <c r="BT53" s="93">
        <v>0.25766112408959735</v>
      </c>
      <c r="BU53" s="93">
        <v>0.10649993129036692</v>
      </c>
      <c r="BV53" s="93">
        <v>3.4354816545279651E-2</v>
      </c>
      <c r="BW53" s="93">
        <v>4.1225779854335579E-2</v>
      </c>
      <c r="BX53" s="93">
        <v>0.45691906005221933</v>
      </c>
      <c r="BY53" s="93">
        <v>1.4154184416655216</v>
      </c>
      <c r="BZ53" s="93">
        <v>6.8709633090559302E-2</v>
      </c>
      <c r="CA53" s="93">
        <v>0.45348357839769138</v>
      </c>
      <c r="CB53" s="93">
        <v>3.4354816545279651E-2</v>
      </c>
      <c r="CC53" s="93">
        <v>3.0919334890751684E-2</v>
      </c>
      <c r="CD53" s="93">
        <v>0.11337089459942284</v>
      </c>
      <c r="CE53" s="93">
        <v>0</v>
      </c>
      <c r="CF53" s="93">
        <v>4.4661261508863542E-2</v>
      </c>
      <c r="CG53" s="93">
        <v>2.0612889927167789E-2</v>
      </c>
      <c r="CH53" s="93">
        <v>0.10306444963583895</v>
      </c>
      <c r="CI53" s="93">
        <v>0</v>
      </c>
      <c r="CJ53" s="93">
        <v>2.8102239934038753</v>
      </c>
      <c r="CK53" s="93">
        <v>0.11680637625395081</v>
      </c>
      <c r="CL53" s="93">
        <v>0</v>
      </c>
      <c r="CN53" s="105">
        <v>2635</v>
      </c>
      <c r="CO53" s="93">
        <v>9.9886277482941619</v>
      </c>
      <c r="CP53" s="105">
        <v>1315</v>
      </c>
      <c r="CQ53" s="93">
        <v>4.9848369977255498</v>
      </c>
      <c r="CS53" s="105">
        <v>201</v>
      </c>
      <c r="CT53" s="93">
        <v>0.69053181256012097</v>
      </c>
      <c r="CV53" s="93">
        <v>0</v>
      </c>
      <c r="CW53" s="93">
        <v>0.49470935825202694</v>
      </c>
      <c r="CX53" s="93">
        <v>1.0306444963583895E-2</v>
      </c>
      <c r="CY53" s="93">
        <v>9.9628967981310976E-2</v>
      </c>
      <c r="CZ53" s="93">
        <v>8.5887041363199121E-2</v>
      </c>
      <c r="DA53" s="93">
        <v>0</v>
      </c>
      <c r="DB53" s="93">
        <v>0.12367733956300674</v>
      </c>
      <c r="DC53" s="93">
        <v>87.790298199807609</v>
      </c>
      <c r="DD53" s="93">
        <v>0.17177408272639824</v>
      </c>
      <c r="DE53" s="93">
        <v>7.9016078054143193E-2</v>
      </c>
      <c r="DF53" s="93">
        <v>0.12024185790847877</v>
      </c>
      <c r="DG53" s="93">
        <v>6.1838669781503368E-2</v>
      </c>
      <c r="DH53" s="93">
        <v>6.5274151436031339E-2</v>
      </c>
      <c r="DI53" s="93">
        <v>0</v>
      </c>
      <c r="DJ53" s="93">
        <v>4.8096743163391506E-2</v>
      </c>
      <c r="DK53" s="93">
        <v>3.0919334890751684E-2</v>
      </c>
      <c r="DL53" s="93">
        <v>1.1027896111034767</v>
      </c>
      <c r="DM53" s="93">
        <v>2.748385323622372E-2</v>
      </c>
      <c r="DN53" s="93">
        <v>4.4661261508863542E-2</v>
      </c>
      <c r="DO53" s="93">
        <v>0</v>
      </c>
      <c r="DP53" s="93">
        <v>2.0612889927167789E-2</v>
      </c>
      <c r="DQ53" s="93">
        <v>6.5274151436031339E-2</v>
      </c>
      <c r="DR53" s="93">
        <v>3.0919334890751684E-2</v>
      </c>
      <c r="DS53" s="93">
        <v>0.23361275250790162</v>
      </c>
      <c r="DT53" s="93">
        <v>3.0919334890751684E-2</v>
      </c>
      <c r="DU53" s="93">
        <v>0</v>
      </c>
      <c r="DV53" s="93">
        <v>2.748385323622372E-2</v>
      </c>
      <c r="DW53" s="93">
        <v>0</v>
      </c>
      <c r="DX53" s="93">
        <v>0.3744675003435482</v>
      </c>
      <c r="DY53" s="93">
        <v>1.0306444963583895E-2</v>
      </c>
      <c r="DZ53" s="93">
        <v>0</v>
      </c>
      <c r="EA53" s="93">
        <v>4.4661261508863542E-2</v>
      </c>
      <c r="EB53" s="93">
        <v>1.7177408272639826E-2</v>
      </c>
      <c r="EC53" s="93">
        <v>0</v>
      </c>
      <c r="ED53" s="93">
        <v>5.496770647244744E-2</v>
      </c>
      <c r="EE53" s="93">
        <v>0.16490311941734231</v>
      </c>
      <c r="EF53" s="93">
        <v>6.8709633090559302E-2</v>
      </c>
      <c r="EG53" s="93">
        <v>1.0306444963583895E-2</v>
      </c>
      <c r="EH53" s="93">
        <v>9.6193486326783012E-2</v>
      </c>
      <c r="EI53" s="93">
        <v>1.7177408272639826E-2</v>
      </c>
      <c r="EJ53" s="93">
        <v>7.2145114745087266E-2</v>
      </c>
      <c r="EK53" s="93">
        <v>0</v>
      </c>
      <c r="EM53" s="93">
        <v>12.209701800192391</v>
      </c>
      <c r="EO53" s="105">
        <v>190</v>
      </c>
      <c r="EP53" s="93">
        <v>0.70495696052241019</v>
      </c>
      <c r="ER53" s="93">
        <v>0.62602588082604871</v>
      </c>
      <c r="ES53" s="93">
        <v>68.568920105355573</v>
      </c>
      <c r="ET53" s="93">
        <v>0.33209909531625759</v>
      </c>
      <c r="EU53" s="93">
        <v>0.71382219338092145</v>
      </c>
      <c r="EV53" s="93">
        <v>2.2903385883879832E-2</v>
      </c>
      <c r="EW53" s="93">
        <v>0.63747757376798864</v>
      </c>
      <c r="EX53" s="93">
        <v>29.117837920372562</v>
      </c>
      <c r="EZ53" s="105">
        <v>284</v>
      </c>
      <c r="FA53" s="93">
        <v>22.327044025157232</v>
      </c>
      <c r="FC53" s="105">
        <v>524.55927721463195</v>
      </c>
      <c r="FD53" s="93">
        <v>20.84808990886339</v>
      </c>
      <c r="FE53" s="105">
        <v>792.88135593220341</v>
      </c>
      <c r="FF53" s="93">
        <v>13.585329341317365</v>
      </c>
      <c r="FH53" s="105">
        <v>1955</v>
      </c>
      <c r="FI53" s="93">
        <v>7.3339085418464194</v>
      </c>
      <c r="FK53" s="93">
        <v>27.510978230402689</v>
      </c>
      <c r="FM53" s="93">
        <v>47.287128712871286</v>
      </c>
      <c r="FN53" s="93">
        <v>36.330033003300329</v>
      </c>
      <c r="FO53" s="93">
        <v>15.353135313531352</v>
      </c>
      <c r="FQ53" s="93">
        <v>33.275337103088297</v>
      </c>
      <c r="FR53" s="93">
        <v>24.372915760475568</v>
      </c>
      <c r="FS53" s="93">
        <v>2.2256053356531824</v>
      </c>
      <c r="FT53" s="93">
        <v>18.96476729012614</v>
      </c>
      <c r="FV53" s="93">
        <v>90.124091342976726</v>
      </c>
      <c r="FW53" s="93">
        <v>3.5318305308759816</v>
      </c>
      <c r="FX53" s="93">
        <v>4.8461707908069602</v>
      </c>
      <c r="FZ53" s="93">
        <v>24.414903576109342</v>
      </c>
      <c r="GB53" s="93">
        <v>5.0261359067149174</v>
      </c>
      <c r="GD53" s="93">
        <v>31.189016492530868</v>
      </c>
      <c r="GE53" s="93">
        <v>25.481391935066057</v>
      </c>
      <c r="GG53" s="93">
        <v>70.883343407305063</v>
      </c>
      <c r="GH53" s="93">
        <v>6.268888697003713</v>
      </c>
      <c r="GJ53" s="93">
        <v>18.401639344262293</v>
      </c>
      <c r="GK53" s="107">
        <v>48</v>
      </c>
      <c r="GL53" s="93" t="s">
        <v>47</v>
      </c>
      <c r="GM53" s="105">
        <f t="shared" si="0"/>
        <v>24.414903576109342</v>
      </c>
      <c r="GN53" s="105">
        <f t="shared" si="1"/>
        <v>24.419703576109342</v>
      </c>
      <c r="GO53" s="93">
        <f t="shared" si="2"/>
        <v>12</v>
      </c>
      <c r="GP53" s="93" t="str">
        <f t="shared" si="3"/>
        <v>Mitchell</v>
      </c>
      <c r="GQ53" s="105">
        <f t="shared" si="4"/>
        <v>15.395459266953553</v>
      </c>
      <c r="HD53" s="93" t="s">
        <v>300</v>
      </c>
    </row>
    <row r="54" spans="2:212" x14ac:dyDescent="0.35">
      <c r="B54" s="107">
        <v>49</v>
      </c>
      <c r="C54" s="93" t="s">
        <v>48</v>
      </c>
      <c r="E54" s="105">
        <v>182617</v>
      </c>
      <c r="G54" s="105">
        <v>414</v>
      </c>
      <c r="H54" s="93">
        <v>0.22670397608108775</v>
      </c>
      <c r="J54" s="105">
        <v>239</v>
      </c>
      <c r="K54" s="105">
        <v>84067</v>
      </c>
      <c r="L54" s="105">
        <v>123</v>
      </c>
      <c r="M54" s="105">
        <v>131</v>
      </c>
      <c r="N54" s="105">
        <v>468</v>
      </c>
      <c r="O54" s="105">
        <v>258</v>
      </c>
      <c r="P54" s="105">
        <v>22878</v>
      </c>
      <c r="Q54" s="105">
        <v>400</v>
      </c>
      <c r="R54" s="105">
        <v>696</v>
      </c>
      <c r="S54" s="105">
        <v>311</v>
      </c>
      <c r="T54" s="105">
        <v>776</v>
      </c>
      <c r="U54" s="105">
        <v>4452</v>
      </c>
      <c r="V54" s="105">
        <v>2525</v>
      </c>
      <c r="W54" s="105">
        <v>9615</v>
      </c>
      <c r="X54" s="105">
        <v>1804</v>
      </c>
      <c r="Y54" s="105">
        <v>654</v>
      </c>
      <c r="Z54" s="105">
        <v>187</v>
      </c>
      <c r="AA54" s="105">
        <v>2642</v>
      </c>
      <c r="AB54" s="105">
        <v>613</v>
      </c>
      <c r="AC54" s="105">
        <v>220</v>
      </c>
      <c r="AD54" s="105">
        <v>104</v>
      </c>
      <c r="AE54" s="105">
        <v>6077</v>
      </c>
      <c r="AF54" s="105">
        <v>154</v>
      </c>
      <c r="AG54" s="105">
        <v>669</v>
      </c>
      <c r="AH54" s="105">
        <v>257</v>
      </c>
      <c r="AI54" s="105">
        <v>347</v>
      </c>
      <c r="AJ54" s="105">
        <v>2098</v>
      </c>
      <c r="AK54" s="105">
        <v>656</v>
      </c>
      <c r="AL54" s="105">
        <v>1164</v>
      </c>
      <c r="AM54" s="105">
        <v>698</v>
      </c>
      <c r="AN54" s="105">
        <v>1763</v>
      </c>
      <c r="AO54" s="105">
        <v>941</v>
      </c>
      <c r="AP54" s="105">
        <v>2041</v>
      </c>
      <c r="AQ54" s="105">
        <v>6642</v>
      </c>
      <c r="AR54" s="105">
        <v>783</v>
      </c>
      <c r="AS54" s="105">
        <v>538</v>
      </c>
      <c r="AT54" s="105">
        <v>387</v>
      </c>
      <c r="AU54" s="105">
        <v>4653</v>
      </c>
      <c r="AV54" s="105">
        <v>546</v>
      </c>
      <c r="AW54" s="105">
        <v>2808</v>
      </c>
      <c r="AY54" s="93">
        <v>0.13087500068449268</v>
      </c>
      <c r="AZ54" s="93">
        <v>46.034596998088894</v>
      </c>
      <c r="BA54" s="93">
        <v>6.7354079850178245E-2</v>
      </c>
      <c r="BB54" s="93">
        <v>7.1734833011165441E-2</v>
      </c>
      <c r="BC54" s="93">
        <v>0.25627405991775137</v>
      </c>
      <c r="BD54" s="93">
        <v>0.14127928944183729</v>
      </c>
      <c r="BE54" s="93">
        <v>12.527858852133154</v>
      </c>
      <c r="BF54" s="93">
        <v>0.21903765804936015</v>
      </c>
      <c r="BG54" s="93">
        <v>0.38112552500588665</v>
      </c>
      <c r="BH54" s="93">
        <v>0.17030177913337749</v>
      </c>
      <c r="BI54" s="93">
        <v>0.4249330566157587</v>
      </c>
      <c r="BJ54" s="93">
        <v>2.437889134089378</v>
      </c>
      <c r="BK54" s="93">
        <v>1.3826752164365859</v>
      </c>
      <c r="BL54" s="93">
        <v>5.2651177053614946</v>
      </c>
      <c r="BM54" s="93">
        <v>0.98785983780261422</v>
      </c>
      <c r="BN54" s="93">
        <v>0.35812657091070382</v>
      </c>
      <c r="BO54" s="93">
        <v>0.10240010513807586</v>
      </c>
      <c r="BP54" s="93">
        <v>1.4467437314160236</v>
      </c>
      <c r="BQ54" s="93">
        <v>0.3356752109606444</v>
      </c>
      <c r="BR54" s="93">
        <v>0.12047071192714806</v>
      </c>
      <c r="BS54" s="93">
        <v>5.6949791092833629E-2</v>
      </c>
      <c r="BT54" s="93">
        <v>3.3277296199149036</v>
      </c>
      <c r="BU54" s="93">
        <v>8.4329498349003662E-2</v>
      </c>
      <c r="BV54" s="93">
        <v>0.36634048308755485</v>
      </c>
      <c r="BW54" s="93">
        <v>0.14073169529671389</v>
      </c>
      <c r="BX54" s="93">
        <v>0.19001516835781992</v>
      </c>
      <c r="BY54" s="93">
        <v>1.1488525164688939</v>
      </c>
      <c r="BZ54" s="93">
        <v>0.35922175920095062</v>
      </c>
      <c r="CA54" s="93">
        <v>0.63739958492363802</v>
      </c>
      <c r="CB54" s="93">
        <v>0.38222071329613344</v>
      </c>
      <c r="CC54" s="93">
        <v>0.96540847785255479</v>
      </c>
      <c r="CD54" s="93">
        <v>0.51528609056111974</v>
      </c>
      <c r="CE54" s="93">
        <v>1.11763965019686</v>
      </c>
      <c r="CF54" s="93">
        <v>3.6371203119096251</v>
      </c>
      <c r="CG54" s="93">
        <v>0.42876621563162248</v>
      </c>
      <c r="CH54" s="93">
        <v>0.29460565007638939</v>
      </c>
      <c r="CI54" s="93">
        <v>0.21191893416275592</v>
      </c>
      <c r="CJ54" s="93">
        <v>2.5479555572591819</v>
      </c>
      <c r="CK54" s="93">
        <v>0.29898640323737663</v>
      </c>
      <c r="CL54" s="93">
        <v>1.5376443595065081</v>
      </c>
      <c r="CN54" s="105">
        <v>89334</v>
      </c>
      <c r="CO54" s="93">
        <v>51.518734032675709</v>
      </c>
      <c r="CP54" s="105">
        <v>80822</v>
      </c>
      <c r="CQ54" s="93">
        <v>46.609881142553967</v>
      </c>
      <c r="CS54" s="105">
        <v>15119</v>
      </c>
      <c r="CT54" s="93">
        <v>8.2790758801206898</v>
      </c>
      <c r="CV54" s="93">
        <v>1.0951882902468008E-2</v>
      </c>
      <c r="CW54" s="93">
        <v>0.72446705399825861</v>
      </c>
      <c r="CX54" s="93">
        <v>0.4972154837720475</v>
      </c>
      <c r="CY54" s="93">
        <v>4.7684498157345701</v>
      </c>
      <c r="CZ54" s="93">
        <v>0.26394037794947894</v>
      </c>
      <c r="DA54" s="93">
        <v>0.10732845244418646</v>
      </c>
      <c r="DB54" s="93">
        <v>0.10075732270270565</v>
      </c>
      <c r="DC54" s="93">
        <v>45.418553584825069</v>
      </c>
      <c r="DD54" s="93">
        <v>0.19111035664806672</v>
      </c>
      <c r="DE54" s="93">
        <v>0.42219508589014165</v>
      </c>
      <c r="DF54" s="93">
        <v>0.38112552500588665</v>
      </c>
      <c r="DG54" s="93">
        <v>5.6571951132698484</v>
      </c>
      <c r="DH54" s="93">
        <v>0.47640690625735826</v>
      </c>
      <c r="DI54" s="93">
        <v>9.3091004670978056E-3</v>
      </c>
      <c r="DJ54" s="93">
        <v>1.7019226030435282</v>
      </c>
      <c r="DK54" s="93">
        <v>0.95664697153058031</v>
      </c>
      <c r="DL54" s="93">
        <v>2.1071422704348444</v>
      </c>
      <c r="DM54" s="93">
        <v>0.48900157159519653</v>
      </c>
      <c r="DN54" s="93">
        <v>0.1746825322943647</v>
      </c>
      <c r="DO54" s="93">
        <v>1.2928697766363482</v>
      </c>
      <c r="DP54" s="93">
        <v>0.11061401731492686</v>
      </c>
      <c r="DQ54" s="93">
        <v>0.47257374724149448</v>
      </c>
      <c r="DR54" s="93">
        <v>4.7093096480612433E-2</v>
      </c>
      <c r="DS54" s="93">
        <v>14.688117754644967</v>
      </c>
      <c r="DT54" s="93">
        <v>0.1456600426028245</v>
      </c>
      <c r="DU54" s="93">
        <v>0.42602824490600544</v>
      </c>
      <c r="DV54" s="93">
        <v>0.41945711516452472</v>
      </c>
      <c r="DW54" s="93">
        <v>0.13087500068449268</v>
      </c>
      <c r="DX54" s="93">
        <v>0.84439017178028331</v>
      </c>
      <c r="DY54" s="93">
        <v>0.51254811983550275</v>
      </c>
      <c r="DZ54" s="93">
        <v>2.9022489691540219E-2</v>
      </c>
      <c r="EA54" s="93">
        <v>0.23929864141892596</v>
      </c>
      <c r="EB54" s="93">
        <v>2.5424796158079475</v>
      </c>
      <c r="EC54" s="93">
        <v>2.2998954095182815E-2</v>
      </c>
      <c r="ED54" s="93">
        <v>0.52185722030260051</v>
      </c>
      <c r="EE54" s="93">
        <v>0.26284518965923215</v>
      </c>
      <c r="EF54" s="93">
        <v>1.4609811791892322</v>
      </c>
      <c r="EG54" s="93">
        <v>0.45943148775853287</v>
      </c>
      <c r="EH54" s="93">
        <v>0.25572646577262798</v>
      </c>
      <c r="EI54" s="93">
        <v>0.16208786695652649</v>
      </c>
      <c r="EJ54" s="93">
        <v>0.39098221961810786</v>
      </c>
      <c r="EK54" s="93">
        <v>1.63292574075798</v>
      </c>
      <c r="EM54" s="93">
        <v>54.581446415174931</v>
      </c>
      <c r="EO54" s="105">
        <v>15248</v>
      </c>
      <c r="EP54" s="93">
        <v>8.7486875247433851</v>
      </c>
      <c r="ER54" s="93">
        <v>7.3950512658303396</v>
      </c>
      <c r="ES54" s="93">
        <v>47.9177359481493</v>
      </c>
      <c r="ET54" s="93">
        <v>5.7144391792692675</v>
      </c>
      <c r="EU54" s="93">
        <v>2.5340479117678654</v>
      </c>
      <c r="EV54" s="93">
        <v>0.40463600663650801</v>
      </c>
      <c r="EW54" s="93">
        <v>1.4084675157258979</v>
      </c>
      <c r="EX54" s="93">
        <v>34.626815789159579</v>
      </c>
      <c r="EZ54" s="105">
        <v>541</v>
      </c>
      <c r="FA54" s="93">
        <v>3.1823529411764708</v>
      </c>
      <c r="FC54" s="105">
        <v>569.67276227141485</v>
      </c>
      <c r="FD54" s="93">
        <v>30.318497061526894</v>
      </c>
      <c r="FE54" s="105">
        <v>1074.7782002534855</v>
      </c>
      <c r="FF54" s="93">
        <v>16.834713719841556</v>
      </c>
      <c r="FH54" s="105">
        <v>8837</v>
      </c>
      <c r="FI54" s="93">
        <v>5.0979261011278085</v>
      </c>
      <c r="FK54" s="93">
        <v>20.476535291886485</v>
      </c>
      <c r="FM54" s="93">
        <v>34.332643668454168</v>
      </c>
      <c r="FN54" s="93">
        <v>49.71287421357092</v>
      </c>
      <c r="FO54" s="93">
        <v>13.627918760292193</v>
      </c>
      <c r="FQ54" s="93">
        <v>33.812348685421419</v>
      </c>
      <c r="FR54" s="93">
        <v>25.774801432798629</v>
      </c>
      <c r="FS54" s="93">
        <v>2.0274383769166513</v>
      </c>
      <c r="FT54" s="93">
        <v>26.329798530390338</v>
      </c>
      <c r="FV54" s="93">
        <v>71.124485991946614</v>
      </c>
      <c r="FW54" s="93">
        <v>15.965908282466101</v>
      </c>
      <c r="FX54" s="93">
        <v>12.787239794539065</v>
      </c>
      <c r="FZ54" s="93">
        <v>11.492432529510687</v>
      </c>
      <c r="GB54" s="93">
        <v>7.9617542654299784</v>
      </c>
      <c r="GD54" s="93">
        <v>44.890908170497113</v>
      </c>
      <c r="GE54" s="93">
        <v>10.657335223245925</v>
      </c>
      <c r="GG54" s="93">
        <v>69.554267490128581</v>
      </c>
      <c r="GH54" s="93">
        <v>3.3145185785157438</v>
      </c>
      <c r="GJ54" s="93">
        <v>61.67847177505903</v>
      </c>
      <c r="GK54" s="107">
        <v>49</v>
      </c>
      <c r="GL54" s="93" t="s">
        <v>48</v>
      </c>
      <c r="GM54" s="105">
        <f t="shared" si="0"/>
        <v>11.492432529510687</v>
      </c>
      <c r="GN54" s="105">
        <f t="shared" si="1"/>
        <v>11.497332529510686</v>
      </c>
      <c r="GO54" s="93">
        <f t="shared" si="2"/>
        <v>61</v>
      </c>
      <c r="GP54" s="93" t="str">
        <f t="shared" si="3"/>
        <v>Moorabool</v>
      </c>
      <c r="GQ54" s="105">
        <f t="shared" si="4"/>
        <v>15.31284302963776</v>
      </c>
      <c r="HD54" s="93" t="s">
        <v>108</v>
      </c>
    </row>
    <row r="55" spans="2:212" x14ac:dyDescent="0.35">
      <c r="B55" s="107">
        <v>50</v>
      </c>
      <c r="C55" s="93" t="s">
        <v>49</v>
      </c>
      <c r="E55" s="105">
        <v>116674</v>
      </c>
      <c r="G55" s="105">
        <v>428</v>
      </c>
      <c r="H55" s="93">
        <v>0.36683408471467505</v>
      </c>
      <c r="J55" s="105">
        <v>34</v>
      </c>
      <c r="K55" s="105">
        <v>76902</v>
      </c>
      <c r="L55" s="105">
        <v>155</v>
      </c>
      <c r="M55" s="105">
        <v>36</v>
      </c>
      <c r="N55" s="105">
        <v>56</v>
      </c>
      <c r="O55" s="105">
        <v>210</v>
      </c>
      <c r="P55" s="105">
        <v>1849</v>
      </c>
      <c r="Q55" s="105">
        <v>532</v>
      </c>
      <c r="R55" s="105">
        <v>498</v>
      </c>
      <c r="S55" s="105">
        <v>107</v>
      </c>
      <c r="T55" s="105">
        <v>451</v>
      </c>
      <c r="U55" s="105">
        <v>1421</v>
      </c>
      <c r="V55" s="105">
        <v>333</v>
      </c>
      <c r="W55" s="105">
        <v>2751</v>
      </c>
      <c r="X55" s="105">
        <v>248</v>
      </c>
      <c r="Y55" s="105">
        <v>484</v>
      </c>
      <c r="Z55" s="105">
        <v>107</v>
      </c>
      <c r="AA55" s="105">
        <v>4827</v>
      </c>
      <c r="AB55" s="105">
        <v>202</v>
      </c>
      <c r="AC55" s="105">
        <v>312</v>
      </c>
      <c r="AD55" s="105">
        <v>256</v>
      </c>
      <c r="AE55" s="105">
        <v>665</v>
      </c>
      <c r="AF55" s="105">
        <v>652</v>
      </c>
      <c r="AG55" s="105">
        <v>131</v>
      </c>
      <c r="AH55" s="105">
        <v>375</v>
      </c>
      <c r="AI55" s="105">
        <v>154</v>
      </c>
      <c r="AJ55" s="105">
        <v>1425</v>
      </c>
      <c r="AK55" s="105">
        <v>195</v>
      </c>
      <c r="AL55" s="105">
        <v>683</v>
      </c>
      <c r="AM55" s="105">
        <v>273</v>
      </c>
      <c r="AN55" s="105">
        <v>222</v>
      </c>
      <c r="AO55" s="105">
        <v>240</v>
      </c>
      <c r="AP55" s="105">
        <v>247</v>
      </c>
      <c r="AQ55" s="105">
        <v>540</v>
      </c>
      <c r="AR55" s="105">
        <v>136</v>
      </c>
      <c r="AS55" s="105">
        <v>269</v>
      </c>
      <c r="AT55" s="105">
        <v>308</v>
      </c>
      <c r="AU55" s="105">
        <v>3022</v>
      </c>
      <c r="AV55" s="105">
        <v>376</v>
      </c>
      <c r="AW55" s="105">
        <v>2324</v>
      </c>
      <c r="AY55" s="93">
        <v>2.9141025421259237E-2</v>
      </c>
      <c r="AZ55" s="93">
        <v>65.91185696899052</v>
      </c>
      <c r="BA55" s="93">
        <v>0.13284879236162297</v>
      </c>
      <c r="BB55" s="93">
        <v>3.0855203387215663E-2</v>
      </c>
      <c r="BC55" s="93">
        <v>4.7996983046779913E-2</v>
      </c>
      <c r="BD55" s="93">
        <v>0.17998868642542468</v>
      </c>
      <c r="BE55" s="93">
        <v>1.5847575295267153</v>
      </c>
      <c r="BF55" s="93">
        <v>0.45597133894440922</v>
      </c>
      <c r="BG55" s="93">
        <v>0.42683031352314998</v>
      </c>
      <c r="BH55" s="93">
        <v>9.1708521178668762E-2</v>
      </c>
      <c r="BI55" s="93">
        <v>0.38654713132317398</v>
      </c>
      <c r="BJ55" s="93">
        <v>1.2179234448120404</v>
      </c>
      <c r="BK55" s="93">
        <v>0.28541063133174488</v>
      </c>
      <c r="BL55" s="93">
        <v>2.3578517921730633</v>
      </c>
      <c r="BM55" s="93">
        <v>0.21255806777859676</v>
      </c>
      <c r="BN55" s="93">
        <v>0.41483106776145501</v>
      </c>
      <c r="BO55" s="93">
        <v>9.1708521178668762E-2</v>
      </c>
      <c r="BP55" s="93">
        <v>4.1371685208358331</v>
      </c>
      <c r="BQ55" s="93">
        <v>0.17313197456159898</v>
      </c>
      <c r="BR55" s="93">
        <v>0.26741176268920241</v>
      </c>
      <c r="BS55" s="93">
        <v>0.21941477964242248</v>
      </c>
      <c r="BT55" s="93">
        <v>0.56996417368051155</v>
      </c>
      <c r="BU55" s="93">
        <v>0.55882201690179478</v>
      </c>
      <c r="BV55" s="93">
        <v>0.11227865677014587</v>
      </c>
      <c r="BW55" s="93">
        <v>0.32140836861682981</v>
      </c>
      <c r="BX55" s="93">
        <v>0.13199170337864477</v>
      </c>
      <c r="BY55" s="93">
        <v>1.2213518007439532</v>
      </c>
      <c r="BZ55" s="93">
        <v>0.1671323516807515</v>
      </c>
      <c r="CA55" s="93">
        <v>0.58539177537411935</v>
      </c>
      <c r="CB55" s="93">
        <v>0.2339852923530521</v>
      </c>
      <c r="CC55" s="93">
        <v>0.19027375422116324</v>
      </c>
      <c r="CD55" s="93">
        <v>0.20570135591477107</v>
      </c>
      <c r="CE55" s="93">
        <v>0.21170097879561856</v>
      </c>
      <c r="CF55" s="93">
        <v>0.46282805080823491</v>
      </c>
      <c r="CG55" s="93">
        <v>0.11656410168503695</v>
      </c>
      <c r="CH55" s="93">
        <v>0.23055693642113922</v>
      </c>
      <c r="CI55" s="93">
        <v>0.26398340675728954</v>
      </c>
      <c r="CJ55" s="93">
        <v>2.590122906560159</v>
      </c>
      <c r="CK55" s="93">
        <v>0.32226545759980801</v>
      </c>
      <c r="CL55" s="93">
        <v>1.9918747964413663</v>
      </c>
      <c r="CN55" s="105">
        <v>32161</v>
      </c>
      <c r="CO55" s="93">
        <v>29.488460797887463</v>
      </c>
      <c r="CP55" s="105">
        <v>26875</v>
      </c>
      <c r="CQ55" s="93">
        <v>24.641720840248297</v>
      </c>
      <c r="CS55" s="105">
        <v>3290</v>
      </c>
      <c r="CT55" s="93">
        <v>2.8198227539983201</v>
      </c>
      <c r="CV55" s="93">
        <v>7.542383050208272E-2</v>
      </c>
      <c r="CW55" s="93">
        <v>1.4767643176714607</v>
      </c>
      <c r="CX55" s="93">
        <v>0.11999245761694979</v>
      </c>
      <c r="CY55" s="93">
        <v>1.5590448600373692</v>
      </c>
      <c r="CZ55" s="93">
        <v>0.84080429230162668</v>
      </c>
      <c r="DA55" s="93">
        <v>1.0285067795738553E-2</v>
      </c>
      <c r="DB55" s="93">
        <v>8.3137631348886631E-2</v>
      </c>
      <c r="DC55" s="93">
        <v>64.466804943689255</v>
      </c>
      <c r="DD55" s="93">
        <v>0.20484426693179286</v>
      </c>
      <c r="DE55" s="93">
        <v>0.29055316522961416</v>
      </c>
      <c r="DF55" s="93">
        <v>0.27855391946791919</v>
      </c>
      <c r="DG55" s="93">
        <v>3.112090097193891</v>
      </c>
      <c r="DH55" s="93">
        <v>0.2142722457445532</v>
      </c>
      <c r="DI55" s="93">
        <v>2.5712669489346383E-3</v>
      </c>
      <c r="DJ55" s="93">
        <v>0.76966590671443502</v>
      </c>
      <c r="DK55" s="93">
        <v>0.16198981778288221</v>
      </c>
      <c r="DL55" s="93">
        <v>6.7847163892555322</v>
      </c>
      <c r="DM55" s="93">
        <v>0.23484238133603033</v>
      </c>
      <c r="DN55" s="93">
        <v>2.3141402540411745E-2</v>
      </c>
      <c r="DO55" s="93">
        <v>0.22541440252326997</v>
      </c>
      <c r="DP55" s="93">
        <v>0.41654524572741147</v>
      </c>
      <c r="DQ55" s="93">
        <v>0.15684728388501293</v>
      </c>
      <c r="DR55" s="93">
        <v>0.55282239402094724</v>
      </c>
      <c r="DS55" s="93">
        <v>1.781030906628726</v>
      </c>
      <c r="DT55" s="93">
        <v>0.33255052539554653</v>
      </c>
      <c r="DU55" s="93">
        <v>0.36083446183382761</v>
      </c>
      <c r="DV55" s="93">
        <v>0.30855203387215657</v>
      </c>
      <c r="DW55" s="93">
        <v>0.16541817371479509</v>
      </c>
      <c r="DX55" s="93">
        <v>0.33255052539554653</v>
      </c>
      <c r="DY55" s="93">
        <v>0.13113461439566654</v>
      </c>
      <c r="DZ55" s="93">
        <v>2.5712669489346383E-2</v>
      </c>
      <c r="EA55" s="93">
        <v>0.23998491523389959</v>
      </c>
      <c r="EB55" s="93">
        <v>0.28712480929770129</v>
      </c>
      <c r="EC55" s="93">
        <v>0.53825188131031765</v>
      </c>
      <c r="ED55" s="93">
        <v>1.035363491437681</v>
      </c>
      <c r="EE55" s="93">
        <v>0.23055693642113922</v>
      </c>
      <c r="EF55" s="93">
        <v>0.24598453811474708</v>
      </c>
      <c r="EG55" s="93">
        <v>0.25369833896155103</v>
      </c>
      <c r="EH55" s="93">
        <v>0.20227299998285825</v>
      </c>
      <c r="EI55" s="93">
        <v>0.54339441520818688</v>
      </c>
      <c r="EJ55" s="93">
        <v>0.20398717794881463</v>
      </c>
      <c r="EK55" s="93">
        <v>2.3415671014964774</v>
      </c>
      <c r="EM55" s="93">
        <v>35.533195056310745</v>
      </c>
      <c r="EO55" s="105">
        <v>5461</v>
      </c>
      <c r="EP55" s="93">
        <v>4.9702838731990573</v>
      </c>
      <c r="ER55" s="93">
        <v>2.6919495471091173</v>
      </c>
      <c r="ES55" s="93">
        <v>62.201717505196719</v>
      </c>
      <c r="ET55" s="93">
        <v>2.2893798733974813</v>
      </c>
      <c r="EU55" s="93">
        <v>3.2196168063432942</v>
      </c>
      <c r="EV55" s="93">
        <v>8.1830751432038148E-2</v>
      </c>
      <c r="EW55" s="93">
        <v>0.65840834485547928</v>
      </c>
      <c r="EX55" s="93">
        <v>28.86085950506504</v>
      </c>
      <c r="EZ55" s="105">
        <v>383</v>
      </c>
      <c r="FA55" s="93">
        <v>5.1114373415187506</v>
      </c>
      <c r="FC55" s="105">
        <v>744.16639845510144</v>
      </c>
      <c r="FD55" s="93">
        <v>22.114042591508714</v>
      </c>
      <c r="FE55" s="105">
        <v>1240.0856598984772</v>
      </c>
      <c r="FF55" s="93">
        <v>12.683621303306802</v>
      </c>
      <c r="FH55" s="105">
        <v>6091</v>
      </c>
      <c r="FI55" s="93">
        <v>5.5825932341646274</v>
      </c>
      <c r="FK55" s="93">
        <v>19.245782409003461</v>
      </c>
      <c r="FM55" s="93">
        <v>35.491306638566911</v>
      </c>
      <c r="FN55" s="93">
        <v>47.494072708113805</v>
      </c>
      <c r="FO55" s="93">
        <v>14.439541622760801</v>
      </c>
      <c r="FQ55" s="93">
        <v>30.520839562279495</v>
      </c>
      <c r="FR55" s="93">
        <v>25.328390041659194</v>
      </c>
      <c r="FS55" s="93">
        <v>4.2197372879666721</v>
      </c>
      <c r="FT55" s="93">
        <v>28.453826067890532</v>
      </c>
      <c r="FV55" s="93">
        <v>55.782939527432916</v>
      </c>
      <c r="FW55" s="93">
        <v>20.973167801361633</v>
      </c>
      <c r="FX55" s="93">
        <v>22.723267921505808</v>
      </c>
      <c r="FZ55" s="93">
        <v>15.160260922614857</v>
      </c>
      <c r="GB55" s="93">
        <v>5.6499297638103947</v>
      </c>
      <c r="GD55" s="93">
        <v>45.044489472293193</v>
      </c>
      <c r="GE55" s="93">
        <v>9.4987225795084136</v>
      </c>
      <c r="GG55" s="93">
        <v>64.510615804774901</v>
      </c>
      <c r="GH55" s="93">
        <v>4.4172319619416793</v>
      </c>
      <c r="GJ55" s="93">
        <v>53.735903735903733</v>
      </c>
      <c r="GK55" s="107">
        <v>50</v>
      </c>
      <c r="GL55" s="93" t="s">
        <v>49</v>
      </c>
      <c r="GM55" s="105">
        <f t="shared" si="0"/>
        <v>15.160260922614857</v>
      </c>
      <c r="GN55" s="105">
        <f t="shared" si="1"/>
        <v>15.165260922614857</v>
      </c>
      <c r="GO55" s="93">
        <f t="shared" si="2"/>
        <v>50</v>
      </c>
      <c r="GP55" s="93" t="str">
        <f t="shared" si="3"/>
        <v>Moonee Valley</v>
      </c>
      <c r="GQ55" s="105">
        <f t="shared" si="4"/>
        <v>15.160260922614857</v>
      </c>
      <c r="HD55" s="93" t="s">
        <v>90</v>
      </c>
    </row>
    <row r="56" spans="2:212" x14ac:dyDescent="0.35">
      <c r="B56" s="107">
        <v>51</v>
      </c>
      <c r="C56" s="93" t="s">
        <v>50</v>
      </c>
      <c r="E56" s="105">
        <v>31820</v>
      </c>
      <c r="G56" s="105">
        <v>371</v>
      </c>
      <c r="H56" s="93">
        <v>1.1659333752357008</v>
      </c>
      <c r="J56" s="105">
        <v>0</v>
      </c>
      <c r="K56" s="105">
        <v>25638</v>
      </c>
      <c r="L56" s="105">
        <v>7</v>
      </c>
      <c r="M56" s="105">
        <v>0</v>
      </c>
      <c r="N56" s="105">
        <v>0</v>
      </c>
      <c r="O56" s="105">
        <v>31</v>
      </c>
      <c r="P56" s="105">
        <v>34</v>
      </c>
      <c r="Q56" s="105">
        <v>57</v>
      </c>
      <c r="R56" s="105">
        <v>12</v>
      </c>
      <c r="S56" s="105">
        <v>25</v>
      </c>
      <c r="T56" s="105">
        <v>179</v>
      </c>
      <c r="U56" s="105">
        <v>39</v>
      </c>
      <c r="V56" s="105">
        <v>7</v>
      </c>
      <c r="W56" s="105">
        <v>182</v>
      </c>
      <c r="X56" s="105">
        <v>10</v>
      </c>
      <c r="Y56" s="105">
        <v>4</v>
      </c>
      <c r="Z56" s="105">
        <v>4</v>
      </c>
      <c r="AA56" s="105">
        <v>103</v>
      </c>
      <c r="AB56" s="105">
        <v>5</v>
      </c>
      <c r="AC56" s="105">
        <v>6</v>
      </c>
      <c r="AD56" s="105">
        <v>26</v>
      </c>
      <c r="AE56" s="105">
        <v>29</v>
      </c>
      <c r="AF56" s="105">
        <v>175</v>
      </c>
      <c r="AG56" s="105">
        <v>15</v>
      </c>
      <c r="AH56" s="105">
        <v>0</v>
      </c>
      <c r="AI56" s="105">
        <v>150</v>
      </c>
      <c r="AJ56" s="105">
        <v>416</v>
      </c>
      <c r="AK56" s="105">
        <v>14</v>
      </c>
      <c r="AL56" s="105">
        <v>71</v>
      </c>
      <c r="AM56" s="105">
        <v>29</v>
      </c>
      <c r="AN56" s="105">
        <v>24</v>
      </c>
      <c r="AO56" s="105">
        <v>95</v>
      </c>
      <c r="AP56" s="105">
        <v>7</v>
      </c>
      <c r="AQ56" s="105">
        <v>34</v>
      </c>
      <c r="AR56" s="105">
        <v>8</v>
      </c>
      <c r="AS56" s="105">
        <v>19</v>
      </c>
      <c r="AT56" s="105">
        <v>0</v>
      </c>
      <c r="AU56" s="105">
        <v>1524</v>
      </c>
      <c r="AV56" s="105">
        <v>62</v>
      </c>
      <c r="AW56" s="105">
        <v>36</v>
      </c>
      <c r="AY56" s="93">
        <v>0</v>
      </c>
      <c r="AZ56" s="93">
        <v>80.571967316153362</v>
      </c>
      <c r="BA56" s="93">
        <v>2.1998742928975485E-2</v>
      </c>
      <c r="BB56" s="93">
        <v>0</v>
      </c>
      <c r="BC56" s="93">
        <v>0</v>
      </c>
      <c r="BD56" s="93">
        <v>9.7423004399748589E-2</v>
      </c>
      <c r="BE56" s="93">
        <v>0.10685103708359522</v>
      </c>
      <c r="BF56" s="93">
        <v>0.17913262099308611</v>
      </c>
      <c r="BG56" s="93">
        <v>3.7712130735386554E-2</v>
      </c>
      <c r="BH56" s="93">
        <v>7.8566939032055319E-2</v>
      </c>
      <c r="BI56" s="93">
        <v>0.56253928346951598</v>
      </c>
      <c r="BJ56" s="93">
        <v>0.12256442489000628</v>
      </c>
      <c r="BK56" s="93">
        <v>2.1998742928975485E-2</v>
      </c>
      <c r="BL56" s="93">
        <v>0.5719673161533626</v>
      </c>
      <c r="BM56" s="93">
        <v>3.1426775612822123E-2</v>
      </c>
      <c r="BN56" s="93">
        <v>1.257071024512885E-2</v>
      </c>
      <c r="BO56" s="93">
        <v>1.257071024512885E-2</v>
      </c>
      <c r="BP56" s="93">
        <v>0.3236957888120679</v>
      </c>
      <c r="BQ56" s="93">
        <v>1.5713387806411062E-2</v>
      </c>
      <c r="BR56" s="93">
        <v>1.8856065367693277E-2</v>
      </c>
      <c r="BS56" s="93">
        <v>8.1709616593337517E-2</v>
      </c>
      <c r="BT56" s="93">
        <v>9.1137649277184166E-2</v>
      </c>
      <c r="BU56" s="93">
        <v>0.54996857322438719</v>
      </c>
      <c r="BV56" s="93">
        <v>4.7140163419233189E-2</v>
      </c>
      <c r="BW56" s="93">
        <v>0</v>
      </c>
      <c r="BX56" s="93">
        <v>0.47140163419233183</v>
      </c>
      <c r="BY56" s="93">
        <v>1.3073538654934003</v>
      </c>
      <c r="BZ56" s="93">
        <v>4.399748585795097E-2</v>
      </c>
      <c r="CA56" s="93">
        <v>0.22313010685103707</v>
      </c>
      <c r="CB56" s="93">
        <v>9.1137649277184166E-2</v>
      </c>
      <c r="CC56" s="93">
        <v>7.5424261470773107E-2</v>
      </c>
      <c r="CD56" s="93">
        <v>0.29855436832181015</v>
      </c>
      <c r="CE56" s="93">
        <v>2.1998742928975485E-2</v>
      </c>
      <c r="CF56" s="93">
        <v>0.10685103708359522</v>
      </c>
      <c r="CG56" s="93">
        <v>2.51414204902577E-2</v>
      </c>
      <c r="CH56" s="93">
        <v>5.9710873664362042E-2</v>
      </c>
      <c r="CI56" s="93">
        <v>0</v>
      </c>
      <c r="CJ56" s="93">
        <v>4.7894406033940919</v>
      </c>
      <c r="CK56" s="93">
        <v>0.19484600879949718</v>
      </c>
      <c r="CL56" s="93">
        <v>0.11313639220615963</v>
      </c>
      <c r="CN56" s="105">
        <v>3853</v>
      </c>
      <c r="CO56" s="93">
        <v>13.065002882235257</v>
      </c>
      <c r="CP56" s="105">
        <v>1722</v>
      </c>
      <c r="CQ56" s="93">
        <v>5.8390695466413485</v>
      </c>
      <c r="CS56" s="105">
        <v>136</v>
      </c>
      <c r="CT56" s="93">
        <v>0.4274041483343809</v>
      </c>
      <c r="CV56" s="93">
        <v>9.4280326838466384E-3</v>
      </c>
      <c r="CW56" s="93">
        <v>0.14456316781898176</v>
      </c>
      <c r="CX56" s="93">
        <v>0</v>
      </c>
      <c r="CY56" s="93">
        <v>3.1426775612822123E-2</v>
      </c>
      <c r="CZ56" s="93">
        <v>0.23884349465744817</v>
      </c>
      <c r="DA56" s="93">
        <v>0</v>
      </c>
      <c r="DB56" s="93">
        <v>0.19170333123821495</v>
      </c>
      <c r="DC56" s="93">
        <v>88.504085480829659</v>
      </c>
      <c r="DD56" s="93">
        <v>6.913890634820867E-2</v>
      </c>
      <c r="DE56" s="93">
        <v>0.12570710245128849</v>
      </c>
      <c r="DF56" s="93">
        <v>0.29226901319924575</v>
      </c>
      <c r="DG56" s="93">
        <v>0.27027027027027029</v>
      </c>
      <c r="DH56" s="93">
        <v>3.4569453174104335E-2</v>
      </c>
      <c r="DI56" s="93">
        <v>0</v>
      </c>
      <c r="DJ56" s="93">
        <v>0.14142049025769957</v>
      </c>
      <c r="DK56" s="93">
        <v>9.4280326838466384E-3</v>
      </c>
      <c r="DL56" s="93">
        <v>0.47768698931489634</v>
      </c>
      <c r="DM56" s="93">
        <v>4.0854808296668758E-2</v>
      </c>
      <c r="DN56" s="93">
        <v>0</v>
      </c>
      <c r="DO56" s="93">
        <v>0</v>
      </c>
      <c r="DP56" s="93">
        <v>9.4280326838466377E-2</v>
      </c>
      <c r="DQ56" s="93">
        <v>1.5713387806411062E-2</v>
      </c>
      <c r="DR56" s="93">
        <v>0.44626021370207414</v>
      </c>
      <c r="DS56" s="93">
        <v>0.16027655562539284</v>
      </c>
      <c r="DT56" s="93">
        <v>0</v>
      </c>
      <c r="DU56" s="93">
        <v>0</v>
      </c>
      <c r="DV56" s="93">
        <v>0.13513513513513514</v>
      </c>
      <c r="DW56" s="93">
        <v>6.913890634820867E-2</v>
      </c>
      <c r="DX56" s="93">
        <v>0.33312382149591452</v>
      </c>
      <c r="DY56" s="93">
        <v>3.7712130735386554E-2</v>
      </c>
      <c r="DZ56" s="93">
        <v>3.7712130735386554E-2</v>
      </c>
      <c r="EA56" s="93">
        <v>0.15713387806411064</v>
      </c>
      <c r="EB56" s="93">
        <v>5.02828409805154E-2</v>
      </c>
      <c r="EC56" s="93">
        <v>0</v>
      </c>
      <c r="ED56" s="93">
        <v>0.25141420490257699</v>
      </c>
      <c r="EE56" s="93">
        <v>9.7423004399748589E-2</v>
      </c>
      <c r="EF56" s="93">
        <v>2.51414204902577E-2</v>
      </c>
      <c r="EG56" s="93">
        <v>1.8856065367693277E-2</v>
      </c>
      <c r="EH56" s="93">
        <v>7.2281583909490882E-2</v>
      </c>
      <c r="EI56" s="93">
        <v>2.8284098051539908E-2</v>
      </c>
      <c r="EJ56" s="93">
        <v>4.7140163419233189E-2</v>
      </c>
      <c r="EK56" s="93">
        <v>0.15399120050282841</v>
      </c>
      <c r="EM56" s="93">
        <v>11.495914519170341</v>
      </c>
      <c r="EO56" s="105">
        <v>153</v>
      </c>
      <c r="EP56" s="93">
        <v>0.51177415038801177</v>
      </c>
      <c r="ER56" s="93">
        <v>0.7063711911357341</v>
      </c>
      <c r="ES56" s="93">
        <v>58.8123268698061</v>
      </c>
      <c r="ET56" s="93">
        <v>0.41897506925207761</v>
      </c>
      <c r="EU56" s="93">
        <v>0.19736842105263158</v>
      </c>
      <c r="EV56" s="93">
        <v>4.5013850415512466E-2</v>
      </c>
      <c r="EW56" s="93">
        <v>0.70290858725761773</v>
      </c>
      <c r="EX56" s="93">
        <v>39.127423822714682</v>
      </c>
      <c r="EZ56" s="105">
        <v>290</v>
      </c>
      <c r="FA56" s="93">
        <v>17.967781908302356</v>
      </c>
      <c r="FC56" s="105">
        <v>636.37398785425103</v>
      </c>
      <c r="FD56" s="93">
        <v>23.357979850391317</v>
      </c>
      <c r="FE56" s="105">
        <v>975</v>
      </c>
      <c r="FF56" s="93">
        <v>14.532082170935837</v>
      </c>
      <c r="FH56" s="105">
        <v>1624</v>
      </c>
      <c r="FI56" s="93">
        <v>5.4838927534274333</v>
      </c>
      <c r="FK56" s="93">
        <v>23.364805400093989</v>
      </c>
      <c r="FM56" s="93">
        <v>37.324766355140184</v>
      </c>
      <c r="FN56" s="93">
        <v>46.378504672897201</v>
      </c>
      <c r="FO56" s="93">
        <v>15.455607476635514</v>
      </c>
      <c r="FQ56" s="93">
        <v>28.299444063666137</v>
      </c>
      <c r="FR56" s="93">
        <v>38.458609397608711</v>
      </c>
      <c r="FS56" s="93">
        <v>2.4065189246820502</v>
      </c>
      <c r="FT56" s="93">
        <v>15.901302261823167</v>
      </c>
      <c r="FV56" s="93">
        <v>90.834483816536277</v>
      </c>
      <c r="FW56" s="93">
        <v>6.8875594416321517</v>
      </c>
      <c r="FX56" s="93">
        <v>1.4419389476913635</v>
      </c>
      <c r="FZ56" s="93">
        <v>15.31284302963776</v>
      </c>
      <c r="GB56" s="93">
        <v>5.7895414734672848</v>
      </c>
      <c r="GD56" s="93">
        <v>29.11242603550296</v>
      </c>
      <c r="GE56" s="93">
        <v>19.638009049773757</v>
      </c>
      <c r="GG56" s="93">
        <v>75.683954054994786</v>
      </c>
      <c r="GH56" s="93">
        <v>2.3250957187608772</v>
      </c>
      <c r="GJ56" s="93">
        <v>23.990739400955</v>
      </c>
      <c r="GK56" s="107">
        <v>51</v>
      </c>
      <c r="GL56" s="93" t="s">
        <v>50</v>
      </c>
      <c r="GM56" s="105">
        <f t="shared" si="0"/>
        <v>15.31284302963776</v>
      </c>
      <c r="GN56" s="105">
        <f t="shared" si="1"/>
        <v>15.31794302963776</v>
      </c>
      <c r="GO56" s="93">
        <f t="shared" si="2"/>
        <v>49</v>
      </c>
      <c r="GP56" s="93" t="str">
        <f t="shared" si="3"/>
        <v>Queenscliffe (B)</v>
      </c>
      <c r="GQ56" s="105">
        <f t="shared" si="4"/>
        <v>15.113350125944585</v>
      </c>
      <c r="HD56" s="93" t="s">
        <v>129</v>
      </c>
    </row>
    <row r="57" spans="2:212" x14ac:dyDescent="0.35">
      <c r="B57" s="107">
        <v>52</v>
      </c>
      <c r="C57" s="93" t="s">
        <v>51</v>
      </c>
      <c r="E57" s="105">
        <v>162564</v>
      </c>
      <c r="G57" s="105">
        <v>813</v>
      </c>
      <c r="H57" s="93">
        <v>0.50011072562190884</v>
      </c>
      <c r="J57" s="105">
        <v>101</v>
      </c>
      <c r="K57" s="105">
        <v>96294</v>
      </c>
      <c r="L57" s="105">
        <v>151</v>
      </c>
      <c r="M57" s="105">
        <v>111</v>
      </c>
      <c r="N57" s="105">
        <v>49</v>
      </c>
      <c r="O57" s="105">
        <v>344</v>
      </c>
      <c r="P57" s="105">
        <v>2665</v>
      </c>
      <c r="Q57" s="105">
        <v>379</v>
      </c>
      <c r="R57" s="105">
        <v>601</v>
      </c>
      <c r="S57" s="105">
        <v>310</v>
      </c>
      <c r="T57" s="105">
        <v>637</v>
      </c>
      <c r="U57" s="105">
        <v>3396</v>
      </c>
      <c r="V57" s="105">
        <v>306</v>
      </c>
      <c r="W57" s="105">
        <v>4090</v>
      </c>
      <c r="X57" s="105">
        <v>667</v>
      </c>
      <c r="Y57" s="105">
        <v>644</v>
      </c>
      <c r="Z57" s="105">
        <v>728</v>
      </c>
      <c r="AA57" s="105">
        <v>7892</v>
      </c>
      <c r="AB57" s="105">
        <v>355</v>
      </c>
      <c r="AC57" s="105">
        <v>2650</v>
      </c>
      <c r="AD57" s="105">
        <v>148</v>
      </c>
      <c r="AE57" s="105">
        <v>936</v>
      </c>
      <c r="AF57" s="105">
        <v>839</v>
      </c>
      <c r="AG57" s="105">
        <v>210</v>
      </c>
      <c r="AH57" s="105">
        <v>2357</v>
      </c>
      <c r="AI57" s="105">
        <v>213</v>
      </c>
      <c r="AJ57" s="105">
        <v>2871</v>
      </c>
      <c r="AK57" s="105">
        <v>3073</v>
      </c>
      <c r="AL57" s="105">
        <v>1138</v>
      </c>
      <c r="AM57" s="105">
        <v>410</v>
      </c>
      <c r="AN57" s="105">
        <v>312</v>
      </c>
      <c r="AO57" s="105">
        <v>334</v>
      </c>
      <c r="AP57" s="105">
        <v>276</v>
      </c>
      <c r="AQ57" s="105">
        <v>998</v>
      </c>
      <c r="AR57" s="105">
        <v>207</v>
      </c>
      <c r="AS57" s="105">
        <v>433</v>
      </c>
      <c r="AT57" s="105">
        <v>1674</v>
      </c>
      <c r="AU57" s="105">
        <v>4341</v>
      </c>
      <c r="AV57" s="105">
        <v>754</v>
      </c>
      <c r="AW57" s="105">
        <v>1173</v>
      </c>
      <c r="AY57" s="93">
        <v>6.2129376737777124E-2</v>
      </c>
      <c r="AZ57" s="93">
        <v>59.23451686720307</v>
      </c>
      <c r="BA57" s="93">
        <v>9.2886493934696487E-2</v>
      </c>
      <c r="BB57" s="93">
        <v>6.8280800177160997E-2</v>
      </c>
      <c r="BC57" s="93">
        <v>3.0141974852980979E-2</v>
      </c>
      <c r="BD57" s="93">
        <v>0.21160896631480525</v>
      </c>
      <c r="BE57" s="93">
        <v>1.6393543465958023</v>
      </c>
      <c r="BF57" s="93">
        <v>0.23313894835264881</v>
      </c>
      <c r="BG57" s="93">
        <v>0.36970054870697083</v>
      </c>
      <c r="BH57" s="93">
        <v>0.19069412662090007</v>
      </c>
      <c r="BI57" s="93">
        <v>0.39184567308875273</v>
      </c>
      <c r="BJ57" s="93">
        <v>2.0890234000147632</v>
      </c>
      <c r="BK57" s="93">
        <v>0.18823355724514654</v>
      </c>
      <c r="BL57" s="93">
        <v>2.515932186708004</v>
      </c>
      <c r="BM57" s="93">
        <v>0.41029994340690434</v>
      </c>
      <c r="BN57" s="93">
        <v>0.39615166949632147</v>
      </c>
      <c r="BO57" s="93">
        <v>0.44782362638714596</v>
      </c>
      <c r="BP57" s="93">
        <v>4.8547033783617533</v>
      </c>
      <c r="BQ57" s="93">
        <v>0.21837553209812749</v>
      </c>
      <c r="BR57" s="93">
        <v>1.6301272114367265</v>
      </c>
      <c r="BS57" s="93">
        <v>9.1041066902881329E-2</v>
      </c>
      <c r="BT57" s="93">
        <v>0.57577323392633051</v>
      </c>
      <c r="BU57" s="93">
        <v>0.516104426564307</v>
      </c>
      <c r="BV57" s="93">
        <v>0.12917989222706133</v>
      </c>
      <c r="BW57" s="93">
        <v>1.449890504662779</v>
      </c>
      <c r="BX57" s="93">
        <v>0.1310253192588765</v>
      </c>
      <c r="BY57" s="93">
        <v>1.7660736694471102</v>
      </c>
      <c r="BZ57" s="93">
        <v>1.8903324229226643</v>
      </c>
      <c r="CA57" s="93">
        <v>0.70003198740188477</v>
      </c>
      <c r="CB57" s="93">
        <v>0.25220836101473881</v>
      </c>
      <c r="CC57" s="93">
        <v>0.19192441130877685</v>
      </c>
      <c r="CD57" s="93">
        <v>0.2054575428754214</v>
      </c>
      <c r="CE57" s="93">
        <v>0.1697792869269949</v>
      </c>
      <c r="CF57" s="93">
        <v>0.61391205925051051</v>
      </c>
      <c r="CG57" s="93">
        <v>0.12733446519524619</v>
      </c>
      <c r="CH57" s="93">
        <v>0.26635663492532169</v>
      </c>
      <c r="CI57" s="93">
        <v>1.0297482837528604</v>
      </c>
      <c r="CJ57" s="93">
        <v>2.6703329150365396</v>
      </c>
      <c r="CK57" s="93">
        <v>0.46381732732954406</v>
      </c>
      <c r="CL57" s="93">
        <v>0.72156196943972828</v>
      </c>
      <c r="CN57" s="105">
        <v>55106</v>
      </c>
      <c r="CO57" s="93">
        <v>36.397622192866578</v>
      </c>
      <c r="CP57" s="105">
        <v>46437</v>
      </c>
      <c r="CQ57" s="93">
        <v>30.671730515191548</v>
      </c>
      <c r="CS57" s="105">
        <v>7734</v>
      </c>
      <c r="CT57" s="93">
        <v>4.7575108880194881</v>
      </c>
      <c r="CV57" s="93">
        <v>3.0141974852980979E-2</v>
      </c>
      <c r="CW57" s="93">
        <v>4.8706970793041506</v>
      </c>
      <c r="CX57" s="93">
        <v>0.44720848404320757</v>
      </c>
      <c r="CY57" s="93">
        <v>0.64159346472773804</v>
      </c>
      <c r="CZ57" s="93">
        <v>0.31126202603282399</v>
      </c>
      <c r="DA57" s="93">
        <v>1.7839127974213234E-2</v>
      </c>
      <c r="DB57" s="93">
        <v>8.6119928151374231E-2</v>
      </c>
      <c r="DC57" s="93">
        <v>55.995792426367466</v>
      </c>
      <c r="DD57" s="93">
        <v>0.24298122585566301</v>
      </c>
      <c r="DE57" s="93">
        <v>0.35678255948426468</v>
      </c>
      <c r="DF57" s="93">
        <v>0.36662483698727888</v>
      </c>
      <c r="DG57" s="93">
        <v>4.5680470460864644</v>
      </c>
      <c r="DH57" s="93">
        <v>0.14517359316945941</v>
      </c>
      <c r="DI57" s="93">
        <v>8.6119928151374234E-3</v>
      </c>
      <c r="DJ57" s="93">
        <v>0.77261878398661454</v>
      </c>
      <c r="DK57" s="93">
        <v>0.39492138480844463</v>
      </c>
      <c r="DL57" s="93">
        <v>7.8719765753795423</v>
      </c>
      <c r="DM57" s="93">
        <v>0.27373834305258238</v>
      </c>
      <c r="DN57" s="93">
        <v>2.8911690165104205E-2</v>
      </c>
      <c r="DO57" s="93">
        <v>0.17408528333456361</v>
      </c>
      <c r="DP57" s="93">
        <v>0.16362786348761105</v>
      </c>
      <c r="DQ57" s="93">
        <v>0.32602544228734531</v>
      </c>
      <c r="DR57" s="93">
        <v>0.46320218498560572</v>
      </c>
      <c r="DS57" s="93">
        <v>1.9481558032528725</v>
      </c>
      <c r="DT57" s="93">
        <v>1.5415467139095986</v>
      </c>
      <c r="DU57" s="93">
        <v>0.34817056666912721</v>
      </c>
      <c r="DV57" s="93">
        <v>0.27927462414802784</v>
      </c>
      <c r="DW57" s="93">
        <v>0.2029969734996678</v>
      </c>
      <c r="DX57" s="93">
        <v>0.57761866095814574</v>
      </c>
      <c r="DY57" s="93">
        <v>0.12364361113161586</v>
      </c>
      <c r="DZ57" s="93">
        <v>0.10026820206195713</v>
      </c>
      <c r="EA57" s="93">
        <v>0.18331241849363944</v>
      </c>
      <c r="EB57" s="93">
        <v>0.44474791466745406</v>
      </c>
      <c r="EC57" s="93">
        <v>9.3501636278634878E-2</v>
      </c>
      <c r="ED57" s="93">
        <v>0.95654634482419221</v>
      </c>
      <c r="EE57" s="93">
        <v>0.28727147461922686</v>
      </c>
      <c r="EF57" s="93">
        <v>0.24359636819960137</v>
      </c>
      <c r="EG57" s="93">
        <v>0.2485175069511085</v>
      </c>
      <c r="EH57" s="93">
        <v>0.2386752294480943</v>
      </c>
      <c r="EI57" s="93">
        <v>1.8238970497773184</v>
      </c>
      <c r="EJ57" s="93">
        <v>2.360301173691592</v>
      </c>
      <c r="EK57" s="93">
        <v>0.89810782215004548</v>
      </c>
      <c r="EM57" s="93">
        <v>44.004207573632534</v>
      </c>
      <c r="EO57" s="105">
        <v>10337</v>
      </c>
      <c r="EP57" s="93">
        <v>6.7637243996597523</v>
      </c>
      <c r="ER57" s="93">
        <v>2.2958924519995936</v>
      </c>
      <c r="ES57" s="93">
        <v>46.868036978090821</v>
      </c>
      <c r="ET57" s="93">
        <v>3.252175679794115</v>
      </c>
      <c r="EU57" s="93">
        <v>10.733805153906065</v>
      </c>
      <c r="EV57" s="93">
        <v>0.13951440858758593</v>
      </c>
      <c r="EW57" s="93">
        <v>0.9054891469980697</v>
      </c>
      <c r="EX57" s="93">
        <v>35.807117943855609</v>
      </c>
      <c r="EZ57" s="105">
        <v>672</v>
      </c>
      <c r="FA57" s="93">
        <v>5.5675227837613921</v>
      </c>
      <c r="FC57" s="105">
        <v>680.02549936251592</v>
      </c>
      <c r="FD57" s="93">
        <v>22.177921953402155</v>
      </c>
      <c r="FE57" s="105">
        <v>1114.6515209857528</v>
      </c>
      <c r="FF57" s="93">
        <v>13.779759401026331</v>
      </c>
      <c r="FH57" s="105">
        <v>10070</v>
      </c>
      <c r="FI57" s="93">
        <v>6.6307146290553041</v>
      </c>
      <c r="FK57" s="93">
        <v>18.028240239575844</v>
      </c>
      <c r="FM57" s="93">
        <v>38.751310599630536</v>
      </c>
      <c r="FN57" s="93">
        <v>44.143491936691795</v>
      </c>
      <c r="FO57" s="93">
        <v>14.24933845923411</v>
      </c>
      <c r="FQ57" s="93">
        <v>26.09599502206132</v>
      </c>
      <c r="FR57" s="93">
        <v>25.008485122751445</v>
      </c>
      <c r="FS57" s="93">
        <v>2.2754270845118225</v>
      </c>
      <c r="FT57" s="93">
        <v>33.048138929743182</v>
      </c>
      <c r="FV57" s="93">
        <v>54.985297668934749</v>
      </c>
      <c r="FW57" s="93">
        <v>26.67017060386096</v>
      </c>
      <c r="FX57" s="93">
        <v>17.808997542508916</v>
      </c>
      <c r="FZ57" s="93">
        <v>15.91030432461292</v>
      </c>
      <c r="GB57" s="93">
        <v>6.8588584411369222</v>
      </c>
      <c r="GD57" s="93">
        <v>44.075109767053434</v>
      </c>
      <c r="GE57" s="93">
        <v>11.5119383533044</v>
      </c>
      <c r="GG57" s="93">
        <v>54.276170110462985</v>
      </c>
      <c r="GH57" s="93">
        <v>8.9686325619060874</v>
      </c>
      <c r="GJ57" s="93">
        <v>56.071020511797457</v>
      </c>
      <c r="GK57" s="107">
        <v>52</v>
      </c>
      <c r="GL57" s="93" t="s">
        <v>51</v>
      </c>
      <c r="GM57" s="105">
        <f t="shared" si="0"/>
        <v>15.91030432461292</v>
      </c>
      <c r="GN57" s="105">
        <f t="shared" si="1"/>
        <v>15.91550432461292</v>
      </c>
      <c r="GO57" s="93">
        <f t="shared" si="2"/>
        <v>47</v>
      </c>
      <c r="GP57" s="93" t="str">
        <f t="shared" si="3"/>
        <v>Mornington Peninsula</v>
      </c>
      <c r="GQ57" s="105">
        <f t="shared" si="4"/>
        <v>14.473037494733887</v>
      </c>
      <c r="HD57" s="93" t="s">
        <v>123</v>
      </c>
    </row>
    <row r="58" spans="2:212" x14ac:dyDescent="0.35">
      <c r="B58" s="107">
        <v>53</v>
      </c>
      <c r="C58" s="93" t="s">
        <v>52</v>
      </c>
      <c r="E58" s="105">
        <v>154996</v>
      </c>
      <c r="G58" s="105">
        <v>1304</v>
      </c>
      <c r="H58" s="93">
        <v>0.84131203385893838</v>
      </c>
      <c r="J58" s="105">
        <v>23</v>
      </c>
      <c r="K58" s="105">
        <v>116940</v>
      </c>
      <c r="L58" s="105">
        <v>34</v>
      </c>
      <c r="M58" s="105">
        <v>29</v>
      </c>
      <c r="N58" s="105">
        <v>37</v>
      </c>
      <c r="O58" s="105">
        <v>300</v>
      </c>
      <c r="P58" s="105">
        <v>414</v>
      </c>
      <c r="Q58" s="105">
        <v>253</v>
      </c>
      <c r="R58" s="105">
        <v>173</v>
      </c>
      <c r="S58" s="105">
        <v>71</v>
      </c>
      <c r="T58" s="105">
        <v>919</v>
      </c>
      <c r="U58" s="105">
        <v>567</v>
      </c>
      <c r="V58" s="105">
        <v>86</v>
      </c>
      <c r="W58" s="105">
        <v>374</v>
      </c>
      <c r="X58" s="105">
        <v>107</v>
      </c>
      <c r="Y58" s="105">
        <v>30</v>
      </c>
      <c r="Z58" s="105">
        <v>20</v>
      </c>
      <c r="AA58" s="105">
        <v>1144</v>
      </c>
      <c r="AB58" s="105">
        <v>101</v>
      </c>
      <c r="AC58" s="105">
        <v>46</v>
      </c>
      <c r="AD58" s="105">
        <v>50</v>
      </c>
      <c r="AE58" s="105">
        <v>191</v>
      </c>
      <c r="AF58" s="105">
        <v>200</v>
      </c>
      <c r="AG58" s="105">
        <v>141</v>
      </c>
      <c r="AH58" s="105">
        <v>13</v>
      </c>
      <c r="AI58" s="105">
        <v>907</v>
      </c>
      <c r="AJ58" s="105">
        <v>2150</v>
      </c>
      <c r="AK58" s="105">
        <v>16</v>
      </c>
      <c r="AL58" s="105">
        <v>405</v>
      </c>
      <c r="AM58" s="105">
        <v>193</v>
      </c>
      <c r="AN58" s="105">
        <v>107</v>
      </c>
      <c r="AO58" s="105">
        <v>681</v>
      </c>
      <c r="AP58" s="105">
        <v>37</v>
      </c>
      <c r="AQ58" s="105">
        <v>172</v>
      </c>
      <c r="AR58" s="105">
        <v>17</v>
      </c>
      <c r="AS58" s="105">
        <v>201</v>
      </c>
      <c r="AT58" s="105">
        <v>63</v>
      </c>
      <c r="AU58" s="105">
        <v>14438</v>
      </c>
      <c r="AV58" s="105">
        <v>528</v>
      </c>
      <c r="AW58" s="105">
        <v>81</v>
      </c>
      <c r="AY58" s="93">
        <v>1.4839092621745077E-2</v>
      </c>
      <c r="AZ58" s="93">
        <v>75.447108312472579</v>
      </c>
      <c r="BA58" s="93">
        <v>2.1936049962579682E-2</v>
      </c>
      <c r="BB58" s="93">
        <v>1.8710160262200314E-2</v>
      </c>
      <c r="BC58" s="93">
        <v>2.3871583782807296E-2</v>
      </c>
      <c r="BD58" s="93">
        <v>0.19355338202276187</v>
      </c>
      <c r="BE58" s="93">
        <v>0.26710366719141143</v>
      </c>
      <c r="BF58" s="93">
        <v>0.16323001883919586</v>
      </c>
      <c r="BG58" s="93">
        <v>0.11161578363312601</v>
      </c>
      <c r="BH58" s="93">
        <v>4.5807633745386975E-2</v>
      </c>
      <c r="BI58" s="93">
        <v>0.59291852692972724</v>
      </c>
      <c r="BJ58" s="93">
        <v>0.36581589202301995</v>
      </c>
      <c r="BK58" s="93">
        <v>5.5485302846525066E-2</v>
      </c>
      <c r="BL58" s="93">
        <v>0.24129654958837646</v>
      </c>
      <c r="BM58" s="93">
        <v>6.9034039588118407E-2</v>
      </c>
      <c r="BN58" s="93">
        <v>1.9355338202276189E-2</v>
      </c>
      <c r="BO58" s="93">
        <v>1.2903558801517459E-2</v>
      </c>
      <c r="BP58" s="93">
        <v>0.7380835634467986</v>
      </c>
      <c r="BQ58" s="93">
        <v>6.5162971947663156E-2</v>
      </c>
      <c r="BR58" s="93">
        <v>2.9678185243490154E-2</v>
      </c>
      <c r="BS58" s="93">
        <v>3.2258897003793648E-2</v>
      </c>
      <c r="BT58" s="93">
        <v>0.12322898655449173</v>
      </c>
      <c r="BU58" s="93">
        <v>0.12903558801517459</v>
      </c>
      <c r="BV58" s="93">
        <v>9.0970089550698074E-2</v>
      </c>
      <c r="BW58" s="93">
        <v>8.3873132209863477E-3</v>
      </c>
      <c r="BX58" s="93">
        <v>0.58517639164881674</v>
      </c>
      <c r="BY58" s="93">
        <v>1.3871325711631268</v>
      </c>
      <c r="BZ58" s="93">
        <v>1.0322847041213968E-2</v>
      </c>
      <c r="CA58" s="93">
        <v>0.26129706573072853</v>
      </c>
      <c r="CB58" s="93">
        <v>0.12451934243464348</v>
      </c>
      <c r="CC58" s="93">
        <v>6.9034039588118407E-2</v>
      </c>
      <c r="CD58" s="93">
        <v>0.43936617719166948</v>
      </c>
      <c r="CE58" s="93">
        <v>2.3871583782807296E-2</v>
      </c>
      <c r="CF58" s="93">
        <v>0.11097060569305013</v>
      </c>
      <c r="CG58" s="93">
        <v>1.0968024981289841E-2</v>
      </c>
      <c r="CH58" s="93">
        <v>0.12968076595525044</v>
      </c>
      <c r="CI58" s="93">
        <v>4.0646210224779995E-2</v>
      </c>
      <c r="CJ58" s="93">
        <v>9.3150790988154526</v>
      </c>
      <c r="CK58" s="93">
        <v>0.34065395236006091</v>
      </c>
      <c r="CL58" s="93">
        <v>5.2259413146145711E-2</v>
      </c>
      <c r="CN58" s="105">
        <v>27548</v>
      </c>
      <c r="CO58" s="93">
        <v>19.065943192514258</v>
      </c>
      <c r="CP58" s="105">
        <v>9417</v>
      </c>
      <c r="CQ58" s="93">
        <v>6.5174962626654125</v>
      </c>
      <c r="CS58" s="105">
        <v>980</v>
      </c>
      <c r="CT58" s="93">
        <v>0.63227438127435542</v>
      </c>
      <c r="CV58" s="93">
        <v>7.0969573408346028E-3</v>
      </c>
      <c r="CW58" s="93">
        <v>9.2260445430849825E-2</v>
      </c>
      <c r="CX58" s="93">
        <v>4.5162455805311105E-3</v>
      </c>
      <c r="CY58" s="93">
        <v>0.1051640042323673</v>
      </c>
      <c r="CZ58" s="93">
        <v>0.17677875558078918</v>
      </c>
      <c r="DA58" s="93">
        <v>1.0322847041213968E-2</v>
      </c>
      <c r="DB58" s="93">
        <v>0.21419907610518979</v>
      </c>
      <c r="DC58" s="93">
        <v>88.903584608635072</v>
      </c>
      <c r="DD58" s="93">
        <v>6.8388861648042532E-2</v>
      </c>
      <c r="DE58" s="93">
        <v>0.24774832898913521</v>
      </c>
      <c r="DF58" s="93">
        <v>0.42839815221037958</v>
      </c>
      <c r="DG58" s="93">
        <v>0.74776123254793669</v>
      </c>
      <c r="DH58" s="93">
        <v>5.1614235206069838E-3</v>
      </c>
      <c r="DI58" s="93">
        <v>0</v>
      </c>
      <c r="DJ58" s="93">
        <v>2.8387829363338411E-2</v>
      </c>
      <c r="DK58" s="93">
        <v>6.5808149887739031E-2</v>
      </c>
      <c r="DL58" s="93">
        <v>0.99744509535729964</v>
      </c>
      <c r="DM58" s="93">
        <v>8.9034555730470463E-2</v>
      </c>
      <c r="DN58" s="93">
        <v>3.0323363183566026E-2</v>
      </c>
      <c r="DO58" s="93">
        <v>1.8064982322124442E-2</v>
      </c>
      <c r="DP58" s="93">
        <v>4.645281168546285E-2</v>
      </c>
      <c r="DQ58" s="93">
        <v>6.3227438127435545E-2</v>
      </c>
      <c r="DR58" s="93">
        <v>6.8388861648042532E-2</v>
      </c>
      <c r="DS58" s="93">
        <v>0.27549098041239772</v>
      </c>
      <c r="DT58" s="93">
        <v>8.3873132209863477E-3</v>
      </c>
      <c r="DU58" s="93">
        <v>2.1936049962579682E-2</v>
      </c>
      <c r="DV58" s="93">
        <v>0.11419649539342952</v>
      </c>
      <c r="DW58" s="93">
        <v>3.8065498464476502E-2</v>
      </c>
      <c r="DX58" s="93">
        <v>4.000103228470412E-2</v>
      </c>
      <c r="DY58" s="93">
        <v>6.645332782781492E-2</v>
      </c>
      <c r="DZ58" s="93">
        <v>1.5484270561820951E-2</v>
      </c>
      <c r="EA58" s="93">
        <v>5.2904591086221572E-2</v>
      </c>
      <c r="EB58" s="93">
        <v>1.2903558801517459E-2</v>
      </c>
      <c r="EC58" s="93">
        <v>0</v>
      </c>
      <c r="ED58" s="93">
        <v>0.21032800846473459</v>
      </c>
      <c r="EE58" s="93">
        <v>0.10064775865183619</v>
      </c>
      <c r="EF58" s="93">
        <v>1.2903558801517459E-2</v>
      </c>
      <c r="EG58" s="93">
        <v>4.5162455805311105E-3</v>
      </c>
      <c r="EH58" s="93">
        <v>0.11226096157320188</v>
      </c>
      <c r="EI58" s="93">
        <v>3.0323363183566026E-2</v>
      </c>
      <c r="EJ58" s="93">
        <v>4.5162455805311105E-3</v>
      </c>
      <c r="EK58" s="93">
        <v>4.3226921985083482E-2</v>
      </c>
      <c r="EM58" s="93">
        <v>11.096415391364928</v>
      </c>
      <c r="EO58" s="105">
        <v>862</v>
      </c>
      <c r="EP58" s="93">
        <v>0.58855660248532016</v>
      </c>
      <c r="ER58" s="93">
        <v>0.85745060801043116</v>
      </c>
      <c r="ES58" s="93">
        <v>55.153915927322203</v>
      </c>
      <c r="ET58" s="93">
        <v>0.20479605430992945</v>
      </c>
      <c r="EU58" s="93">
        <v>0.14172737322486464</v>
      </c>
      <c r="EV58" s="93">
        <v>0.1374755520281187</v>
      </c>
      <c r="EW58" s="93">
        <v>0.34014569573967512</v>
      </c>
      <c r="EX58" s="93">
        <v>43.166614699963155</v>
      </c>
      <c r="EZ58" s="105">
        <v>1144</v>
      </c>
      <c r="FA58" s="93">
        <v>16.446233467510062</v>
      </c>
      <c r="FC58" s="105">
        <v>630.77170005136111</v>
      </c>
      <c r="FD58" s="93">
        <v>20.313183373496042</v>
      </c>
      <c r="FE58" s="105">
        <v>957.98467884502065</v>
      </c>
      <c r="FF58" s="93">
        <v>13.741235692455206</v>
      </c>
      <c r="FH58" s="105">
        <v>8469</v>
      </c>
      <c r="FI58" s="93">
        <v>5.8376701706014131</v>
      </c>
      <c r="FK58" s="93">
        <v>21.731581933822845</v>
      </c>
      <c r="FM58" s="93">
        <v>42.95289161240904</v>
      </c>
      <c r="FN58" s="93">
        <v>40.858387590961314</v>
      </c>
      <c r="FO58" s="93">
        <v>15.250382995021065</v>
      </c>
      <c r="FQ58" s="93">
        <v>25.952108440494627</v>
      </c>
      <c r="FR58" s="93">
        <v>23.160304315626473</v>
      </c>
      <c r="FS58" s="93">
        <v>1.1232298749971947</v>
      </c>
      <c r="FT58" s="93">
        <v>13.70093583787787</v>
      </c>
      <c r="FV58" s="93">
        <v>86.146952194375018</v>
      </c>
      <c r="FW58" s="93">
        <v>9.0116868202391416</v>
      </c>
      <c r="FX58" s="93">
        <v>4.0915129816028282</v>
      </c>
      <c r="FZ58" s="93">
        <v>14.473037494733887</v>
      </c>
      <c r="GB58" s="93">
        <v>4.9136449440734795</v>
      </c>
      <c r="GD58" s="93">
        <v>33.504914134344752</v>
      </c>
      <c r="GE58" s="93">
        <v>13.327613973299618</v>
      </c>
      <c r="GG58" s="93">
        <v>77.419063530049215</v>
      </c>
      <c r="GH58" s="93">
        <v>3.0041691124456285</v>
      </c>
      <c r="GJ58" s="93">
        <v>27.663266751664541</v>
      </c>
      <c r="GK58" s="107">
        <v>53</v>
      </c>
      <c r="GL58" s="93" t="s">
        <v>52</v>
      </c>
      <c r="GM58" s="105">
        <f t="shared" si="0"/>
        <v>14.473037494733887</v>
      </c>
      <c r="GN58" s="105">
        <f t="shared" si="1"/>
        <v>14.478337494733887</v>
      </c>
      <c r="GO58" s="93">
        <f t="shared" si="2"/>
        <v>52</v>
      </c>
      <c r="GP58" s="93" t="str">
        <f t="shared" si="3"/>
        <v>Maribyrnong</v>
      </c>
      <c r="GQ58" s="105">
        <f t="shared" si="4"/>
        <v>14.141110442974544</v>
      </c>
      <c r="HD58" s="93" t="s">
        <v>120</v>
      </c>
    </row>
    <row r="59" spans="2:212" x14ac:dyDescent="0.35">
      <c r="B59" s="107">
        <v>54</v>
      </c>
      <c r="C59" s="93" t="s">
        <v>53</v>
      </c>
      <c r="E59" s="105">
        <v>18762</v>
      </c>
      <c r="G59" s="105">
        <v>216</v>
      </c>
      <c r="H59" s="93">
        <v>1.1512631915574032</v>
      </c>
      <c r="J59" s="105">
        <v>0</v>
      </c>
      <c r="K59" s="105">
        <v>14851</v>
      </c>
      <c r="L59" s="105">
        <v>0</v>
      </c>
      <c r="M59" s="105">
        <v>0</v>
      </c>
      <c r="N59" s="105">
        <v>4</v>
      </c>
      <c r="O59" s="105">
        <v>29</v>
      </c>
      <c r="P59" s="105">
        <v>36</v>
      </c>
      <c r="Q59" s="105">
        <v>10</v>
      </c>
      <c r="R59" s="105">
        <v>6</v>
      </c>
      <c r="S59" s="105">
        <v>9</v>
      </c>
      <c r="T59" s="105">
        <v>81</v>
      </c>
      <c r="U59" s="105">
        <v>19</v>
      </c>
      <c r="V59" s="105">
        <v>21</v>
      </c>
      <c r="W59" s="105">
        <v>57</v>
      </c>
      <c r="X59" s="105">
        <v>11</v>
      </c>
      <c r="Y59" s="105">
        <v>11</v>
      </c>
      <c r="Z59" s="105">
        <v>8</v>
      </c>
      <c r="AA59" s="105">
        <v>33</v>
      </c>
      <c r="AB59" s="105">
        <v>18</v>
      </c>
      <c r="AC59" s="105">
        <v>17</v>
      </c>
      <c r="AD59" s="105">
        <v>7</v>
      </c>
      <c r="AE59" s="105">
        <v>24</v>
      </c>
      <c r="AF59" s="105">
        <v>15</v>
      </c>
      <c r="AG59" s="105">
        <v>3</v>
      </c>
      <c r="AH59" s="105">
        <v>5</v>
      </c>
      <c r="AI59" s="105">
        <v>95</v>
      </c>
      <c r="AJ59" s="105">
        <v>233</v>
      </c>
      <c r="AK59" s="105">
        <v>0</v>
      </c>
      <c r="AL59" s="105">
        <v>30</v>
      </c>
      <c r="AM59" s="105">
        <v>10</v>
      </c>
      <c r="AN59" s="105">
        <v>7</v>
      </c>
      <c r="AO59" s="105">
        <v>35</v>
      </c>
      <c r="AP59" s="105">
        <v>3</v>
      </c>
      <c r="AQ59" s="105">
        <v>16</v>
      </c>
      <c r="AR59" s="105">
        <v>53</v>
      </c>
      <c r="AS59" s="105">
        <v>14</v>
      </c>
      <c r="AT59" s="105">
        <v>9</v>
      </c>
      <c r="AU59" s="105">
        <v>843</v>
      </c>
      <c r="AV59" s="105">
        <v>66</v>
      </c>
      <c r="AW59" s="105">
        <v>59</v>
      </c>
      <c r="AY59" s="93">
        <v>0</v>
      </c>
      <c r="AZ59" s="93">
        <v>79.1546743417546</v>
      </c>
      <c r="BA59" s="93">
        <v>0</v>
      </c>
      <c r="BB59" s="93">
        <v>0</v>
      </c>
      <c r="BC59" s="93">
        <v>2.1319688732544504E-2</v>
      </c>
      <c r="BD59" s="93">
        <v>0.15456774331094766</v>
      </c>
      <c r="BE59" s="93">
        <v>0.19187719859290053</v>
      </c>
      <c r="BF59" s="93">
        <v>5.3299221831361265E-2</v>
      </c>
      <c r="BG59" s="93">
        <v>3.1979533098816758E-2</v>
      </c>
      <c r="BH59" s="93">
        <v>4.7969299648225133E-2</v>
      </c>
      <c r="BI59" s="93">
        <v>0.43172369683402623</v>
      </c>
      <c r="BJ59" s="93">
        <v>0.1012685214795864</v>
      </c>
      <c r="BK59" s="93">
        <v>0.11192836584585865</v>
      </c>
      <c r="BL59" s="93">
        <v>0.30380556443875917</v>
      </c>
      <c r="BM59" s="93">
        <v>5.862914401449739E-2</v>
      </c>
      <c r="BN59" s="93">
        <v>5.862914401449739E-2</v>
      </c>
      <c r="BO59" s="93">
        <v>4.2639377465089008E-2</v>
      </c>
      <c r="BP59" s="93">
        <v>0.17588743204349216</v>
      </c>
      <c r="BQ59" s="93">
        <v>9.5938599296450267E-2</v>
      </c>
      <c r="BR59" s="93">
        <v>9.0608677113314148E-2</v>
      </c>
      <c r="BS59" s="93">
        <v>3.7309455281952883E-2</v>
      </c>
      <c r="BT59" s="93">
        <v>0.12791813239526703</v>
      </c>
      <c r="BU59" s="93">
        <v>7.9948832747041898E-2</v>
      </c>
      <c r="BV59" s="93">
        <v>1.5989766549408379E-2</v>
      </c>
      <c r="BW59" s="93">
        <v>2.6649610915680633E-2</v>
      </c>
      <c r="BX59" s="93">
        <v>0.50634260739793202</v>
      </c>
      <c r="BY59" s="93">
        <v>1.2418718686707175</v>
      </c>
      <c r="BZ59" s="93">
        <v>0</v>
      </c>
      <c r="CA59" s="93">
        <v>0.1598976654940838</v>
      </c>
      <c r="CB59" s="93">
        <v>5.3299221831361265E-2</v>
      </c>
      <c r="CC59" s="93">
        <v>3.7309455281952883E-2</v>
      </c>
      <c r="CD59" s="93">
        <v>0.18654727640976443</v>
      </c>
      <c r="CE59" s="93">
        <v>1.5989766549408379E-2</v>
      </c>
      <c r="CF59" s="93">
        <v>8.5278754930178016E-2</v>
      </c>
      <c r="CG59" s="93">
        <v>0.2824858757062147</v>
      </c>
      <c r="CH59" s="93">
        <v>7.4618910563905766E-2</v>
      </c>
      <c r="CI59" s="93">
        <v>4.7969299648225133E-2</v>
      </c>
      <c r="CJ59" s="93">
        <v>4.4931244003837545</v>
      </c>
      <c r="CK59" s="93">
        <v>0.35177486408698433</v>
      </c>
      <c r="CL59" s="93">
        <v>0.31446540880503149</v>
      </c>
      <c r="CN59" s="105">
        <v>2123</v>
      </c>
      <c r="CO59" s="93">
        <v>12.507364204076824</v>
      </c>
      <c r="CP59" s="105">
        <v>917</v>
      </c>
      <c r="CQ59" s="93">
        <v>5.4023801107576288</v>
      </c>
      <c r="CS59" s="105">
        <v>76</v>
      </c>
      <c r="CT59" s="93">
        <v>0.40507408591834559</v>
      </c>
      <c r="CV59" s="93">
        <v>0</v>
      </c>
      <c r="CW59" s="93">
        <v>4.2639377465089008E-2</v>
      </c>
      <c r="CX59" s="93">
        <v>0</v>
      </c>
      <c r="CY59" s="93">
        <v>6.9288988380769648E-2</v>
      </c>
      <c r="CZ59" s="93">
        <v>4.2639377465089008E-2</v>
      </c>
      <c r="DA59" s="93">
        <v>0</v>
      </c>
      <c r="DB59" s="93">
        <v>0.2078669651423089</v>
      </c>
      <c r="DC59" s="93">
        <v>84.969619443556127</v>
      </c>
      <c r="DD59" s="93">
        <v>9.5938599296450267E-2</v>
      </c>
      <c r="DE59" s="93">
        <v>0.23984649824112569</v>
      </c>
      <c r="DF59" s="93">
        <v>0.34111501972071206</v>
      </c>
      <c r="DG59" s="93">
        <v>0.18654727640976443</v>
      </c>
      <c r="DH59" s="93">
        <v>1.5989766549408379E-2</v>
      </c>
      <c r="DI59" s="93">
        <v>0</v>
      </c>
      <c r="DJ59" s="93">
        <v>5.3299221831361265E-2</v>
      </c>
      <c r="DK59" s="93">
        <v>5.862914401449739E-2</v>
      </c>
      <c r="DL59" s="93">
        <v>0.26116618697367017</v>
      </c>
      <c r="DM59" s="93">
        <v>0.13324805457840316</v>
      </c>
      <c r="DN59" s="93">
        <v>0</v>
      </c>
      <c r="DO59" s="93">
        <v>0</v>
      </c>
      <c r="DP59" s="93">
        <v>4.2639377465089008E-2</v>
      </c>
      <c r="DQ59" s="93">
        <v>0</v>
      </c>
      <c r="DR59" s="93">
        <v>2.1319688732544504E-2</v>
      </c>
      <c r="DS59" s="93">
        <v>0.40507408591834559</v>
      </c>
      <c r="DT59" s="93">
        <v>2.6649610915680633E-2</v>
      </c>
      <c r="DU59" s="93">
        <v>2.6649610915680633E-2</v>
      </c>
      <c r="DV59" s="93">
        <v>4.2639377465089008E-2</v>
      </c>
      <c r="DW59" s="93">
        <v>3.7309455281952883E-2</v>
      </c>
      <c r="DX59" s="93">
        <v>6.9288988380769648E-2</v>
      </c>
      <c r="DY59" s="93">
        <v>0</v>
      </c>
      <c r="DZ59" s="93">
        <v>3.1979533098816758E-2</v>
      </c>
      <c r="EA59" s="93">
        <v>0</v>
      </c>
      <c r="EB59" s="93">
        <v>1.5989766549408379E-2</v>
      </c>
      <c r="EC59" s="93">
        <v>0</v>
      </c>
      <c r="ED59" s="93">
        <v>0.1812173542266283</v>
      </c>
      <c r="EE59" s="93">
        <v>4.2639377465089008E-2</v>
      </c>
      <c r="EF59" s="93">
        <v>3.1979533098816758E-2</v>
      </c>
      <c r="EG59" s="93">
        <v>2.1319688732544504E-2</v>
      </c>
      <c r="EH59" s="93">
        <v>4.2639377465089008E-2</v>
      </c>
      <c r="EI59" s="93">
        <v>0</v>
      </c>
      <c r="EJ59" s="93">
        <v>0</v>
      </c>
      <c r="EK59" s="93">
        <v>5.3299221831361265E-2</v>
      </c>
      <c r="EM59" s="93">
        <v>15.030380556443873</v>
      </c>
      <c r="EO59" s="105">
        <v>93</v>
      </c>
      <c r="EP59" s="93">
        <v>0.55983626294245126</v>
      </c>
      <c r="ER59" s="93">
        <v>1.3829519738496354</v>
      </c>
      <c r="ES59" s="93">
        <v>43.085240130751821</v>
      </c>
      <c r="ET59" s="93">
        <v>0.28287654010560725</v>
      </c>
      <c r="EU59" s="93">
        <v>0.10686447070656273</v>
      </c>
      <c r="EV59" s="93">
        <v>0.15086748805632386</v>
      </c>
      <c r="EW59" s="93">
        <v>0.80462660296706057</v>
      </c>
      <c r="EX59" s="93">
        <v>54.224289665577061</v>
      </c>
      <c r="EZ59" s="105">
        <v>117</v>
      </c>
      <c r="FA59" s="93">
        <v>18.810289389067524</v>
      </c>
      <c r="FC59" s="105">
        <v>550.2899045020464</v>
      </c>
      <c r="FD59" s="93">
        <v>20.652413489089707</v>
      </c>
      <c r="FE59" s="105">
        <v>775.57142857142856</v>
      </c>
      <c r="FF59" s="93">
        <v>16.097023153252479</v>
      </c>
      <c r="FH59" s="105">
        <v>934</v>
      </c>
      <c r="FI59" s="93">
        <v>5.6719499605271144</v>
      </c>
      <c r="FK59" s="93">
        <v>34.715518502267081</v>
      </c>
      <c r="FM59" s="93">
        <v>47.082452431289639</v>
      </c>
      <c r="FN59" s="93">
        <v>35.327695560253702</v>
      </c>
      <c r="FO59" s="93">
        <v>16.131078224101479</v>
      </c>
      <c r="FQ59" s="93">
        <v>35.887790197764403</v>
      </c>
      <c r="FR59" s="93">
        <v>27.203353396388653</v>
      </c>
      <c r="FS59" s="93">
        <v>1.8056749785038695</v>
      </c>
      <c r="FT59" s="93">
        <v>14.230438521066208</v>
      </c>
      <c r="FV59" s="93">
        <v>94.40650406504065</v>
      </c>
      <c r="FW59" s="93">
        <v>3.6531165311653115</v>
      </c>
      <c r="FX59" s="93">
        <v>0.81300813008130091</v>
      </c>
      <c r="FZ59" s="93">
        <v>18.968591414072144</v>
      </c>
      <c r="GB59" s="93">
        <v>5.3955933900851276</v>
      </c>
      <c r="GD59" s="93">
        <v>38.604275917708755</v>
      </c>
      <c r="GE59" s="93">
        <v>17.964232889606023</v>
      </c>
      <c r="GG59" s="93">
        <v>67.191071668683605</v>
      </c>
      <c r="GH59" s="93">
        <v>5.9163641253193493</v>
      </c>
      <c r="GJ59" s="93">
        <v>36.544502617801044</v>
      </c>
      <c r="GK59" s="107">
        <v>54</v>
      </c>
      <c r="GL59" s="93" t="s">
        <v>53</v>
      </c>
      <c r="GM59" s="105">
        <f t="shared" si="0"/>
        <v>18.968591414072144</v>
      </c>
      <c r="GN59" s="105">
        <f t="shared" si="1"/>
        <v>18.973991414072145</v>
      </c>
      <c r="GO59" s="93">
        <f t="shared" si="2"/>
        <v>36</v>
      </c>
      <c r="GP59" s="93" t="str">
        <f t="shared" si="3"/>
        <v>Whittlesea</v>
      </c>
      <c r="GQ59" s="105">
        <f t="shared" si="4"/>
        <v>13.964151729887453</v>
      </c>
      <c r="HD59" s="93" t="s">
        <v>127</v>
      </c>
    </row>
    <row r="60" spans="2:212" x14ac:dyDescent="0.35">
      <c r="B60" s="107">
        <v>55</v>
      </c>
      <c r="C60" s="93" t="s">
        <v>54</v>
      </c>
      <c r="E60" s="105">
        <v>16499</v>
      </c>
      <c r="G60" s="105">
        <v>194</v>
      </c>
      <c r="H60" s="93">
        <v>1.1758288381114008</v>
      </c>
      <c r="J60" s="105">
        <v>0</v>
      </c>
      <c r="K60" s="105">
        <v>13840</v>
      </c>
      <c r="L60" s="105">
        <v>0</v>
      </c>
      <c r="M60" s="105">
        <v>0</v>
      </c>
      <c r="N60" s="105">
        <v>0</v>
      </c>
      <c r="O60" s="105">
        <v>18</v>
      </c>
      <c r="P60" s="105">
        <v>19</v>
      </c>
      <c r="Q60" s="105">
        <v>5</v>
      </c>
      <c r="R60" s="105">
        <v>5</v>
      </c>
      <c r="S60" s="105">
        <v>0</v>
      </c>
      <c r="T60" s="105">
        <v>37</v>
      </c>
      <c r="U60" s="105">
        <v>9</v>
      </c>
      <c r="V60" s="105">
        <v>4</v>
      </c>
      <c r="W60" s="105">
        <v>9</v>
      </c>
      <c r="X60" s="105">
        <v>5</v>
      </c>
      <c r="Y60" s="105">
        <v>0</v>
      </c>
      <c r="Z60" s="105">
        <v>0</v>
      </c>
      <c r="AA60" s="105">
        <v>17</v>
      </c>
      <c r="AB60" s="105">
        <v>3</v>
      </c>
      <c r="AC60" s="105">
        <v>0</v>
      </c>
      <c r="AD60" s="105">
        <v>0</v>
      </c>
      <c r="AE60" s="105">
        <v>12</v>
      </c>
      <c r="AF60" s="105">
        <v>4</v>
      </c>
      <c r="AG60" s="105">
        <v>0</v>
      </c>
      <c r="AH60" s="105">
        <v>0</v>
      </c>
      <c r="AI60" s="105">
        <v>60</v>
      </c>
      <c r="AJ60" s="105">
        <v>285</v>
      </c>
      <c r="AK60" s="105">
        <v>0</v>
      </c>
      <c r="AL60" s="105">
        <v>74</v>
      </c>
      <c r="AM60" s="105">
        <v>10</v>
      </c>
      <c r="AN60" s="105">
        <v>5</v>
      </c>
      <c r="AO60" s="105">
        <v>31</v>
      </c>
      <c r="AP60" s="105">
        <v>0</v>
      </c>
      <c r="AQ60" s="105">
        <v>10</v>
      </c>
      <c r="AR60" s="105">
        <v>25</v>
      </c>
      <c r="AS60" s="105">
        <v>14</v>
      </c>
      <c r="AT60" s="105">
        <v>0</v>
      </c>
      <c r="AU60" s="105">
        <v>428</v>
      </c>
      <c r="AV60" s="105">
        <v>25</v>
      </c>
      <c r="AW60" s="105">
        <v>4</v>
      </c>
      <c r="AY60" s="93">
        <v>0</v>
      </c>
      <c r="AZ60" s="93">
        <v>83.883871749803021</v>
      </c>
      <c r="BA60" s="93">
        <v>0</v>
      </c>
      <c r="BB60" s="93">
        <v>0</v>
      </c>
      <c r="BC60" s="93">
        <v>0</v>
      </c>
      <c r="BD60" s="93">
        <v>0.10909752106188254</v>
      </c>
      <c r="BE60" s="93">
        <v>0.11515849445420934</v>
      </c>
      <c r="BF60" s="93">
        <v>3.030486696163404E-2</v>
      </c>
      <c r="BG60" s="93">
        <v>3.030486696163404E-2</v>
      </c>
      <c r="BH60" s="93">
        <v>0</v>
      </c>
      <c r="BI60" s="93">
        <v>0.22425601551609189</v>
      </c>
      <c r="BJ60" s="93">
        <v>5.4548760530941272E-2</v>
      </c>
      <c r="BK60" s="93">
        <v>2.4243893569307229E-2</v>
      </c>
      <c r="BL60" s="93">
        <v>5.4548760530941272E-2</v>
      </c>
      <c r="BM60" s="93">
        <v>3.030486696163404E-2</v>
      </c>
      <c r="BN60" s="93">
        <v>0</v>
      </c>
      <c r="BO60" s="93">
        <v>0</v>
      </c>
      <c r="BP60" s="93">
        <v>0.10303654766955572</v>
      </c>
      <c r="BQ60" s="93">
        <v>1.8182920176980422E-2</v>
      </c>
      <c r="BR60" s="93">
        <v>0</v>
      </c>
      <c r="BS60" s="93">
        <v>0</v>
      </c>
      <c r="BT60" s="93">
        <v>7.2731680707921686E-2</v>
      </c>
      <c r="BU60" s="93">
        <v>2.4243893569307229E-2</v>
      </c>
      <c r="BV60" s="93">
        <v>0</v>
      </c>
      <c r="BW60" s="93">
        <v>0</v>
      </c>
      <c r="BX60" s="93">
        <v>0.36365840353960843</v>
      </c>
      <c r="BY60" s="93">
        <v>1.7273774168131404</v>
      </c>
      <c r="BZ60" s="93">
        <v>0</v>
      </c>
      <c r="CA60" s="93">
        <v>0.44851203103218379</v>
      </c>
      <c r="CB60" s="93">
        <v>6.0609733923268079E-2</v>
      </c>
      <c r="CC60" s="93">
        <v>3.030486696163404E-2</v>
      </c>
      <c r="CD60" s="93">
        <v>0.18789017516213105</v>
      </c>
      <c r="CE60" s="93">
        <v>0</v>
      </c>
      <c r="CF60" s="93">
        <v>6.0609733923268079E-2</v>
      </c>
      <c r="CG60" s="93">
        <v>0.15152433480817021</v>
      </c>
      <c r="CH60" s="93">
        <v>8.4853627492575301E-2</v>
      </c>
      <c r="CI60" s="93">
        <v>0</v>
      </c>
      <c r="CJ60" s="93">
        <v>2.5940966119158739</v>
      </c>
      <c r="CK60" s="93">
        <v>0.15152433480817021</v>
      </c>
      <c r="CL60" s="93">
        <v>2.4243893569307229E-2</v>
      </c>
      <c r="CN60" s="105">
        <v>1185</v>
      </c>
      <c r="CO60" s="93">
        <v>7.8868552412645592</v>
      </c>
      <c r="CP60" s="105">
        <v>398</v>
      </c>
      <c r="CQ60" s="93">
        <v>2.6489184692179704</v>
      </c>
      <c r="CS60" s="105">
        <v>114</v>
      </c>
      <c r="CT60" s="93">
        <v>0.69095096672525613</v>
      </c>
      <c r="CV60" s="93">
        <v>0</v>
      </c>
      <c r="CW60" s="93">
        <v>1.8182920176980422E-2</v>
      </c>
      <c r="CX60" s="93">
        <v>0</v>
      </c>
      <c r="CY60" s="93">
        <v>2.4243893569307229E-2</v>
      </c>
      <c r="CZ60" s="93">
        <v>2.4243893569307229E-2</v>
      </c>
      <c r="DA60" s="93">
        <v>0</v>
      </c>
      <c r="DB60" s="93">
        <v>0.13940238802351657</v>
      </c>
      <c r="DC60" s="93">
        <v>90.272137705315473</v>
      </c>
      <c r="DD60" s="93">
        <v>0.16364628159282382</v>
      </c>
      <c r="DE60" s="93">
        <v>0.18182920176980422</v>
      </c>
      <c r="DF60" s="93">
        <v>0.18789017516213105</v>
      </c>
      <c r="DG60" s="93">
        <v>4.8487787138614458E-2</v>
      </c>
      <c r="DH60" s="93">
        <v>0</v>
      </c>
      <c r="DI60" s="93">
        <v>0</v>
      </c>
      <c r="DJ60" s="93">
        <v>2.4243893569307229E-2</v>
      </c>
      <c r="DK60" s="93">
        <v>3.030486696163404E-2</v>
      </c>
      <c r="DL60" s="93">
        <v>0.10909752106188254</v>
      </c>
      <c r="DM60" s="93">
        <v>6.0609733923268079E-2</v>
      </c>
      <c r="DN60" s="93">
        <v>0</v>
      </c>
      <c r="DO60" s="93">
        <v>0</v>
      </c>
      <c r="DP60" s="93">
        <v>0</v>
      </c>
      <c r="DQ60" s="93">
        <v>0</v>
      </c>
      <c r="DR60" s="93">
        <v>0</v>
      </c>
      <c r="DS60" s="93">
        <v>0.23031698890841867</v>
      </c>
      <c r="DT60" s="93">
        <v>0</v>
      </c>
      <c r="DU60" s="93">
        <v>0</v>
      </c>
      <c r="DV60" s="93">
        <v>2.4243893569307229E-2</v>
      </c>
      <c r="DW60" s="93">
        <v>0</v>
      </c>
      <c r="DX60" s="93">
        <v>0</v>
      </c>
      <c r="DY60" s="93">
        <v>1.8182920176980422E-2</v>
      </c>
      <c r="DZ60" s="93">
        <v>0</v>
      </c>
      <c r="EA60" s="93">
        <v>0</v>
      </c>
      <c r="EB60" s="93">
        <v>5.4548760530941272E-2</v>
      </c>
      <c r="EC60" s="93">
        <v>0</v>
      </c>
      <c r="ED60" s="93">
        <v>1.8182920176980422E-2</v>
      </c>
      <c r="EE60" s="93">
        <v>0.17576822837747744</v>
      </c>
      <c r="EF60" s="93">
        <v>0</v>
      </c>
      <c r="EG60" s="93">
        <v>0</v>
      </c>
      <c r="EH60" s="93">
        <v>5.4548760530941272E-2</v>
      </c>
      <c r="EI60" s="93">
        <v>2.4243893569307229E-2</v>
      </c>
      <c r="EJ60" s="93">
        <v>0</v>
      </c>
      <c r="EK60" s="93">
        <v>2.4243893569307229E-2</v>
      </c>
      <c r="EM60" s="93">
        <v>9.7278622946845275</v>
      </c>
      <c r="EO60" s="105">
        <v>41</v>
      </c>
      <c r="EP60" s="93">
        <v>0.26788631166285526</v>
      </c>
      <c r="ER60" s="93">
        <v>0.41378374711708049</v>
      </c>
      <c r="ES60" s="93">
        <v>65.086148419481745</v>
      </c>
      <c r="ET60" s="93">
        <v>8.8183421516754845E-2</v>
      </c>
      <c r="EU60" s="93">
        <v>6.1050061050061048E-2</v>
      </c>
      <c r="EV60" s="93">
        <v>0</v>
      </c>
      <c r="EW60" s="93">
        <v>0.30525030525030528</v>
      </c>
      <c r="EX60" s="93">
        <v>34.11341744675078</v>
      </c>
      <c r="EZ60" s="105">
        <v>113</v>
      </c>
      <c r="FA60" s="93">
        <v>17.519379844961243</v>
      </c>
      <c r="FC60" s="105">
        <v>620.07512520868113</v>
      </c>
      <c r="FD60" s="93">
        <v>21.071002894602415</v>
      </c>
      <c r="FE60" s="105">
        <v>866.504854368932</v>
      </c>
      <c r="FF60" s="93">
        <v>13.200221852468108</v>
      </c>
      <c r="FH60" s="105">
        <v>737</v>
      </c>
      <c r="FI60" s="93">
        <v>4.8701513249190507</v>
      </c>
      <c r="FK60" s="93">
        <v>35.842535614937198</v>
      </c>
      <c r="FM60" s="93">
        <v>44.457248213874159</v>
      </c>
      <c r="FN60" s="93">
        <v>42.890066835676421</v>
      </c>
      <c r="FO60" s="93">
        <v>11.339018206960128</v>
      </c>
      <c r="FQ60" s="93">
        <v>30.983302411873844</v>
      </c>
      <c r="FR60" s="93">
        <v>25.157699443413726</v>
      </c>
      <c r="FS60" s="93">
        <v>0.80395794681508959</v>
      </c>
      <c r="FT60" s="93">
        <v>15.188620902906615</v>
      </c>
      <c r="FV60" s="93">
        <v>95.115552779512797</v>
      </c>
      <c r="FW60" s="93">
        <v>2.6608369768894442</v>
      </c>
      <c r="FX60" s="93">
        <v>0.63710181136789512</v>
      </c>
      <c r="FZ60" s="93">
        <v>19.6946302967919</v>
      </c>
      <c r="GB60" s="93">
        <v>3.6977091633466137</v>
      </c>
      <c r="GD60" s="93">
        <v>42.290458618871902</v>
      </c>
      <c r="GE60" s="93">
        <v>20.637849235635215</v>
      </c>
      <c r="GG60" s="93">
        <v>64.681075382182399</v>
      </c>
      <c r="GH60" s="93">
        <v>6.2467053241960997</v>
      </c>
      <c r="GJ60" s="93">
        <v>25.960607039070066</v>
      </c>
      <c r="GK60" s="107">
        <v>55</v>
      </c>
      <c r="GL60" s="93" t="s">
        <v>54</v>
      </c>
      <c r="GM60" s="105">
        <f t="shared" si="0"/>
        <v>19.6946302967919</v>
      </c>
      <c r="GN60" s="105">
        <f t="shared" si="1"/>
        <v>19.700130296791901</v>
      </c>
      <c r="GO60" s="93">
        <f t="shared" si="2"/>
        <v>30</v>
      </c>
      <c r="GP60" s="93" t="str">
        <f t="shared" si="3"/>
        <v>Frankston</v>
      </c>
      <c r="GQ60" s="105">
        <f t="shared" si="4"/>
        <v>13.542202382176875</v>
      </c>
      <c r="HD60" s="93" t="s">
        <v>93</v>
      </c>
    </row>
    <row r="61" spans="2:212" x14ac:dyDescent="0.35">
      <c r="B61" s="107">
        <v>56</v>
      </c>
      <c r="C61" s="93" t="s">
        <v>55</v>
      </c>
      <c r="E61" s="105">
        <v>13730</v>
      </c>
      <c r="G61" s="105">
        <v>183</v>
      </c>
      <c r="H61" s="93">
        <v>1.3328477785870356</v>
      </c>
      <c r="J61" s="105">
        <v>0</v>
      </c>
      <c r="K61" s="105">
        <v>10869</v>
      </c>
      <c r="L61" s="105">
        <v>7</v>
      </c>
      <c r="M61" s="105">
        <v>0</v>
      </c>
      <c r="N61" s="105">
        <v>3</v>
      </c>
      <c r="O61" s="105">
        <v>18</v>
      </c>
      <c r="P61" s="105">
        <v>21</v>
      </c>
      <c r="Q61" s="105">
        <v>3</v>
      </c>
      <c r="R61" s="105">
        <v>3</v>
      </c>
      <c r="S61" s="105">
        <v>4</v>
      </c>
      <c r="T61" s="105">
        <v>82</v>
      </c>
      <c r="U61" s="105">
        <v>27</v>
      </c>
      <c r="V61" s="105">
        <v>9</v>
      </c>
      <c r="W61" s="105">
        <v>35</v>
      </c>
      <c r="X61" s="105">
        <v>3</v>
      </c>
      <c r="Y61" s="105">
        <v>6</v>
      </c>
      <c r="Z61" s="105">
        <v>0</v>
      </c>
      <c r="AA61" s="105">
        <v>39</v>
      </c>
      <c r="AB61" s="105">
        <v>0</v>
      </c>
      <c r="AC61" s="105">
        <v>6</v>
      </c>
      <c r="AD61" s="105">
        <v>9</v>
      </c>
      <c r="AE61" s="105">
        <v>22</v>
      </c>
      <c r="AF61" s="105">
        <v>18</v>
      </c>
      <c r="AG61" s="105">
        <v>4</v>
      </c>
      <c r="AH61" s="105">
        <v>0</v>
      </c>
      <c r="AI61" s="105">
        <v>79</v>
      </c>
      <c r="AJ61" s="105">
        <v>168</v>
      </c>
      <c r="AK61" s="105">
        <v>0</v>
      </c>
      <c r="AL61" s="105">
        <v>31</v>
      </c>
      <c r="AM61" s="105">
        <v>11</v>
      </c>
      <c r="AN61" s="105">
        <v>10</v>
      </c>
      <c r="AO61" s="105">
        <v>45</v>
      </c>
      <c r="AP61" s="105">
        <v>6</v>
      </c>
      <c r="AQ61" s="105">
        <v>11</v>
      </c>
      <c r="AR61" s="105">
        <v>0</v>
      </c>
      <c r="AS61" s="105">
        <v>9</v>
      </c>
      <c r="AT61" s="105">
        <v>5</v>
      </c>
      <c r="AU61" s="105">
        <v>657</v>
      </c>
      <c r="AV61" s="105">
        <v>34</v>
      </c>
      <c r="AW61" s="105">
        <v>4</v>
      </c>
      <c r="AY61" s="93">
        <v>0</v>
      </c>
      <c r="AZ61" s="93">
        <v>79.162418062636561</v>
      </c>
      <c r="BA61" s="93">
        <v>5.0983248361252731E-2</v>
      </c>
      <c r="BB61" s="93">
        <v>0</v>
      </c>
      <c r="BC61" s="93">
        <v>2.1849963583394028E-2</v>
      </c>
      <c r="BD61" s="93">
        <v>0.13109978150036417</v>
      </c>
      <c r="BE61" s="93">
        <v>0.15294974508375819</v>
      </c>
      <c r="BF61" s="93">
        <v>2.1849963583394028E-2</v>
      </c>
      <c r="BG61" s="93">
        <v>2.1849963583394028E-2</v>
      </c>
      <c r="BH61" s="93">
        <v>2.9133284777858703E-2</v>
      </c>
      <c r="BI61" s="93">
        <v>0.59723233794610342</v>
      </c>
      <c r="BJ61" s="93">
        <v>0.19664967225054625</v>
      </c>
      <c r="BK61" s="93">
        <v>6.5549890750182083E-2</v>
      </c>
      <c r="BL61" s="93">
        <v>0.25491624180626365</v>
      </c>
      <c r="BM61" s="93">
        <v>2.1849963583394028E-2</v>
      </c>
      <c r="BN61" s="93">
        <v>4.3699927166788055E-2</v>
      </c>
      <c r="BO61" s="93">
        <v>0</v>
      </c>
      <c r="BP61" s="93">
        <v>0.28404952658412236</v>
      </c>
      <c r="BQ61" s="93">
        <v>0</v>
      </c>
      <c r="BR61" s="93">
        <v>4.3699927166788055E-2</v>
      </c>
      <c r="BS61" s="93">
        <v>6.5549890750182083E-2</v>
      </c>
      <c r="BT61" s="93">
        <v>0.16023306627822287</v>
      </c>
      <c r="BU61" s="93">
        <v>0.13109978150036417</v>
      </c>
      <c r="BV61" s="93">
        <v>2.9133284777858703E-2</v>
      </c>
      <c r="BW61" s="93">
        <v>0</v>
      </c>
      <c r="BX61" s="93">
        <v>0.57538237436270934</v>
      </c>
      <c r="BY61" s="93">
        <v>1.2235979606700655</v>
      </c>
      <c r="BZ61" s="93">
        <v>0</v>
      </c>
      <c r="CA61" s="93">
        <v>0.22578295702840495</v>
      </c>
      <c r="CB61" s="93">
        <v>8.0116533139111434E-2</v>
      </c>
      <c r="CC61" s="93">
        <v>7.2833211944646759E-2</v>
      </c>
      <c r="CD61" s="93">
        <v>0.32774945375091041</v>
      </c>
      <c r="CE61" s="93">
        <v>4.3699927166788055E-2</v>
      </c>
      <c r="CF61" s="93">
        <v>8.0116533139111434E-2</v>
      </c>
      <c r="CG61" s="93">
        <v>0</v>
      </c>
      <c r="CH61" s="93">
        <v>6.5549890750182083E-2</v>
      </c>
      <c r="CI61" s="93">
        <v>3.6416605972323379E-2</v>
      </c>
      <c r="CJ61" s="93">
        <v>4.7851420247632923</v>
      </c>
      <c r="CK61" s="93">
        <v>0.24763292061179895</v>
      </c>
      <c r="CL61" s="93">
        <v>2.9133284777858703E-2</v>
      </c>
      <c r="CN61" s="105">
        <v>1515</v>
      </c>
      <c r="CO61" s="93">
        <v>12.233527131782946</v>
      </c>
      <c r="CP61" s="105">
        <v>593</v>
      </c>
      <c r="CQ61" s="93">
        <v>4.7884366925064601</v>
      </c>
      <c r="CS61" s="105">
        <v>47</v>
      </c>
      <c r="CT61" s="93">
        <v>0.34231609613983977</v>
      </c>
      <c r="CV61" s="93">
        <v>0</v>
      </c>
      <c r="CW61" s="93">
        <v>6.5549890750182083E-2</v>
      </c>
      <c r="CX61" s="93">
        <v>0</v>
      </c>
      <c r="CY61" s="93">
        <v>6.5549890750182083E-2</v>
      </c>
      <c r="CZ61" s="93">
        <v>3.6416605972323379E-2</v>
      </c>
      <c r="DA61" s="93">
        <v>0</v>
      </c>
      <c r="DB61" s="93">
        <v>0.15294974508375819</v>
      </c>
      <c r="DC61" s="93">
        <v>88.543335761107073</v>
      </c>
      <c r="DD61" s="93">
        <v>2.9133284777858703E-2</v>
      </c>
      <c r="DE61" s="93">
        <v>8.0116533139111434E-2</v>
      </c>
      <c r="DF61" s="93">
        <v>0.26219956300072833</v>
      </c>
      <c r="DG61" s="93">
        <v>0.36416605972323379</v>
      </c>
      <c r="DH61" s="93">
        <v>0</v>
      </c>
      <c r="DI61" s="93">
        <v>0</v>
      </c>
      <c r="DJ61" s="93">
        <v>0</v>
      </c>
      <c r="DK61" s="93">
        <v>3.6416605972323379E-2</v>
      </c>
      <c r="DL61" s="93">
        <v>0.34959941733430444</v>
      </c>
      <c r="DM61" s="93">
        <v>2.1849963583394028E-2</v>
      </c>
      <c r="DN61" s="93">
        <v>9.4683175528040786E-2</v>
      </c>
      <c r="DO61" s="93">
        <v>0</v>
      </c>
      <c r="DP61" s="93">
        <v>0.10924981791697014</v>
      </c>
      <c r="DQ61" s="93">
        <v>0.11653313911143481</v>
      </c>
      <c r="DR61" s="93">
        <v>2.1849963583394028E-2</v>
      </c>
      <c r="DS61" s="93">
        <v>0.1820830298616169</v>
      </c>
      <c r="DT61" s="93">
        <v>0</v>
      </c>
      <c r="DU61" s="93">
        <v>4.3699927166788055E-2</v>
      </c>
      <c r="DV61" s="93">
        <v>0.10196649672250546</v>
      </c>
      <c r="DW61" s="93">
        <v>0</v>
      </c>
      <c r="DX61" s="93">
        <v>5.8266569555717407E-2</v>
      </c>
      <c r="DY61" s="93">
        <v>2.1849963583394028E-2</v>
      </c>
      <c r="DZ61" s="93">
        <v>0</v>
      </c>
      <c r="EA61" s="93">
        <v>5.0983248361252731E-2</v>
      </c>
      <c r="EB61" s="93">
        <v>5.8266569555717407E-2</v>
      </c>
      <c r="EC61" s="93">
        <v>0</v>
      </c>
      <c r="ED61" s="93">
        <v>0.12381646030589948</v>
      </c>
      <c r="EE61" s="93">
        <v>8.0116533139111434E-2</v>
      </c>
      <c r="EF61" s="93">
        <v>0</v>
      </c>
      <c r="EG61" s="93">
        <v>2.1849963583394028E-2</v>
      </c>
      <c r="EH61" s="93">
        <v>4.3699927166788055E-2</v>
      </c>
      <c r="EI61" s="93">
        <v>0</v>
      </c>
      <c r="EJ61" s="93">
        <v>0</v>
      </c>
      <c r="EK61" s="93">
        <v>2.9133284777858703E-2</v>
      </c>
      <c r="EM61" s="93">
        <v>11.456664238892927</v>
      </c>
      <c r="EO61" s="105">
        <v>41</v>
      </c>
      <c r="EP61" s="93">
        <v>0.32503567464721739</v>
      </c>
      <c r="ER61" s="93">
        <v>0.80918173561225337</v>
      </c>
      <c r="ES61" s="93">
        <v>53.100487160432664</v>
      </c>
      <c r="ET61" s="93">
        <v>0.11559739080175048</v>
      </c>
      <c r="EU61" s="93">
        <v>6.6055651886714556E-2</v>
      </c>
      <c r="EV61" s="93">
        <v>5.779869540087524E-2</v>
      </c>
      <c r="EW61" s="93">
        <v>0.49541738915035916</v>
      </c>
      <c r="EX61" s="93">
        <v>45.256378498885312</v>
      </c>
      <c r="EZ61" s="105">
        <v>88</v>
      </c>
      <c r="FA61" s="93">
        <v>19.047619047619047</v>
      </c>
      <c r="FC61" s="105">
        <v>553.45896946564881</v>
      </c>
      <c r="FD61" s="93">
        <v>21.366520253782333</v>
      </c>
      <c r="FE61" s="105">
        <v>806.97674418604652</v>
      </c>
      <c r="FF61" s="93">
        <v>15.379262352122478</v>
      </c>
      <c r="FH61" s="105">
        <v>765</v>
      </c>
      <c r="FI61" s="93">
        <v>6.1248999199359488</v>
      </c>
      <c r="FK61" s="93">
        <v>32.178217821782177</v>
      </c>
      <c r="FM61" s="93">
        <v>50.348286430760659</v>
      </c>
      <c r="FN61" s="93">
        <v>37.30844246308164</v>
      </c>
      <c r="FO61" s="93">
        <v>11.45165784341042</v>
      </c>
      <c r="FQ61" s="93">
        <v>30.616565228896537</v>
      </c>
      <c r="FR61" s="93">
        <v>25.363852871129929</v>
      </c>
      <c r="FS61" s="93">
        <v>0.79386080973802597</v>
      </c>
      <c r="FT61" s="93">
        <v>11.35220957925377</v>
      </c>
      <c r="FV61" s="93">
        <v>93.220566518995838</v>
      </c>
      <c r="FW61" s="93">
        <v>2.309034769767754</v>
      </c>
      <c r="FX61" s="93">
        <v>0.93972345281245795</v>
      </c>
      <c r="FZ61" s="93">
        <v>19.280155642023349</v>
      </c>
      <c r="GB61" s="93">
        <v>5.0398724082934612</v>
      </c>
      <c r="GD61" s="93">
        <v>31.107687039890429</v>
      </c>
      <c r="GE61" s="93">
        <v>19.243280260229412</v>
      </c>
      <c r="GG61" s="93">
        <v>69.970895394624208</v>
      </c>
      <c r="GH61" s="93">
        <v>5.5469953775038521</v>
      </c>
      <c r="GJ61" s="93">
        <v>21.986417657045841</v>
      </c>
      <c r="GK61" s="107">
        <v>56</v>
      </c>
      <c r="GL61" s="93" t="s">
        <v>55</v>
      </c>
      <c r="GM61" s="105">
        <f t="shared" si="0"/>
        <v>19.280155642023349</v>
      </c>
      <c r="GN61" s="105">
        <f t="shared" si="1"/>
        <v>19.28575564202335</v>
      </c>
      <c r="GO61" s="93">
        <f t="shared" si="2"/>
        <v>35</v>
      </c>
      <c r="GP61" s="93" t="str">
        <f t="shared" si="3"/>
        <v>Kingston</v>
      </c>
      <c r="GQ61" s="105">
        <f t="shared" si="4"/>
        <v>13.227465159801588</v>
      </c>
      <c r="HD61" s="93" t="s">
        <v>117</v>
      </c>
    </row>
    <row r="62" spans="2:212" x14ac:dyDescent="0.35">
      <c r="B62" s="107">
        <v>57</v>
      </c>
      <c r="C62" s="93" t="s">
        <v>56</v>
      </c>
      <c r="E62" s="105">
        <v>61274</v>
      </c>
      <c r="G62" s="105">
        <v>232</v>
      </c>
      <c r="H62" s="93">
        <v>0.3786271501778895</v>
      </c>
      <c r="J62" s="105">
        <v>0</v>
      </c>
      <c r="K62" s="105">
        <v>48958</v>
      </c>
      <c r="L62" s="105">
        <v>6</v>
      </c>
      <c r="M62" s="105">
        <v>5</v>
      </c>
      <c r="N62" s="105">
        <v>12</v>
      </c>
      <c r="O62" s="105">
        <v>118</v>
      </c>
      <c r="P62" s="105">
        <v>415</v>
      </c>
      <c r="Q62" s="105">
        <v>115</v>
      </c>
      <c r="R62" s="105">
        <v>70</v>
      </c>
      <c r="S62" s="105">
        <v>36</v>
      </c>
      <c r="T62" s="105">
        <v>345</v>
      </c>
      <c r="U62" s="105">
        <v>187</v>
      </c>
      <c r="V62" s="105">
        <v>73</v>
      </c>
      <c r="W62" s="105">
        <v>254</v>
      </c>
      <c r="X62" s="105">
        <v>54</v>
      </c>
      <c r="Y62" s="105">
        <v>99</v>
      </c>
      <c r="Z62" s="105">
        <v>17</v>
      </c>
      <c r="AA62" s="105">
        <v>635</v>
      </c>
      <c r="AB62" s="105">
        <v>64</v>
      </c>
      <c r="AC62" s="105">
        <v>42</v>
      </c>
      <c r="AD62" s="105">
        <v>129</v>
      </c>
      <c r="AE62" s="105">
        <v>225</v>
      </c>
      <c r="AF62" s="105">
        <v>109</v>
      </c>
      <c r="AG62" s="105">
        <v>39</v>
      </c>
      <c r="AH62" s="105">
        <v>0</v>
      </c>
      <c r="AI62" s="105">
        <v>209</v>
      </c>
      <c r="AJ62" s="105">
        <v>615</v>
      </c>
      <c r="AK62" s="105">
        <v>32</v>
      </c>
      <c r="AL62" s="105">
        <v>105</v>
      </c>
      <c r="AM62" s="105">
        <v>73</v>
      </c>
      <c r="AN62" s="105">
        <v>82</v>
      </c>
      <c r="AO62" s="105">
        <v>345</v>
      </c>
      <c r="AP62" s="105">
        <v>28</v>
      </c>
      <c r="AQ62" s="105">
        <v>155</v>
      </c>
      <c r="AR62" s="105">
        <v>13</v>
      </c>
      <c r="AS62" s="105">
        <v>63</v>
      </c>
      <c r="AT62" s="105">
        <v>31</v>
      </c>
      <c r="AU62" s="105">
        <v>3373</v>
      </c>
      <c r="AV62" s="105">
        <v>248</v>
      </c>
      <c r="AW62" s="105">
        <v>73</v>
      </c>
      <c r="AY62" s="93">
        <v>0</v>
      </c>
      <c r="AZ62" s="93">
        <v>79.900120769004801</v>
      </c>
      <c r="BA62" s="93">
        <v>9.7920814701178312E-3</v>
      </c>
      <c r="BB62" s="93">
        <v>8.1600678917648599E-3</v>
      </c>
      <c r="BC62" s="93">
        <v>1.9584162940235662E-2</v>
      </c>
      <c r="BD62" s="93">
        <v>0.19257760224565068</v>
      </c>
      <c r="BE62" s="93">
        <v>0.67728563501648331</v>
      </c>
      <c r="BF62" s="93">
        <v>0.18768156151059176</v>
      </c>
      <c r="BG62" s="93">
        <v>0.11424095048470805</v>
      </c>
      <c r="BH62" s="93">
        <v>5.8752488820706994E-2</v>
      </c>
      <c r="BI62" s="93">
        <v>0.56304468453177536</v>
      </c>
      <c r="BJ62" s="93">
        <v>0.30518653915200578</v>
      </c>
      <c r="BK62" s="93">
        <v>0.11913699121976695</v>
      </c>
      <c r="BL62" s="93">
        <v>0.41453144890165483</v>
      </c>
      <c r="BM62" s="93">
        <v>8.8128733231060477E-2</v>
      </c>
      <c r="BN62" s="93">
        <v>0.16156934425694422</v>
      </c>
      <c r="BO62" s="93">
        <v>2.7744230832000526E-2</v>
      </c>
      <c r="BP62" s="93">
        <v>1.0363286222541372</v>
      </c>
      <c r="BQ62" s="93">
        <v>0.10444886901459022</v>
      </c>
      <c r="BR62" s="93">
        <v>6.8544570290824822E-2</v>
      </c>
      <c r="BS62" s="93">
        <v>0.21052975160753337</v>
      </c>
      <c r="BT62" s="93">
        <v>0.36720305512941864</v>
      </c>
      <c r="BU62" s="93">
        <v>0.17788948004047392</v>
      </c>
      <c r="BV62" s="93">
        <v>6.3648529555765915E-2</v>
      </c>
      <c r="BW62" s="93">
        <v>0</v>
      </c>
      <c r="BX62" s="93">
        <v>0.3410908378757711</v>
      </c>
      <c r="BY62" s="93">
        <v>1.0036883506870777</v>
      </c>
      <c r="BZ62" s="93">
        <v>5.2224434507295109E-2</v>
      </c>
      <c r="CA62" s="93">
        <v>0.17136142572706203</v>
      </c>
      <c r="CB62" s="93">
        <v>0.11913699121976695</v>
      </c>
      <c r="CC62" s="93">
        <v>0.13382511342494371</v>
      </c>
      <c r="CD62" s="93">
        <v>0.56304468453177536</v>
      </c>
      <c r="CE62" s="93">
        <v>4.5696380193883217E-2</v>
      </c>
      <c r="CF62" s="93">
        <v>0.25296210464471064</v>
      </c>
      <c r="CG62" s="93">
        <v>2.1216176518588634E-2</v>
      </c>
      <c r="CH62" s="93">
        <v>0.10281685543623723</v>
      </c>
      <c r="CI62" s="93">
        <v>5.0592420928942131E-2</v>
      </c>
      <c r="CJ62" s="93">
        <v>5.504781799784574</v>
      </c>
      <c r="CK62" s="93">
        <v>0.40473936743153704</v>
      </c>
      <c r="CL62" s="93">
        <v>0.11913699121976695</v>
      </c>
      <c r="CN62" s="105">
        <v>9553</v>
      </c>
      <c r="CO62" s="93">
        <v>16.326844524961118</v>
      </c>
      <c r="CP62" s="105">
        <v>4851</v>
      </c>
      <c r="CQ62" s="93">
        <v>8.2907487480986468</v>
      </c>
      <c r="CS62" s="105">
        <v>407</v>
      </c>
      <c r="CT62" s="93">
        <v>0.6642295263896596</v>
      </c>
      <c r="CV62" s="93">
        <v>2.1216176518588634E-2</v>
      </c>
      <c r="CW62" s="93">
        <v>0.26765022684988743</v>
      </c>
      <c r="CX62" s="93">
        <v>0</v>
      </c>
      <c r="CY62" s="93">
        <v>0.26275418611482848</v>
      </c>
      <c r="CZ62" s="93">
        <v>0.23990599601788684</v>
      </c>
      <c r="DA62" s="93">
        <v>0</v>
      </c>
      <c r="DB62" s="93">
        <v>0.22032183307765119</v>
      </c>
      <c r="DC62" s="93">
        <v>86.761105852400689</v>
      </c>
      <c r="DD62" s="93">
        <v>3.4272285145412411E-2</v>
      </c>
      <c r="DE62" s="93">
        <v>0.30029049841694683</v>
      </c>
      <c r="DF62" s="93">
        <v>0.48307601919247972</v>
      </c>
      <c r="DG62" s="93">
        <v>0.90087149525084043</v>
      </c>
      <c r="DH62" s="93">
        <v>2.2848190096941608E-2</v>
      </c>
      <c r="DI62" s="93">
        <v>0</v>
      </c>
      <c r="DJ62" s="93">
        <v>0.15993733067859126</v>
      </c>
      <c r="DK62" s="93">
        <v>8.8128733231060477E-2</v>
      </c>
      <c r="DL62" s="93">
        <v>1.7299343930541504</v>
      </c>
      <c r="DM62" s="93">
        <v>0.16972941214870907</v>
      </c>
      <c r="DN62" s="93">
        <v>2.4480203675294576E-2</v>
      </c>
      <c r="DO62" s="93">
        <v>2.9376244410353497E-2</v>
      </c>
      <c r="DP62" s="93">
        <v>0.45696380193883218</v>
      </c>
      <c r="DQ62" s="93">
        <v>3.9168325880471325E-2</v>
      </c>
      <c r="DR62" s="93">
        <v>0.115872964063061</v>
      </c>
      <c r="DS62" s="93">
        <v>0.87475927799719289</v>
      </c>
      <c r="DT62" s="93">
        <v>0</v>
      </c>
      <c r="DU62" s="93">
        <v>0.19420961582400365</v>
      </c>
      <c r="DV62" s="93">
        <v>0.14198518131670856</v>
      </c>
      <c r="DW62" s="93">
        <v>5.7120475242354023E-2</v>
      </c>
      <c r="DX62" s="93">
        <v>0.10281685543623723</v>
      </c>
      <c r="DY62" s="93">
        <v>9.1392760387766434E-2</v>
      </c>
      <c r="DZ62" s="93">
        <v>0</v>
      </c>
      <c r="EA62" s="93">
        <v>0.16320135783529718</v>
      </c>
      <c r="EB62" s="93">
        <v>0.12729705911153183</v>
      </c>
      <c r="EC62" s="93">
        <v>6.5280543134118886E-3</v>
      </c>
      <c r="ED62" s="93">
        <v>0.25622613180141657</v>
      </c>
      <c r="EE62" s="93">
        <v>4.0800339458824296E-2</v>
      </c>
      <c r="EF62" s="93">
        <v>3.9168325880471325E-2</v>
      </c>
      <c r="EG62" s="93">
        <v>6.5280543134118886E-3</v>
      </c>
      <c r="EH62" s="93">
        <v>8.323269249600157E-2</v>
      </c>
      <c r="EI62" s="93">
        <v>0.12892907268988477</v>
      </c>
      <c r="EJ62" s="93">
        <v>5.385644808564808E-2</v>
      </c>
      <c r="EK62" s="93">
        <v>0.12892907268988477</v>
      </c>
      <c r="EM62" s="93">
        <v>13.238894147599311</v>
      </c>
      <c r="EO62" s="105">
        <v>461</v>
      </c>
      <c r="EP62" s="93">
        <v>0.78308136572108034</v>
      </c>
      <c r="ER62" s="93">
        <v>0.97104582343977042</v>
      </c>
      <c r="ES62" s="93">
        <v>52.712903568770599</v>
      </c>
      <c r="ET62" s="93">
        <v>0.38274798880107735</v>
      </c>
      <c r="EU62" s="93">
        <v>0.48375093029025051</v>
      </c>
      <c r="EV62" s="93">
        <v>0.10631888577807705</v>
      </c>
      <c r="EW62" s="93">
        <v>0.44299535740865437</v>
      </c>
      <c r="EX62" s="93">
        <v>44.909097352659742</v>
      </c>
      <c r="EZ62" s="105">
        <v>255</v>
      </c>
      <c r="FA62" s="93">
        <v>6.6946705171961147</v>
      </c>
      <c r="FC62" s="105">
        <v>785.19619500594536</v>
      </c>
      <c r="FD62" s="93">
        <v>22.631761743509596</v>
      </c>
      <c r="FE62" s="105">
        <v>1203.4214092140921</v>
      </c>
      <c r="FF62" s="93">
        <v>12.513144058885384</v>
      </c>
      <c r="FH62" s="105">
        <v>1997</v>
      </c>
      <c r="FI62" s="93">
        <v>3.4171800136892543</v>
      </c>
      <c r="FK62" s="93">
        <v>25.225225225225223</v>
      </c>
      <c r="FM62" s="93">
        <v>31.012174322178439</v>
      </c>
      <c r="FN62" s="93">
        <v>56.77233429394812</v>
      </c>
      <c r="FO62" s="93">
        <v>11.456801740869258</v>
      </c>
      <c r="FQ62" s="93">
        <v>35.305747126436785</v>
      </c>
      <c r="FR62" s="93">
        <v>44.910344827586208</v>
      </c>
      <c r="FS62" s="93">
        <v>0.56091954022988499</v>
      </c>
      <c r="FT62" s="93">
        <v>8.7724137931034498</v>
      </c>
      <c r="FV62" s="93">
        <v>93.312116599787828</v>
      </c>
      <c r="FW62" s="93">
        <v>3.759051704257184</v>
      </c>
      <c r="FX62" s="93">
        <v>2.7720123610534571</v>
      </c>
      <c r="FZ62" s="93">
        <v>6.3034461569972864</v>
      </c>
      <c r="GB62" s="93">
        <v>4.2866376777529673</v>
      </c>
      <c r="GD62" s="93">
        <v>42.005285247940307</v>
      </c>
      <c r="GE62" s="93">
        <v>8.5123581532721904</v>
      </c>
      <c r="GG62" s="93">
        <v>74.313695010104155</v>
      </c>
      <c r="GH62" s="93">
        <v>1.716151095911705</v>
      </c>
      <c r="GJ62" s="93">
        <v>45.023696682464454</v>
      </c>
      <c r="GK62" s="107">
        <v>57</v>
      </c>
      <c r="GL62" s="93" t="s">
        <v>56</v>
      </c>
      <c r="GM62" s="105">
        <f t="shared" si="0"/>
        <v>6.3034461569972864</v>
      </c>
      <c r="GN62" s="105">
        <f t="shared" si="1"/>
        <v>6.3091461569972864</v>
      </c>
      <c r="GO62" s="93">
        <f t="shared" si="2"/>
        <v>79</v>
      </c>
      <c r="GP62" s="93" t="str">
        <f t="shared" si="3"/>
        <v>Hume</v>
      </c>
      <c r="GQ62" s="105">
        <f t="shared" si="4"/>
        <v>13.080363239109655</v>
      </c>
      <c r="HD62" s="93" t="s">
        <v>121</v>
      </c>
    </row>
    <row r="63" spans="2:212" x14ac:dyDescent="0.35">
      <c r="B63" s="107">
        <v>58</v>
      </c>
      <c r="C63" s="93" t="s">
        <v>57</v>
      </c>
      <c r="E63" s="105">
        <v>11436</v>
      </c>
      <c r="G63" s="105">
        <v>168</v>
      </c>
      <c r="H63" s="93">
        <v>1.4690451206715633</v>
      </c>
      <c r="J63" s="105">
        <v>0</v>
      </c>
      <c r="K63" s="105">
        <v>9640</v>
      </c>
      <c r="L63" s="105">
        <v>0</v>
      </c>
      <c r="M63" s="105">
        <v>6</v>
      </c>
      <c r="N63" s="105">
        <v>0</v>
      </c>
      <c r="O63" s="105">
        <v>5</v>
      </c>
      <c r="P63" s="105">
        <v>12</v>
      </c>
      <c r="Q63" s="105">
        <v>5</v>
      </c>
      <c r="R63" s="105">
        <v>3</v>
      </c>
      <c r="S63" s="105">
        <v>0</v>
      </c>
      <c r="T63" s="105">
        <v>30</v>
      </c>
      <c r="U63" s="105">
        <v>6</v>
      </c>
      <c r="V63" s="105">
        <v>5</v>
      </c>
      <c r="W63" s="105">
        <v>39</v>
      </c>
      <c r="X63" s="105">
        <v>6</v>
      </c>
      <c r="Y63" s="105">
        <v>0</v>
      </c>
      <c r="Z63" s="105">
        <v>0</v>
      </c>
      <c r="AA63" s="105">
        <v>8</v>
      </c>
      <c r="AB63" s="105">
        <v>0</v>
      </c>
      <c r="AC63" s="105">
        <v>0</v>
      </c>
      <c r="AD63" s="105">
        <v>0</v>
      </c>
      <c r="AE63" s="105">
        <v>16</v>
      </c>
      <c r="AF63" s="105">
        <v>3</v>
      </c>
      <c r="AG63" s="105">
        <v>0</v>
      </c>
      <c r="AH63" s="105">
        <v>7</v>
      </c>
      <c r="AI63" s="105">
        <v>44</v>
      </c>
      <c r="AJ63" s="105">
        <v>67</v>
      </c>
      <c r="AK63" s="105">
        <v>0</v>
      </c>
      <c r="AL63" s="105">
        <v>61</v>
      </c>
      <c r="AM63" s="105">
        <v>10</v>
      </c>
      <c r="AN63" s="105">
        <v>8</v>
      </c>
      <c r="AO63" s="105">
        <v>17</v>
      </c>
      <c r="AP63" s="105">
        <v>7</v>
      </c>
      <c r="AQ63" s="105">
        <v>15</v>
      </c>
      <c r="AR63" s="105">
        <v>28</v>
      </c>
      <c r="AS63" s="105">
        <v>10</v>
      </c>
      <c r="AT63" s="105">
        <v>0</v>
      </c>
      <c r="AU63" s="105">
        <v>284</v>
      </c>
      <c r="AV63" s="105">
        <v>15</v>
      </c>
      <c r="AW63" s="105">
        <v>8</v>
      </c>
      <c r="AY63" s="93">
        <v>0</v>
      </c>
      <c r="AZ63" s="93">
        <v>84.295208114725426</v>
      </c>
      <c r="BA63" s="93">
        <v>0</v>
      </c>
      <c r="BB63" s="93">
        <v>5.2465897166841552E-2</v>
      </c>
      <c r="BC63" s="93">
        <v>0</v>
      </c>
      <c r="BD63" s="93">
        <v>4.372158097236796E-2</v>
      </c>
      <c r="BE63" s="93">
        <v>0.1049317943336831</v>
      </c>
      <c r="BF63" s="93">
        <v>4.372158097236796E-2</v>
      </c>
      <c r="BG63" s="93">
        <v>2.6232948583420776E-2</v>
      </c>
      <c r="BH63" s="93">
        <v>0</v>
      </c>
      <c r="BI63" s="93">
        <v>0.26232948583420773</v>
      </c>
      <c r="BJ63" s="93">
        <v>5.2465897166841552E-2</v>
      </c>
      <c r="BK63" s="93">
        <v>4.372158097236796E-2</v>
      </c>
      <c r="BL63" s="93">
        <v>0.3410283315844701</v>
      </c>
      <c r="BM63" s="93">
        <v>5.2465897166841552E-2</v>
      </c>
      <c r="BN63" s="93">
        <v>0</v>
      </c>
      <c r="BO63" s="93">
        <v>0</v>
      </c>
      <c r="BP63" s="93">
        <v>6.9954529555788736E-2</v>
      </c>
      <c r="BQ63" s="93">
        <v>0</v>
      </c>
      <c r="BR63" s="93">
        <v>0</v>
      </c>
      <c r="BS63" s="93">
        <v>0</v>
      </c>
      <c r="BT63" s="93">
        <v>0.13990905911157747</v>
      </c>
      <c r="BU63" s="93">
        <v>2.6232948583420776E-2</v>
      </c>
      <c r="BV63" s="93">
        <v>0</v>
      </c>
      <c r="BW63" s="93">
        <v>6.1210213361315144E-2</v>
      </c>
      <c r="BX63" s="93">
        <v>0.38474991255683805</v>
      </c>
      <c r="BY63" s="93">
        <v>0.58586918502973062</v>
      </c>
      <c r="BZ63" s="93">
        <v>0</v>
      </c>
      <c r="CA63" s="93">
        <v>0.53340328786288904</v>
      </c>
      <c r="CB63" s="93">
        <v>8.744316194473592E-2</v>
      </c>
      <c r="CC63" s="93">
        <v>6.9954529555788736E-2</v>
      </c>
      <c r="CD63" s="93">
        <v>0.14865337530605105</v>
      </c>
      <c r="CE63" s="93">
        <v>6.1210213361315144E-2</v>
      </c>
      <c r="CF63" s="93">
        <v>0.13116474291710387</v>
      </c>
      <c r="CG63" s="93">
        <v>0.24484085344526058</v>
      </c>
      <c r="CH63" s="93">
        <v>8.744316194473592E-2</v>
      </c>
      <c r="CI63" s="93">
        <v>0</v>
      </c>
      <c r="CJ63" s="93">
        <v>2.4833857992305002</v>
      </c>
      <c r="CK63" s="93">
        <v>0.13116474291710387</v>
      </c>
      <c r="CL63" s="93">
        <v>6.9954529555788736E-2</v>
      </c>
      <c r="CN63" s="105">
        <v>818</v>
      </c>
      <c r="CO63" s="93">
        <v>7.8217632434499906</v>
      </c>
      <c r="CP63" s="105">
        <v>430</v>
      </c>
      <c r="CQ63" s="93">
        <v>4.1116848345764003</v>
      </c>
      <c r="CS63" s="105">
        <v>75</v>
      </c>
      <c r="CT63" s="93">
        <v>0.65582371458551936</v>
      </c>
      <c r="CV63" s="93">
        <v>0</v>
      </c>
      <c r="CW63" s="93">
        <v>4.372158097236796E-2</v>
      </c>
      <c r="CX63" s="93">
        <v>0</v>
      </c>
      <c r="CY63" s="93">
        <v>4.372158097236796E-2</v>
      </c>
      <c r="CZ63" s="93">
        <v>7.8698845750262328E-2</v>
      </c>
      <c r="DA63" s="93">
        <v>0</v>
      </c>
      <c r="DB63" s="93">
        <v>0.21860790486183979</v>
      </c>
      <c r="DC63" s="93">
        <v>89.751661420076942</v>
      </c>
      <c r="DD63" s="93">
        <v>0.14865337530605105</v>
      </c>
      <c r="DE63" s="93">
        <v>3.4977264777894368E-2</v>
      </c>
      <c r="DF63" s="93">
        <v>0.13116474291710387</v>
      </c>
      <c r="DG63" s="93">
        <v>6.1210213361315144E-2</v>
      </c>
      <c r="DH63" s="93">
        <v>0</v>
      </c>
      <c r="DI63" s="93">
        <v>0</v>
      </c>
      <c r="DJ63" s="93">
        <v>0</v>
      </c>
      <c r="DK63" s="93">
        <v>2.6232948583420776E-2</v>
      </c>
      <c r="DL63" s="93">
        <v>7.8698845750262328E-2</v>
      </c>
      <c r="DM63" s="93">
        <v>6.9954529555788736E-2</v>
      </c>
      <c r="DN63" s="93">
        <v>0</v>
      </c>
      <c r="DO63" s="93">
        <v>6.1210213361315144E-2</v>
      </c>
      <c r="DP63" s="93">
        <v>0</v>
      </c>
      <c r="DQ63" s="93">
        <v>0.13116474291710387</v>
      </c>
      <c r="DR63" s="93">
        <v>2.6232948583420776E-2</v>
      </c>
      <c r="DS63" s="93">
        <v>0.43721580972367957</v>
      </c>
      <c r="DT63" s="93">
        <v>6.1210213361315144E-2</v>
      </c>
      <c r="DU63" s="93">
        <v>0</v>
      </c>
      <c r="DV63" s="93">
        <v>3.4977264777894368E-2</v>
      </c>
      <c r="DW63" s="93">
        <v>0</v>
      </c>
      <c r="DX63" s="93">
        <v>4.372158097236796E-2</v>
      </c>
      <c r="DY63" s="93">
        <v>2.6232948583420776E-2</v>
      </c>
      <c r="DZ63" s="93">
        <v>0</v>
      </c>
      <c r="EA63" s="93">
        <v>0</v>
      </c>
      <c r="EB63" s="93">
        <v>8.744316194473592E-2</v>
      </c>
      <c r="EC63" s="93">
        <v>6.9954529555788736E-2</v>
      </c>
      <c r="ED63" s="93">
        <v>6.9954529555788736E-2</v>
      </c>
      <c r="EE63" s="93">
        <v>0.17488632388947184</v>
      </c>
      <c r="EF63" s="93">
        <v>0.17488632388947184</v>
      </c>
      <c r="EG63" s="93">
        <v>0</v>
      </c>
      <c r="EH63" s="93">
        <v>9.6187478139209512E-2</v>
      </c>
      <c r="EI63" s="93">
        <v>0</v>
      </c>
      <c r="EJ63" s="93">
        <v>0</v>
      </c>
      <c r="EK63" s="93">
        <v>9.6187478139209512E-2</v>
      </c>
      <c r="EM63" s="93">
        <v>10.248338579923058</v>
      </c>
      <c r="EO63" s="105">
        <v>60</v>
      </c>
      <c r="EP63" s="93">
        <v>0.56332738709980279</v>
      </c>
      <c r="ER63" s="93">
        <v>0.66879906949694679</v>
      </c>
      <c r="ES63" s="93">
        <v>61.539207133856742</v>
      </c>
      <c r="ET63" s="93">
        <v>0.39740234564311333</v>
      </c>
      <c r="EU63" s="93">
        <v>0.22293302316564895</v>
      </c>
      <c r="EV63" s="93">
        <v>2.9078220412910728E-2</v>
      </c>
      <c r="EW63" s="93">
        <v>0.37801686536783946</v>
      </c>
      <c r="EX63" s="93">
        <v>36.774256082194434</v>
      </c>
      <c r="EZ63" s="105">
        <v>104</v>
      </c>
      <c r="FA63" s="93">
        <v>22.222222222222221</v>
      </c>
      <c r="FC63" s="105">
        <v>513.01518438177879</v>
      </c>
      <c r="FD63" s="93">
        <v>20.309278350515463</v>
      </c>
      <c r="FE63" s="105">
        <v>718.24324324324323</v>
      </c>
      <c r="FF63" s="93">
        <v>15.539305301645337</v>
      </c>
      <c r="FH63" s="105">
        <v>875</v>
      </c>
      <c r="FI63" s="93">
        <v>8.2930527912046248</v>
      </c>
      <c r="FK63" s="93">
        <v>32.107592781750085</v>
      </c>
      <c r="FM63" s="93">
        <v>49.764468371467025</v>
      </c>
      <c r="FN63" s="93">
        <v>34.791386271870792</v>
      </c>
      <c r="FO63" s="93">
        <v>13.694481830417226</v>
      </c>
      <c r="FQ63" s="93">
        <v>35.547576301615798</v>
      </c>
      <c r="FR63" s="93">
        <v>21.59294924106414</v>
      </c>
      <c r="FS63" s="93">
        <v>2.9541374245144443</v>
      </c>
      <c r="FT63" s="93">
        <v>18.01860616941407</v>
      </c>
      <c r="FV63" s="93">
        <v>91.179401993355484</v>
      </c>
      <c r="FW63" s="93">
        <v>1.9269102990033222</v>
      </c>
      <c r="FX63" s="93">
        <v>3.6877076411960132</v>
      </c>
      <c r="FZ63" s="93">
        <v>25.979337064141195</v>
      </c>
      <c r="GB63" s="93">
        <v>5.0986520804844702</v>
      </c>
      <c r="GD63" s="93">
        <v>31.517183570829843</v>
      </c>
      <c r="GE63" s="93">
        <v>24.685666387259012</v>
      </c>
      <c r="GG63" s="93">
        <v>70.850796311818939</v>
      </c>
      <c r="GH63" s="93">
        <v>6.559094719195306</v>
      </c>
      <c r="GJ63" s="93">
        <v>19.865494050698395</v>
      </c>
      <c r="GK63" s="107">
        <v>58</v>
      </c>
      <c r="GL63" s="93" t="s">
        <v>57</v>
      </c>
      <c r="GM63" s="105">
        <f t="shared" si="0"/>
        <v>25.979337064141195</v>
      </c>
      <c r="GN63" s="105">
        <f t="shared" si="1"/>
        <v>25.985137064141195</v>
      </c>
      <c r="GO63" s="93">
        <f t="shared" si="2"/>
        <v>10</v>
      </c>
      <c r="GP63" s="93" t="str">
        <f t="shared" si="3"/>
        <v>Golden Plains</v>
      </c>
      <c r="GQ63" s="105">
        <f t="shared" si="4"/>
        <v>12.821956368754398</v>
      </c>
      <c r="HD63" s="93" t="s">
        <v>124</v>
      </c>
    </row>
    <row r="64" spans="2:212" x14ac:dyDescent="0.35">
      <c r="B64" s="107">
        <v>59</v>
      </c>
      <c r="C64" s="93" t="s">
        <v>58</v>
      </c>
      <c r="E64" s="105">
        <v>100863</v>
      </c>
      <c r="G64" s="105">
        <v>392</v>
      </c>
      <c r="H64" s="93">
        <v>0.38864598514817128</v>
      </c>
      <c r="J64" s="105">
        <v>18</v>
      </c>
      <c r="K64" s="105">
        <v>58423</v>
      </c>
      <c r="L64" s="105">
        <v>97</v>
      </c>
      <c r="M64" s="105">
        <v>24</v>
      </c>
      <c r="N64" s="105">
        <v>24</v>
      </c>
      <c r="O64" s="105">
        <v>468</v>
      </c>
      <c r="P64" s="105">
        <v>1825</v>
      </c>
      <c r="Q64" s="105">
        <v>138</v>
      </c>
      <c r="R64" s="105">
        <v>159</v>
      </c>
      <c r="S64" s="105">
        <v>96</v>
      </c>
      <c r="T64" s="105">
        <v>698</v>
      </c>
      <c r="U64" s="105">
        <v>1163</v>
      </c>
      <c r="V64" s="105">
        <v>339</v>
      </c>
      <c r="W64" s="105">
        <v>2020</v>
      </c>
      <c r="X64" s="105">
        <v>423</v>
      </c>
      <c r="Y64" s="105">
        <v>265</v>
      </c>
      <c r="Z64" s="105">
        <v>43</v>
      </c>
      <c r="AA64" s="105">
        <v>857</v>
      </c>
      <c r="AB64" s="105">
        <v>359</v>
      </c>
      <c r="AC64" s="105">
        <v>73</v>
      </c>
      <c r="AD64" s="105">
        <v>67</v>
      </c>
      <c r="AE64" s="105">
        <v>835</v>
      </c>
      <c r="AF64" s="105">
        <v>102</v>
      </c>
      <c r="AG64" s="105">
        <v>162</v>
      </c>
      <c r="AH64" s="105">
        <v>144</v>
      </c>
      <c r="AI64" s="105">
        <v>290</v>
      </c>
      <c r="AJ64" s="105">
        <v>3019</v>
      </c>
      <c r="AK64" s="105">
        <v>85</v>
      </c>
      <c r="AL64" s="105">
        <v>455</v>
      </c>
      <c r="AM64" s="105">
        <v>508</v>
      </c>
      <c r="AN64" s="105">
        <v>327</v>
      </c>
      <c r="AO64" s="105">
        <v>741</v>
      </c>
      <c r="AP64" s="105">
        <v>284</v>
      </c>
      <c r="AQ64" s="105">
        <v>253</v>
      </c>
      <c r="AR64" s="105">
        <v>211</v>
      </c>
      <c r="AS64" s="105">
        <v>294</v>
      </c>
      <c r="AT64" s="105">
        <v>175</v>
      </c>
      <c r="AU64" s="105">
        <v>7159</v>
      </c>
      <c r="AV64" s="105">
        <v>1108</v>
      </c>
      <c r="AW64" s="105">
        <v>336</v>
      </c>
      <c r="AY64" s="93">
        <v>1.784598911394664E-2</v>
      </c>
      <c r="AZ64" s="93">
        <v>57.923123444672477</v>
      </c>
      <c r="BA64" s="93">
        <v>9.6170052447379126E-2</v>
      </c>
      <c r="BB64" s="93">
        <v>2.3794652151928854E-2</v>
      </c>
      <c r="BC64" s="93">
        <v>2.3794652151928854E-2</v>
      </c>
      <c r="BD64" s="93">
        <v>0.46399571696261266</v>
      </c>
      <c r="BE64" s="93">
        <v>1.8093850073862567</v>
      </c>
      <c r="BF64" s="93">
        <v>0.13681924987359093</v>
      </c>
      <c r="BG64" s="93">
        <v>0.15763957050652866</v>
      </c>
      <c r="BH64" s="93">
        <v>9.5178608607715418E-2</v>
      </c>
      <c r="BI64" s="93">
        <v>0.69202780008526421</v>
      </c>
      <c r="BJ64" s="93">
        <v>1.1530491855288858</v>
      </c>
      <c r="BK64" s="93">
        <v>0.33609946164599508</v>
      </c>
      <c r="BL64" s="93">
        <v>2.0027165561206783</v>
      </c>
      <c r="BM64" s="93">
        <v>0.41938074417774607</v>
      </c>
      <c r="BN64" s="93">
        <v>0.26273261751088106</v>
      </c>
      <c r="BO64" s="93">
        <v>4.2632085105539196E-2</v>
      </c>
      <c r="BP64" s="93">
        <v>0.84966737059179276</v>
      </c>
      <c r="BQ64" s="93">
        <v>0.35592833843926913</v>
      </c>
      <c r="BR64" s="93">
        <v>7.2375400295450254E-2</v>
      </c>
      <c r="BS64" s="93">
        <v>6.6426737257468046E-2</v>
      </c>
      <c r="BT64" s="93">
        <v>0.8278556061191914</v>
      </c>
      <c r="BU64" s="93">
        <v>0.10112727164569764</v>
      </c>
      <c r="BV64" s="93">
        <v>0.16061390202551976</v>
      </c>
      <c r="BW64" s="93">
        <v>0.14276791291157312</v>
      </c>
      <c r="BX64" s="93">
        <v>0.28751871350247366</v>
      </c>
      <c r="BY64" s="93">
        <v>2.9931689519447171</v>
      </c>
      <c r="BZ64" s="93">
        <v>8.4272726371414697E-2</v>
      </c>
      <c r="CA64" s="93">
        <v>0.45110694704698451</v>
      </c>
      <c r="CB64" s="93">
        <v>0.50365347054916076</v>
      </c>
      <c r="CC64" s="93">
        <v>0.32420213557003064</v>
      </c>
      <c r="CD64" s="93">
        <v>0.73465988519080339</v>
      </c>
      <c r="CE64" s="93">
        <v>0.28157005046449146</v>
      </c>
      <c r="CF64" s="93">
        <v>0.25083529143491667</v>
      </c>
      <c r="CG64" s="93">
        <v>0.20919465016904118</v>
      </c>
      <c r="CH64" s="93">
        <v>0.29148448886112843</v>
      </c>
      <c r="CI64" s="93">
        <v>0.17350267194114788</v>
      </c>
      <c r="CJ64" s="93">
        <v>7.0977464481524448</v>
      </c>
      <c r="CK64" s="93">
        <v>1.098519774347382</v>
      </c>
      <c r="CL64" s="93">
        <v>0.33312513012700395</v>
      </c>
      <c r="CN64" s="105">
        <v>31615</v>
      </c>
      <c r="CO64" s="93">
        <v>35.112952309025083</v>
      </c>
      <c r="CP64" s="105">
        <v>19083</v>
      </c>
      <c r="CQ64" s="93">
        <v>21.194384593171772</v>
      </c>
      <c r="CS64" s="105">
        <v>5647</v>
      </c>
      <c r="CT64" s="93">
        <v>5.5986833625809265</v>
      </c>
      <c r="CV64" s="93">
        <v>0.11897326075964428</v>
      </c>
      <c r="CW64" s="93">
        <v>0.35394545075994172</v>
      </c>
      <c r="CX64" s="93">
        <v>0.10806737852334354</v>
      </c>
      <c r="CY64" s="93">
        <v>0.73565132903046704</v>
      </c>
      <c r="CZ64" s="93">
        <v>0.18440855417744861</v>
      </c>
      <c r="DA64" s="93">
        <v>4.9572191983185115E-3</v>
      </c>
      <c r="DB64" s="93">
        <v>0.25480106679357151</v>
      </c>
      <c r="DC64" s="93">
        <v>69.36041957903295</v>
      </c>
      <c r="DD64" s="93">
        <v>0.1338449183545998</v>
      </c>
      <c r="DE64" s="93">
        <v>1.0172213794949585</v>
      </c>
      <c r="DF64" s="93">
        <v>0.70194223848190118</v>
      </c>
      <c r="DG64" s="93">
        <v>2.6273261751088111</v>
      </c>
      <c r="DH64" s="93">
        <v>0.28751871350247366</v>
      </c>
      <c r="DI64" s="93">
        <v>6.9401068776459157E-3</v>
      </c>
      <c r="DJ64" s="93">
        <v>0.74060854822878563</v>
      </c>
      <c r="DK64" s="93">
        <v>0.36683422067556981</v>
      </c>
      <c r="DL64" s="93">
        <v>1.4247047975967402</v>
      </c>
      <c r="DM64" s="93">
        <v>0.3846802097895165</v>
      </c>
      <c r="DN64" s="93">
        <v>1.8837432953610341E-2</v>
      </c>
      <c r="DO64" s="93">
        <v>0.23001497080197891</v>
      </c>
      <c r="DP64" s="93">
        <v>0.11798181691998057</v>
      </c>
      <c r="DQ64" s="93">
        <v>4.1640641265875494E-2</v>
      </c>
      <c r="DR64" s="93">
        <v>5.9486630379822138E-2</v>
      </c>
      <c r="DS64" s="93">
        <v>2.1960481048551004</v>
      </c>
      <c r="DT64" s="93">
        <v>0.13781069371325461</v>
      </c>
      <c r="DU64" s="93">
        <v>0.23794652151928855</v>
      </c>
      <c r="DV64" s="93">
        <v>0.3975689797051446</v>
      </c>
      <c r="DW64" s="93">
        <v>0.40351764274312679</v>
      </c>
      <c r="DX64" s="93">
        <v>0.12789625531661758</v>
      </c>
      <c r="DY64" s="93">
        <v>1.308705868356087</v>
      </c>
      <c r="DZ64" s="93">
        <v>2.9743315189911069E-2</v>
      </c>
      <c r="EA64" s="93">
        <v>0.23001497080197891</v>
      </c>
      <c r="EB64" s="93">
        <v>9.716149628704282E-2</v>
      </c>
      <c r="EC64" s="93">
        <v>3.4700534388229579E-2</v>
      </c>
      <c r="ED64" s="93">
        <v>1.1976641583137522</v>
      </c>
      <c r="EE64" s="93">
        <v>0.15268235130821015</v>
      </c>
      <c r="EF64" s="93">
        <v>0.18936577337576713</v>
      </c>
      <c r="EG64" s="93">
        <v>0.16457967738417459</v>
      </c>
      <c r="EH64" s="93">
        <v>0.23893796535895223</v>
      </c>
      <c r="EI64" s="93">
        <v>0.24488662839693445</v>
      </c>
      <c r="EJ64" s="93">
        <v>8.6255614050742085E-2</v>
      </c>
      <c r="EK64" s="93">
        <v>0.39856042354480831</v>
      </c>
      <c r="EM64" s="93">
        <v>30.63958042096705</v>
      </c>
      <c r="EO64" s="105">
        <v>2566</v>
      </c>
      <c r="EP64" s="93">
        <v>2.8277663290832349</v>
      </c>
      <c r="ER64" s="93">
        <v>2.1110215363353677</v>
      </c>
      <c r="ES64" s="93">
        <v>39.740872970171601</v>
      </c>
      <c r="ET64" s="93">
        <v>2.2768628354255438</v>
      </c>
      <c r="EU64" s="93">
        <v>1.2299896349188069</v>
      </c>
      <c r="EV64" s="93">
        <v>4.0677185304618213</v>
      </c>
      <c r="EW64" s="93">
        <v>0.53898422204307261</v>
      </c>
      <c r="EX64" s="93">
        <v>50.031095243579401</v>
      </c>
      <c r="EZ64" s="105">
        <v>297</v>
      </c>
      <c r="FA64" s="93">
        <v>5.0803968525487511</v>
      </c>
      <c r="FC64" s="105">
        <v>1087.7748270750988</v>
      </c>
      <c r="FD64" s="93">
        <v>14.637598011091987</v>
      </c>
      <c r="FE64" s="105">
        <v>1573.0816077953714</v>
      </c>
      <c r="FF64" s="93">
        <v>9.0880893300248129</v>
      </c>
      <c r="FH64" s="105">
        <v>3219</v>
      </c>
      <c r="FI64" s="93">
        <v>3.5725780495654975</v>
      </c>
      <c r="FK64" s="93">
        <v>22.351097970838705</v>
      </c>
      <c r="FM64" s="93">
        <v>54.096535183519634</v>
      </c>
      <c r="FN64" s="93">
        <v>31.58165231915714</v>
      </c>
      <c r="FO64" s="93">
        <v>11.422330720801748</v>
      </c>
      <c r="FQ64" s="93">
        <v>15.548374833681811</v>
      </c>
      <c r="FR64" s="93">
        <v>18.200825975013391</v>
      </c>
      <c r="FS64" s="93">
        <v>4.1436989165557883</v>
      </c>
      <c r="FT64" s="93">
        <v>43.012908019560754</v>
      </c>
      <c r="FV64" s="93">
        <v>8.4140256940701992</v>
      </c>
      <c r="FW64" s="93">
        <v>22.371920796898632</v>
      </c>
      <c r="FX64" s="93">
        <v>67.845905116214382</v>
      </c>
      <c r="FZ64" s="93">
        <v>10.244415596042796</v>
      </c>
      <c r="GB64" s="93">
        <v>5.0657277767723468</v>
      </c>
      <c r="GD64" s="93">
        <v>58.245824230037357</v>
      </c>
      <c r="GE64" s="93">
        <v>4.8135879906970187</v>
      </c>
      <c r="GG64" s="93">
        <v>46.615335823525264</v>
      </c>
      <c r="GH64" s="93">
        <v>12.909648319120445</v>
      </c>
      <c r="GJ64" s="93">
        <v>62.339731035383203</v>
      </c>
      <c r="GK64" s="107">
        <v>59</v>
      </c>
      <c r="GL64" s="93" t="s">
        <v>58</v>
      </c>
      <c r="GM64" s="105">
        <f t="shared" si="0"/>
        <v>10.244415596042796</v>
      </c>
      <c r="GN64" s="105">
        <f t="shared" si="1"/>
        <v>10.250315596042796</v>
      </c>
      <c r="GO64" s="93">
        <f t="shared" si="2"/>
        <v>70</v>
      </c>
      <c r="GP64" s="93" t="str">
        <f t="shared" si="3"/>
        <v>Banyule</v>
      </c>
      <c r="GQ64" s="105">
        <f t="shared" si="4"/>
        <v>11.971444261394838</v>
      </c>
      <c r="HD64" s="93" t="s">
        <v>102</v>
      </c>
    </row>
    <row r="65" spans="2:212" x14ac:dyDescent="0.35">
      <c r="B65" s="107">
        <v>60</v>
      </c>
      <c r="C65" s="93" t="s">
        <v>59</v>
      </c>
      <c r="E65" s="105">
        <v>7240</v>
      </c>
      <c r="G65" s="105">
        <v>132</v>
      </c>
      <c r="H65" s="93">
        <v>1.8232044198895028</v>
      </c>
      <c r="J65" s="105">
        <v>0</v>
      </c>
      <c r="K65" s="105">
        <v>5861</v>
      </c>
      <c r="L65" s="105">
        <v>0</v>
      </c>
      <c r="M65" s="105">
        <v>0</v>
      </c>
      <c r="N65" s="105">
        <v>6</v>
      </c>
      <c r="O65" s="105">
        <v>7</v>
      </c>
      <c r="P65" s="105">
        <v>6</v>
      </c>
      <c r="Q65" s="105">
        <v>4</v>
      </c>
      <c r="R65" s="105">
        <v>0</v>
      </c>
      <c r="S65" s="105">
        <v>3</v>
      </c>
      <c r="T65" s="105">
        <v>27</v>
      </c>
      <c r="U65" s="105">
        <v>10</v>
      </c>
      <c r="V65" s="105">
        <v>0</v>
      </c>
      <c r="W65" s="105">
        <v>6</v>
      </c>
      <c r="X65" s="105">
        <v>0</v>
      </c>
      <c r="Y65" s="105">
        <v>0</v>
      </c>
      <c r="Z65" s="105">
        <v>5</v>
      </c>
      <c r="AA65" s="105">
        <v>11</v>
      </c>
      <c r="AB65" s="105">
        <v>3</v>
      </c>
      <c r="AC65" s="105">
        <v>0</v>
      </c>
      <c r="AD65" s="105">
        <v>0</v>
      </c>
      <c r="AE65" s="105">
        <v>4</v>
      </c>
      <c r="AF65" s="105">
        <v>27</v>
      </c>
      <c r="AG65" s="105">
        <v>0</v>
      </c>
      <c r="AH65" s="105">
        <v>0</v>
      </c>
      <c r="AI65" s="105">
        <v>42</v>
      </c>
      <c r="AJ65" s="105">
        <v>73</v>
      </c>
      <c r="AK65" s="105">
        <v>0</v>
      </c>
      <c r="AL65" s="105">
        <v>10</v>
      </c>
      <c r="AM65" s="105">
        <v>3</v>
      </c>
      <c r="AN65" s="105">
        <v>0</v>
      </c>
      <c r="AO65" s="105">
        <v>5</v>
      </c>
      <c r="AP65" s="105">
        <v>0</v>
      </c>
      <c r="AQ65" s="105">
        <v>3</v>
      </c>
      <c r="AR65" s="105">
        <v>4</v>
      </c>
      <c r="AS65" s="105">
        <v>0</v>
      </c>
      <c r="AT65" s="105">
        <v>0</v>
      </c>
      <c r="AU65" s="105">
        <v>303</v>
      </c>
      <c r="AV65" s="105">
        <v>12</v>
      </c>
      <c r="AW65" s="105">
        <v>18</v>
      </c>
      <c r="AY65" s="93">
        <v>0</v>
      </c>
      <c r="AZ65" s="93">
        <v>80.953038674033152</v>
      </c>
      <c r="BA65" s="93">
        <v>0</v>
      </c>
      <c r="BB65" s="93">
        <v>0</v>
      </c>
      <c r="BC65" s="93">
        <v>8.2872928176795577E-2</v>
      </c>
      <c r="BD65" s="93">
        <v>9.668508287292818E-2</v>
      </c>
      <c r="BE65" s="93">
        <v>8.2872928176795577E-2</v>
      </c>
      <c r="BF65" s="93">
        <v>5.5248618784530391E-2</v>
      </c>
      <c r="BG65" s="93">
        <v>0</v>
      </c>
      <c r="BH65" s="93">
        <v>4.1436464088397788E-2</v>
      </c>
      <c r="BI65" s="93">
        <v>0.3729281767955801</v>
      </c>
      <c r="BJ65" s="93">
        <v>0.13812154696132595</v>
      </c>
      <c r="BK65" s="93">
        <v>0</v>
      </c>
      <c r="BL65" s="93">
        <v>8.2872928176795577E-2</v>
      </c>
      <c r="BM65" s="93">
        <v>0</v>
      </c>
      <c r="BN65" s="93">
        <v>0</v>
      </c>
      <c r="BO65" s="93">
        <v>6.9060773480662974E-2</v>
      </c>
      <c r="BP65" s="93">
        <v>0.15193370165745856</v>
      </c>
      <c r="BQ65" s="93">
        <v>4.1436464088397788E-2</v>
      </c>
      <c r="BR65" s="93">
        <v>0</v>
      </c>
      <c r="BS65" s="93">
        <v>0</v>
      </c>
      <c r="BT65" s="93">
        <v>5.5248618784530391E-2</v>
      </c>
      <c r="BU65" s="93">
        <v>0.3729281767955801</v>
      </c>
      <c r="BV65" s="93">
        <v>0</v>
      </c>
      <c r="BW65" s="93">
        <v>0</v>
      </c>
      <c r="BX65" s="93">
        <v>0.58011049723756913</v>
      </c>
      <c r="BY65" s="93">
        <v>1.0082872928176796</v>
      </c>
      <c r="BZ65" s="93">
        <v>0</v>
      </c>
      <c r="CA65" s="93">
        <v>0.13812154696132595</v>
      </c>
      <c r="CB65" s="93">
        <v>4.1436464088397788E-2</v>
      </c>
      <c r="CC65" s="93">
        <v>0</v>
      </c>
      <c r="CD65" s="93">
        <v>6.9060773480662974E-2</v>
      </c>
      <c r="CE65" s="93">
        <v>0</v>
      </c>
      <c r="CF65" s="93">
        <v>4.1436464088397788E-2</v>
      </c>
      <c r="CG65" s="93">
        <v>5.5248618784530391E-2</v>
      </c>
      <c r="CH65" s="93">
        <v>0</v>
      </c>
      <c r="CI65" s="93">
        <v>0</v>
      </c>
      <c r="CJ65" s="93">
        <v>4.1850828729281764</v>
      </c>
      <c r="CK65" s="93">
        <v>0.16574585635359115</v>
      </c>
      <c r="CL65" s="93">
        <v>0.24861878453038672</v>
      </c>
      <c r="CN65" s="105">
        <v>684</v>
      </c>
      <c r="CO65" s="93">
        <v>10.450725744843393</v>
      </c>
      <c r="CP65" s="105">
        <v>284</v>
      </c>
      <c r="CQ65" s="93">
        <v>4.3391902215431628</v>
      </c>
      <c r="CS65" s="105">
        <v>17</v>
      </c>
      <c r="CT65" s="93">
        <v>0.23480662983425415</v>
      </c>
      <c r="CV65" s="93">
        <v>0</v>
      </c>
      <c r="CW65" s="93">
        <v>5.5248618784530391E-2</v>
      </c>
      <c r="CX65" s="93">
        <v>0</v>
      </c>
      <c r="CY65" s="93">
        <v>0</v>
      </c>
      <c r="CZ65" s="93">
        <v>8.2872928176795577E-2</v>
      </c>
      <c r="DA65" s="93">
        <v>0</v>
      </c>
      <c r="DB65" s="93">
        <v>0.16574585635359115</v>
      </c>
      <c r="DC65" s="93">
        <v>84.585635359116012</v>
      </c>
      <c r="DD65" s="93">
        <v>5.5248618784530391E-2</v>
      </c>
      <c r="DE65" s="93">
        <v>0.11049723756906078</v>
      </c>
      <c r="DF65" s="93">
        <v>0.11049723756906078</v>
      </c>
      <c r="DG65" s="93">
        <v>8.2872928176795577E-2</v>
      </c>
      <c r="DH65" s="93">
        <v>0</v>
      </c>
      <c r="DI65" s="93">
        <v>0</v>
      </c>
      <c r="DJ65" s="93">
        <v>0</v>
      </c>
      <c r="DK65" s="93">
        <v>0</v>
      </c>
      <c r="DL65" s="93">
        <v>8.2872928176795577E-2</v>
      </c>
      <c r="DM65" s="93">
        <v>9.668508287292818E-2</v>
      </c>
      <c r="DN65" s="93">
        <v>8.2872928176795577E-2</v>
      </c>
      <c r="DO65" s="93">
        <v>0</v>
      </c>
      <c r="DP65" s="93">
        <v>0</v>
      </c>
      <c r="DQ65" s="93">
        <v>4.1436464088397788E-2</v>
      </c>
      <c r="DR65" s="93">
        <v>6.9060773480662974E-2</v>
      </c>
      <c r="DS65" s="93">
        <v>9.668508287292818E-2</v>
      </c>
      <c r="DT65" s="93">
        <v>0</v>
      </c>
      <c r="DU65" s="93">
        <v>0</v>
      </c>
      <c r="DV65" s="93">
        <v>0</v>
      </c>
      <c r="DW65" s="93">
        <v>0</v>
      </c>
      <c r="DX65" s="93">
        <v>0</v>
      </c>
      <c r="DY65" s="93">
        <v>0</v>
      </c>
      <c r="DZ65" s="93">
        <v>0</v>
      </c>
      <c r="EA65" s="93">
        <v>5.5248618784530391E-2</v>
      </c>
      <c r="EB65" s="93">
        <v>0</v>
      </c>
      <c r="EC65" s="93">
        <v>0</v>
      </c>
      <c r="ED65" s="93">
        <v>0.15193370165745856</v>
      </c>
      <c r="EE65" s="93">
        <v>0</v>
      </c>
      <c r="EF65" s="93">
        <v>0</v>
      </c>
      <c r="EG65" s="93">
        <v>0</v>
      </c>
      <c r="EH65" s="93">
        <v>5.5248618784530391E-2</v>
      </c>
      <c r="EI65" s="93">
        <v>0</v>
      </c>
      <c r="EJ65" s="93">
        <v>0</v>
      </c>
      <c r="EK65" s="93">
        <v>0.17955801104972377</v>
      </c>
      <c r="EM65" s="93">
        <v>15.414364640883988</v>
      </c>
      <c r="EO65" s="105">
        <v>20</v>
      </c>
      <c r="EP65" s="93">
        <v>0.3168567807351077</v>
      </c>
      <c r="ER65" s="93">
        <v>0.65908716427747571</v>
      </c>
      <c r="ES65" s="93">
        <v>60.174658098533527</v>
      </c>
      <c r="ET65" s="93">
        <v>0.13181743285549513</v>
      </c>
      <c r="EU65" s="93">
        <v>0.13181743285549513</v>
      </c>
      <c r="EV65" s="93">
        <v>8.2385895534684464E-2</v>
      </c>
      <c r="EW65" s="93">
        <v>0.57670126874279126</v>
      </c>
      <c r="EX65" s="93">
        <v>38.144669632558909</v>
      </c>
      <c r="EZ65" s="105">
        <v>46</v>
      </c>
      <c r="FA65" s="93">
        <v>19.40928270042194</v>
      </c>
      <c r="FC65" s="105">
        <v>471.91091954022988</v>
      </c>
      <c r="FD65" s="93">
        <v>24.443130297654246</v>
      </c>
      <c r="FE65" s="105">
        <v>685.91549295774644</v>
      </c>
      <c r="FF65" s="93">
        <v>19.844961240310077</v>
      </c>
      <c r="FH65" s="105">
        <v>504</v>
      </c>
      <c r="FI65" s="93">
        <v>8.0050825921219833</v>
      </c>
      <c r="FK65" s="93">
        <v>31.558492032646718</v>
      </c>
      <c r="FM65" s="93">
        <v>50.027948574622691</v>
      </c>
      <c r="FN65" s="93">
        <v>36.444941307993297</v>
      </c>
      <c r="FO65" s="93">
        <v>12.800447177193963</v>
      </c>
      <c r="FQ65" s="93">
        <v>38.966480446927378</v>
      </c>
      <c r="FR65" s="93">
        <v>23.296089385474861</v>
      </c>
      <c r="FS65" s="93">
        <v>0.39106145251396651</v>
      </c>
      <c r="FT65" s="93">
        <v>11.508379888268156</v>
      </c>
      <c r="FV65" s="93">
        <v>96.950875211744787</v>
      </c>
      <c r="FW65" s="93">
        <v>0</v>
      </c>
      <c r="FX65" s="93">
        <v>0.818746470920384</v>
      </c>
      <c r="FZ65" s="93">
        <v>27.221807318894697</v>
      </c>
      <c r="GB65" s="93">
        <v>6.3553370786516847</v>
      </c>
      <c r="GD65" s="93">
        <v>34.990439770554495</v>
      </c>
      <c r="GE65" s="93">
        <v>23.021032504780116</v>
      </c>
      <c r="GG65" s="93">
        <v>67.265774378585093</v>
      </c>
      <c r="GH65" s="93">
        <v>4.6653919694072652</v>
      </c>
      <c r="GJ65" s="93">
        <v>18.785578747628083</v>
      </c>
      <c r="GK65" s="107">
        <v>60</v>
      </c>
      <c r="GL65" s="93" t="s">
        <v>59</v>
      </c>
      <c r="GM65" s="105">
        <f t="shared" si="0"/>
        <v>27.221807318894697</v>
      </c>
      <c r="GN65" s="105">
        <f t="shared" si="1"/>
        <v>27.227807318894698</v>
      </c>
      <c r="GO65" s="93">
        <f t="shared" si="2"/>
        <v>5</v>
      </c>
      <c r="GP65" s="93" t="str">
        <f t="shared" si="3"/>
        <v>Whitehorse</v>
      </c>
      <c r="GQ65" s="105">
        <f t="shared" si="4"/>
        <v>11.623539232053421</v>
      </c>
      <c r="HD65" s="93" t="s">
        <v>100</v>
      </c>
    </row>
    <row r="66" spans="2:212" x14ac:dyDescent="0.35">
      <c r="B66" s="107">
        <v>61</v>
      </c>
      <c r="C66" s="93" t="s">
        <v>60</v>
      </c>
      <c r="E66" s="105">
        <v>2854</v>
      </c>
      <c r="G66" s="105">
        <v>11</v>
      </c>
      <c r="H66" s="93">
        <v>0.3854239663629993</v>
      </c>
      <c r="J66" s="105">
        <v>5</v>
      </c>
      <c r="K66" s="105">
        <v>2278</v>
      </c>
      <c r="L66" s="105">
        <v>0</v>
      </c>
      <c r="M66" s="105">
        <v>0</v>
      </c>
      <c r="N66" s="105">
        <v>0</v>
      </c>
      <c r="O66" s="105">
        <v>5</v>
      </c>
      <c r="P66" s="105">
        <v>4</v>
      </c>
      <c r="Q66" s="105">
        <v>4</v>
      </c>
      <c r="R66" s="105">
        <v>0</v>
      </c>
      <c r="S66" s="105">
        <v>0</v>
      </c>
      <c r="T66" s="105">
        <v>9</v>
      </c>
      <c r="U66" s="105">
        <v>4</v>
      </c>
      <c r="V66" s="105">
        <v>0</v>
      </c>
      <c r="W66" s="105">
        <v>6</v>
      </c>
      <c r="X66" s="105">
        <v>3</v>
      </c>
      <c r="Y66" s="105">
        <v>0</v>
      </c>
      <c r="Z66" s="105">
        <v>0</v>
      </c>
      <c r="AA66" s="105">
        <v>9</v>
      </c>
      <c r="AB66" s="105">
        <v>0</v>
      </c>
      <c r="AC66" s="105">
        <v>0</v>
      </c>
      <c r="AD66" s="105">
        <v>0</v>
      </c>
      <c r="AE66" s="105">
        <v>0</v>
      </c>
      <c r="AF66" s="105">
        <v>6</v>
      </c>
      <c r="AG66" s="105">
        <v>0</v>
      </c>
      <c r="AH66" s="105">
        <v>0</v>
      </c>
      <c r="AI66" s="105">
        <v>14</v>
      </c>
      <c r="AJ66" s="105">
        <v>37</v>
      </c>
      <c r="AK66" s="105">
        <v>0</v>
      </c>
      <c r="AL66" s="105">
        <v>0</v>
      </c>
      <c r="AM66" s="105">
        <v>5</v>
      </c>
      <c r="AN66" s="105">
        <v>0</v>
      </c>
      <c r="AO66" s="105">
        <v>5</v>
      </c>
      <c r="AP66" s="105">
        <v>0</v>
      </c>
      <c r="AQ66" s="105">
        <v>0</v>
      </c>
      <c r="AR66" s="105">
        <v>3</v>
      </c>
      <c r="AS66" s="105">
        <v>0</v>
      </c>
      <c r="AT66" s="105">
        <v>0</v>
      </c>
      <c r="AU66" s="105">
        <v>151</v>
      </c>
      <c r="AV66" s="105">
        <v>8</v>
      </c>
      <c r="AW66" s="105">
        <v>0</v>
      </c>
      <c r="AY66" s="93">
        <v>0.17519271198318148</v>
      </c>
      <c r="AZ66" s="93">
        <v>79.817799579537493</v>
      </c>
      <c r="BA66" s="93">
        <v>0</v>
      </c>
      <c r="BB66" s="93">
        <v>0</v>
      </c>
      <c r="BC66" s="93">
        <v>0</v>
      </c>
      <c r="BD66" s="93">
        <v>0.17519271198318148</v>
      </c>
      <c r="BE66" s="93">
        <v>0.1401541695865452</v>
      </c>
      <c r="BF66" s="93">
        <v>0.1401541695865452</v>
      </c>
      <c r="BG66" s="93">
        <v>0</v>
      </c>
      <c r="BH66" s="93">
        <v>0</v>
      </c>
      <c r="BI66" s="93">
        <v>0.31534688156972673</v>
      </c>
      <c r="BJ66" s="93">
        <v>0.1401541695865452</v>
      </c>
      <c r="BK66" s="93">
        <v>0</v>
      </c>
      <c r="BL66" s="93">
        <v>0.21023125437981782</v>
      </c>
      <c r="BM66" s="93">
        <v>0.10511562718990891</v>
      </c>
      <c r="BN66" s="93">
        <v>0</v>
      </c>
      <c r="BO66" s="93">
        <v>0</v>
      </c>
      <c r="BP66" s="93">
        <v>0.31534688156972673</v>
      </c>
      <c r="BQ66" s="93">
        <v>0</v>
      </c>
      <c r="BR66" s="93">
        <v>0</v>
      </c>
      <c r="BS66" s="93">
        <v>0</v>
      </c>
      <c r="BT66" s="93">
        <v>0</v>
      </c>
      <c r="BU66" s="93">
        <v>0.21023125437981782</v>
      </c>
      <c r="BV66" s="93">
        <v>0</v>
      </c>
      <c r="BW66" s="93">
        <v>0</v>
      </c>
      <c r="BX66" s="93">
        <v>0.49053959355290822</v>
      </c>
      <c r="BY66" s="93">
        <v>1.2964260686755431</v>
      </c>
      <c r="BZ66" s="93">
        <v>0</v>
      </c>
      <c r="CA66" s="93">
        <v>0</v>
      </c>
      <c r="CB66" s="93">
        <v>0.17519271198318148</v>
      </c>
      <c r="CC66" s="93">
        <v>0</v>
      </c>
      <c r="CD66" s="93">
        <v>0.17519271198318148</v>
      </c>
      <c r="CE66" s="93">
        <v>0</v>
      </c>
      <c r="CF66" s="93">
        <v>0</v>
      </c>
      <c r="CG66" s="93">
        <v>0.10511562718990891</v>
      </c>
      <c r="CH66" s="93">
        <v>0</v>
      </c>
      <c r="CI66" s="93">
        <v>0</v>
      </c>
      <c r="CJ66" s="93">
        <v>5.290819901892081</v>
      </c>
      <c r="CK66" s="93">
        <v>0.28030833917309039</v>
      </c>
      <c r="CL66" s="93">
        <v>0</v>
      </c>
      <c r="CN66" s="105">
        <v>282</v>
      </c>
      <c r="CO66" s="93">
        <v>11.015625</v>
      </c>
      <c r="CP66" s="105">
        <v>76</v>
      </c>
      <c r="CQ66" s="93">
        <v>2.96875</v>
      </c>
      <c r="CS66" s="105">
        <v>6</v>
      </c>
      <c r="CT66" s="93">
        <v>0.21023125437981782</v>
      </c>
      <c r="CV66" s="93">
        <v>0</v>
      </c>
      <c r="CW66" s="93">
        <v>0</v>
      </c>
      <c r="CX66" s="93">
        <v>0</v>
      </c>
      <c r="CY66" s="93">
        <v>0.1401541695865452</v>
      </c>
      <c r="CZ66" s="93">
        <v>0.28030833917309039</v>
      </c>
      <c r="DA66" s="93">
        <v>0</v>
      </c>
      <c r="DB66" s="93">
        <v>0.42046250875963564</v>
      </c>
      <c r="DC66" s="93">
        <v>88.892782060266299</v>
      </c>
      <c r="DD66" s="93">
        <v>0</v>
      </c>
      <c r="DE66" s="93">
        <v>0</v>
      </c>
      <c r="DF66" s="93">
        <v>0.3854239663629993</v>
      </c>
      <c r="DG66" s="93">
        <v>0.10511562718990891</v>
      </c>
      <c r="DH66" s="93">
        <v>0.1401541695865452</v>
      </c>
      <c r="DI66" s="93">
        <v>0</v>
      </c>
      <c r="DJ66" s="93">
        <v>0</v>
      </c>
      <c r="DK66" s="93">
        <v>0</v>
      </c>
      <c r="DL66" s="93">
        <v>0.21023125437981782</v>
      </c>
      <c r="DM66" s="93">
        <v>0.1401541695865452</v>
      </c>
      <c r="DN66" s="93">
        <v>0</v>
      </c>
      <c r="DO66" s="93">
        <v>0</v>
      </c>
      <c r="DP66" s="93">
        <v>0</v>
      </c>
      <c r="DQ66" s="93">
        <v>0</v>
      </c>
      <c r="DR66" s="93">
        <v>0</v>
      </c>
      <c r="DS66" s="93">
        <v>0.24526979677645411</v>
      </c>
      <c r="DT66" s="93">
        <v>0</v>
      </c>
      <c r="DU66" s="93">
        <v>0</v>
      </c>
      <c r="DV66" s="93">
        <v>0.1401541695865452</v>
      </c>
      <c r="DW66" s="93">
        <v>0</v>
      </c>
      <c r="DX66" s="93">
        <v>0</v>
      </c>
      <c r="DY66" s="93">
        <v>0.21023125437981782</v>
      </c>
      <c r="DZ66" s="93">
        <v>0</v>
      </c>
      <c r="EA66" s="93">
        <v>0</v>
      </c>
      <c r="EB66" s="93">
        <v>0</v>
      </c>
      <c r="EC66" s="93">
        <v>0</v>
      </c>
      <c r="ED66" s="93">
        <v>0.21023125437981782</v>
      </c>
      <c r="EE66" s="93">
        <v>0</v>
      </c>
      <c r="EF66" s="93">
        <v>0</v>
      </c>
      <c r="EG66" s="93">
        <v>0</v>
      </c>
      <c r="EH66" s="93">
        <v>0</v>
      </c>
      <c r="EI66" s="93">
        <v>0</v>
      </c>
      <c r="EJ66" s="93">
        <v>0</v>
      </c>
      <c r="EK66" s="93">
        <v>0</v>
      </c>
      <c r="EM66" s="93">
        <v>11.107217939733701</v>
      </c>
      <c r="EO66" s="105">
        <v>14</v>
      </c>
      <c r="EP66" s="93">
        <v>0.53394355453852027</v>
      </c>
      <c r="ER66" s="93">
        <v>0.67273446774831813</v>
      </c>
      <c r="ES66" s="93">
        <v>59.873367629600317</v>
      </c>
      <c r="ET66" s="93">
        <v>0.39572615749901069</v>
      </c>
      <c r="EU66" s="93">
        <v>0.15829046299960428</v>
      </c>
      <c r="EV66" s="93">
        <v>0</v>
      </c>
      <c r="EW66" s="93">
        <v>0</v>
      </c>
      <c r="EX66" s="93">
        <v>38.860308666402851</v>
      </c>
      <c r="EZ66" s="105">
        <v>0</v>
      </c>
      <c r="FA66" s="93">
        <v>0</v>
      </c>
      <c r="FC66" s="105">
        <v>669.8648648648649</v>
      </c>
      <c r="FD66" s="93">
        <v>19.04127829560586</v>
      </c>
      <c r="FE66" s="105">
        <v>1116.6666666666667</v>
      </c>
      <c r="FF66" s="93">
        <v>14.795918367346939</v>
      </c>
      <c r="FH66" s="105">
        <v>133</v>
      </c>
      <c r="FI66" s="93">
        <v>5.1193225558121638</v>
      </c>
      <c r="FK66" s="93">
        <v>42.282176028306054</v>
      </c>
      <c r="FM66" s="93">
        <v>60.23936170212766</v>
      </c>
      <c r="FN66" s="93">
        <v>28.98936170212766</v>
      </c>
      <c r="FO66" s="93">
        <v>10.50531914893617</v>
      </c>
      <c r="FQ66" s="93">
        <v>25.661186561829879</v>
      </c>
      <c r="FR66" s="93">
        <v>8.0771979985704068</v>
      </c>
      <c r="FS66" s="93">
        <v>0.46461758398856323</v>
      </c>
      <c r="FT66" s="93">
        <v>8.04145818441744</v>
      </c>
      <c r="FV66" s="93">
        <v>87.294201861131</v>
      </c>
      <c r="FW66" s="93">
        <v>7.695060844667144</v>
      </c>
      <c r="FX66" s="93">
        <v>3.3643521832498213</v>
      </c>
      <c r="FZ66" s="93">
        <v>15.113350125944585</v>
      </c>
      <c r="GB66" s="93">
        <v>3.6011080332409975</v>
      </c>
      <c r="GD66" s="93">
        <v>50</v>
      </c>
      <c r="GE66" s="93">
        <v>9.4059405940594054</v>
      </c>
      <c r="GG66" s="93">
        <v>64.158415841584159</v>
      </c>
      <c r="GH66" s="93">
        <v>7.7227722772277225</v>
      </c>
      <c r="GJ66" s="93">
        <v>54.966887417218544</v>
      </c>
      <c r="GK66" s="107">
        <v>61</v>
      </c>
      <c r="GL66" s="93" t="s">
        <v>60</v>
      </c>
      <c r="GM66" s="105">
        <f t="shared" si="0"/>
        <v>15.113350125944585</v>
      </c>
      <c r="GN66" s="105">
        <f t="shared" si="1"/>
        <v>15.119450125944585</v>
      </c>
      <c r="GO66" s="93">
        <f t="shared" si="2"/>
        <v>51</v>
      </c>
      <c r="GP66" s="93" t="str">
        <f t="shared" si="3"/>
        <v>Monash</v>
      </c>
      <c r="GQ66" s="105">
        <f t="shared" si="4"/>
        <v>11.492432529510687</v>
      </c>
      <c r="HD66" s="93" t="s">
        <v>103</v>
      </c>
    </row>
    <row r="67" spans="2:212" x14ac:dyDescent="0.35">
      <c r="B67" s="107">
        <v>62</v>
      </c>
      <c r="C67" s="93" t="s">
        <v>61</v>
      </c>
      <c r="E67" s="105">
        <v>28700</v>
      </c>
      <c r="G67" s="105">
        <v>276</v>
      </c>
      <c r="H67" s="93">
        <v>0.96167247386759591</v>
      </c>
      <c r="J67" s="105">
        <v>0</v>
      </c>
      <c r="K67" s="105">
        <v>22965</v>
      </c>
      <c r="L67" s="105">
        <v>0</v>
      </c>
      <c r="M67" s="105">
        <v>3</v>
      </c>
      <c r="N67" s="105">
        <v>8</v>
      </c>
      <c r="O67" s="105">
        <v>21</v>
      </c>
      <c r="P67" s="105">
        <v>43</v>
      </c>
      <c r="Q67" s="105">
        <v>12</v>
      </c>
      <c r="R67" s="105">
        <v>14</v>
      </c>
      <c r="S67" s="105">
        <v>5</v>
      </c>
      <c r="T67" s="105">
        <v>141</v>
      </c>
      <c r="U67" s="105">
        <v>21</v>
      </c>
      <c r="V67" s="105">
        <v>7</v>
      </c>
      <c r="W67" s="105">
        <v>103</v>
      </c>
      <c r="X67" s="105">
        <v>8</v>
      </c>
      <c r="Y67" s="105">
        <v>0</v>
      </c>
      <c r="Z67" s="105">
        <v>5</v>
      </c>
      <c r="AA67" s="105">
        <v>201</v>
      </c>
      <c r="AB67" s="105">
        <v>12</v>
      </c>
      <c r="AC67" s="105">
        <v>0</v>
      </c>
      <c r="AD67" s="105">
        <v>0</v>
      </c>
      <c r="AE67" s="105">
        <v>31</v>
      </c>
      <c r="AF67" s="105">
        <v>16</v>
      </c>
      <c r="AG67" s="105">
        <v>15</v>
      </c>
      <c r="AH67" s="105">
        <v>0</v>
      </c>
      <c r="AI67" s="105">
        <v>267</v>
      </c>
      <c r="AJ67" s="105">
        <v>358</v>
      </c>
      <c r="AK67" s="105">
        <v>0</v>
      </c>
      <c r="AL67" s="105">
        <v>72</v>
      </c>
      <c r="AM67" s="105">
        <v>13</v>
      </c>
      <c r="AN67" s="105">
        <v>0</v>
      </c>
      <c r="AO67" s="105">
        <v>58</v>
      </c>
      <c r="AP67" s="105">
        <v>14</v>
      </c>
      <c r="AQ67" s="105">
        <v>28</v>
      </c>
      <c r="AR67" s="105">
        <v>0</v>
      </c>
      <c r="AS67" s="105">
        <v>12</v>
      </c>
      <c r="AT67" s="105">
        <v>0</v>
      </c>
      <c r="AU67" s="105">
        <v>1325</v>
      </c>
      <c r="AV67" s="105">
        <v>61</v>
      </c>
      <c r="AW67" s="105">
        <v>19</v>
      </c>
      <c r="AY67" s="93">
        <v>0</v>
      </c>
      <c r="AZ67" s="93">
        <v>80.017421602787451</v>
      </c>
      <c r="BA67" s="93">
        <v>0</v>
      </c>
      <c r="BB67" s="93">
        <v>1.0452961672473868E-2</v>
      </c>
      <c r="BC67" s="93">
        <v>2.7874564459930314E-2</v>
      </c>
      <c r="BD67" s="93">
        <v>7.3170731707317069E-2</v>
      </c>
      <c r="BE67" s="93">
        <v>0.14982578397212543</v>
      </c>
      <c r="BF67" s="93">
        <v>4.1811846689895474E-2</v>
      </c>
      <c r="BG67" s="93">
        <v>4.878048780487805E-2</v>
      </c>
      <c r="BH67" s="93">
        <v>1.7421602787456445E-2</v>
      </c>
      <c r="BI67" s="93">
        <v>0.49128919860627174</v>
      </c>
      <c r="BJ67" s="93">
        <v>7.3170731707317069E-2</v>
      </c>
      <c r="BK67" s="93">
        <v>2.4390243902439025E-2</v>
      </c>
      <c r="BL67" s="93">
        <v>0.35888501742160284</v>
      </c>
      <c r="BM67" s="93">
        <v>2.7874564459930314E-2</v>
      </c>
      <c r="BN67" s="93">
        <v>0</v>
      </c>
      <c r="BO67" s="93">
        <v>1.7421602787456445E-2</v>
      </c>
      <c r="BP67" s="93">
        <v>0.70034843205574915</v>
      </c>
      <c r="BQ67" s="93">
        <v>4.1811846689895474E-2</v>
      </c>
      <c r="BR67" s="93">
        <v>0</v>
      </c>
      <c r="BS67" s="93">
        <v>0</v>
      </c>
      <c r="BT67" s="93">
        <v>0.10801393728222997</v>
      </c>
      <c r="BU67" s="93">
        <v>5.5749128919860627E-2</v>
      </c>
      <c r="BV67" s="93">
        <v>5.2264808362369339E-2</v>
      </c>
      <c r="BW67" s="93">
        <v>0</v>
      </c>
      <c r="BX67" s="93">
        <v>0.93031358885017412</v>
      </c>
      <c r="BY67" s="93">
        <v>1.2473867595818815</v>
      </c>
      <c r="BZ67" s="93">
        <v>0</v>
      </c>
      <c r="CA67" s="93">
        <v>0.25087108013937282</v>
      </c>
      <c r="CB67" s="93">
        <v>4.5296167247386762E-2</v>
      </c>
      <c r="CC67" s="93">
        <v>0</v>
      </c>
      <c r="CD67" s="93">
        <v>0.20209059233449478</v>
      </c>
      <c r="CE67" s="93">
        <v>4.878048780487805E-2</v>
      </c>
      <c r="CF67" s="93">
        <v>9.7560975609756101E-2</v>
      </c>
      <c r="CG67" s="93">
        <v>0</v>
      </c>
      <c r="CH67" s="93">
        <v>4.1811846689895474E-2</v>
      </c>
      <c r="CI67" s="93">
        <v>0</v>
      </c>
      <c r="CJ67" s="93">
        <v>4.6167247386759582</v>
      </c>
      <c r="CK67" s="93">
        <v>0.21254355400696867</v>
      </c>
      <c r="CL67" s="93">
        <v>6.6202090592334492E-2</v>
      </c>
      <c r="CN67" s="105">
        <v>3125</v>
      </c>
      <c r="CO67" s="93">
        <v>11.977769260252972</v>
      </c>
      <c r="CP67" s="105">
        <v>1293</v>
      </c>
      <c r="CQ67" s="93">
        <v>4.9559218091222688</v>
      </c>
      <c r="CS67" s="105">
        <v>100</v>
      </c>
      <c r="CT67" s="93">
        <v>0.34843205574912894</v>
      </c>
      <c r="CV67" s="93">
        <v>0</v>
      </c>
      <c r="CW67" s="93">
        <v>3.8327526132404179E-2</v>
      </c>
      <c r="CX67" s="93">
        <v>2.0905923344947737E-2</v>
      </c>
      <c r="CY67" s="93">
        <v>3.1358885017421602E-2</v>
      </c>
      <c r="CZ67" s="93">
        <v>1.0452961672473868E-2</v>
      </c>
      <c r="DA67" s="93">
        <v>0</v>
      </c>
      <c r="DB67" s="93">
        <v>0.29268292682926828</v>
      </c>
      <c r="DC67" s="93">
        <v>88.891986062717763</v>
      </c>
      <c r="DD67" s="93">
        <v>5.5749128919860627E-2</v>
      </c>
      <c r="DE67" s="93">
        <v>7.3170731707317069E-2</v>
      </c>
      <c r="DF67" s="93">
        <v>0.33101045296167247</v>
      </c>
      <c r="DG67" s="93">
        <v>0.12195121951219512</v>
      </c>
      <c r="DH67" s="93">
        <v>0</v>
      </c>
      <c r="DI67" s="93">
        <v>0</v>
      </c>
      <c r="DJ67" s="93">
        <v>2.4390243902439025E-2</v>
      </c>
      <c r="DK67" s="93">
        <v>3.1358885017421602E-2</v>
      </c>
      <c r="DL67" s="93">
        <v>0.85714285714285721</v>
      </c>
      <c r="DM67" s="93">
        <v>4.878048780487805E-2</v>
      </c>
      <c r="DN67" s="93">
        <v>2.0905923344947737E-2</v>
      </c>
      <c r="DO67" s="93">
        <v>4.878048780487805E-2</v>
      </c>
      <c r="DP67" s="93">
        <v>0</v>
      </c>
      <c r="DQ67" s="93">
        <v>0.23693379790940766</v>
      </c>
      <c r="DR67" s="93">
        <v>3.8327526132404179E-2</v>
      </c>
      <c r="DS67" s="93">
        <v>0.14285714285714285</v>
      </c>
      <c r="DT67" s="93">
        <v>0</v>
      </c>
      <c r="DU67" s="93">
        <v>0</v>
      </c>
      <c r="DV67" s="93">
        <v>2.4390243902439025E-2</v>
      </c>
      <c r="DW67" s="93">
        <v>0</v>
      </c>
      <c r="DX67" s="93">
        <v>3.8327526132404179E-2</v>
      </c>
      <c r="DY67" s="93">
        <v>4.878048780487805E-2</v>
      </c>
      <c r="DZ67" s="93">
        <v>0</v>
      </c>
      <c r="EA67" s="93">
        <v>3.484320557491289E-2</v>
      </c>
      <c r="EB67" s="93">
        <v>3.8327526132404179E-2</v>
      </c>
      <c r="EC67" s="93">
        <v>0</v>
      </c>
      <c r="ED67" s="93">
        <v>9.0592334494773524E-2</v>
      </c>
      <c r="EE67" s="93">
        <v>6.6202090592334492E-2</v>
      </c>
      <c r="EF67" s="93">
        <v>4.1811846689895474E-2</v>
      </c>
      <c r="EG67" s="93">
        <v>4.1811846689895474E-2</v>
      </c>
      <c r="EH67" s="93">
        <v>1.0452961672473868E-2</v>
      </c>
      <c r="EI67" s="93">
        <v>0</v>
      </c>
      <c r="EJ67" s="93">
        <v>0</v>
      </c>
      <c r="EK67" s="93">
        <v>9.4076655052264813E-2</v>
      </c>
      <c r="EM67" s="93">
        <v>11.108013937282237</v>
      </c>
      <c r="EO67" s="105">
        <v>124</v>
      </c>
      <c r="EP67" s="93">
        <v>0.46704331450094161</v>
      </c>
      <c r="ER67" s="93">
        <v>0.63003835016044452</v>
      </c>
      <c r="ES67" s="93">
        <v>55.392502152304921</v>
      </c>
      <c r="ET67" s="93">
        <v>0.18001095718869844</v>
      </c>
      <c r="EU67" s="93">
        <v>7.4352351882288489E-2</v>
      </c>
      <c r="EV67" s="93">
        <v>3.913281678015184E-2</v>
      </c>
      <c r="EW67" s="93">
        <v>0.45785395632777653</v>
      </c>
      <c r="EX67" s="93">
        <v>43.265242232135869</v>
      </c>
      <c r="EZ67" s="105">
        <v>257</v>
      </c>
      <c r="FA67" s="93">
        <v>24.245283018867923</v>
      </c>
      <c r="FC67" s="105">
        <v>536.90798376184034</v>
      </c>
      <c r="FD67" s="93">
        <v>22.446843932835467</v>
      </c>
      <c r="FE67" s="105">
        <v>818.84498480243155</v>
      </c>
      <c r="FF67" s="93">
        <v>15.764620414093717</v>
      </c>
      <c r="FH67" s="105">
        <v>1586</v>
      </c>
      <c r="FI67" s="93">
        <v>6.0299596988822142</v>
      </c>
      <c r="FK67" s="93">
        <v>32.456057900178585</v>
      </c>
      <c r="FM67" s="93">
        <v>47.593725073118854</v>
      </c>
      <c r="FN67" s="93">
        <v>38.261100771071519</v>
      </c>
      <c r="FO67" s="93">
        <v>13.267747939377825</v>
      </c>
      <c r="FQ67" s="93">
        <v>30.058420755072557</v>
      </c>
      <c r="FR67" s="93">
        <v>23.211256988504303</v>
      </c>
      <c r="FS67" s="93">
        <v>1.3443055468308311</v>
      </c>
      <c r="FT67" s="93">
        <v>13.009611156479679</v>
      </c>
      <c r="FV67" s="93">
        <v>94.816783747864065</v>
      </c>
      <c r="FW67" s="93">
        <v>2.0251882792228342</v>
      </c>
      <c r="FX67" s="93">
        <v>2.0062021391051199</v>
      </c>
      <c r="FZ67" s="93">
        <v>19.59091762056671</v>
      </c>
      <c r="GB67" s="93">
        <v>4.8711943793911008</v>
      </c>
      <c r="GD67" s="93">
        <v>34.842421210605302</v>
      </c>
      <c r="GE67" s="93">
        <v>20.702017675504418</v>
      </c>
      <c r="GG67" s="93">
        <v>67.125229281307313</v>
      </c>
      <c r="GH67" s="93">
        <v>5.8862764715691176</v>
      </c>
      <c r="GJ67" s="93">
        <v>20.704573547589618</v>
      </c>
      <c r="GK67" s="107">
        <v>62</v>
      </c>
      <c r="GL67" s="93" t="s">
        <v>61</v>
      </c>
      <c r="GM67" s="105">
        <f t="shared" si="0"/>
        <v>19.59091762056671</v>
      </c>
      <c r="GN67" s="105">
        <f t="shared" si="1"/>
        <v>19.59711762056671</v>
      </c>
      <c r="GO67" s="93">
        <f t="shared" si="2"/>
        <v>33</v>
      </c>
      <c r="GP67" s="93" t="str">
        <f t="shared" si="3"/>
        <v>Cardinia</v>
      </c>
      <c r="GQ67" s="105">
        <f t="shared" si="4"/>
        <v>11.337362059905413</v>
      </c>
      <c r="HD67" s="93" t="s">
        <v>92</v>
      </c>
    </row>
    <row r="68" spans="2:212" x14ac:dyDescent="0.35">
      <c r="B68" s="107">
        <v>63</v>
      </c>
      <c r="C68" s="93" t="s">
        <v>62</v>
      </c>
      <c r="E68" s="105">
        <v>15941</v>
      </c>
      <c r="G68" s="105">
        <v>245</v>
      </c>
      <c r="H68" s="93">
        <v>1.5369173828492566</v>
      </c>
      <c r="J68" s="105">
        <v>0</v>
      </c>
      <c r="K68" s="105">
        <v>13520</v>
      </c>
      <c r="L68" s="105">
        <v>0</v>
      </c>
      <c r="M68" s="105">
        <v>7</v>
      </c>
      <c r="N68" s="105">
        <v>6</v>
      </c>
      <c r="O68" s="105">
        <v>16</v>
      </c>
      <c r="P68" s="105">
        <v>33</v>
      </c>
      <c r="Q68" s="105">
        <v>0</v>
      </c>
      <c r="R68" s="105">
        <v>4</v>
      </c>
      <c r="S68" s="105">
        <v>0</v>
      </c>
      <c r="T68" s="105">
        <v>32</v>
      </c>
      <c r="U68" s="105">
        <v>8</v>
      </c>
      <c r="V68" s="105">
        <v>6</v>
      </c>
      <c r="W68" s="105">
        <v>58</v>
      </c>
      <c r="X68" s="105">
        <v>4</v>
      </c>
      <c r="Y68" s="105">
        <v>0</v>
      </c>
      <c r="Z68" s="105">
        <v>0</v>
      </c>
      <c r="AA68" s="105">
        <v>13</v>
      </c>
      <c r="AB68" s="105">
        <v>0</v>
      </c>
      <c r="AC68" s="105">
        <v>0</v>
      </c>
      <c r="AD68" s="105">
        <v>0</v>
      </c>
      <c r="AE68" s="105">
        <v>13</v>
      </c>
      <c r="AF68" s="105">
        <v>10</v>
      </c>
      <c r="AG68" s="105">
        <v>0</v>
      </c>
      <c r="AH68" s="105">
        <v>4</v>
      </c>
      <c r="AI68" s="105">
        <v>73</v>
      </c>
      <c r="AJ68" s="105">
        <v>209</v>
      </c>
      <c r="AK68" s="105">
        <v>0</v>
      </c>
      <c r="AL68" s="105">
        <v>43</v>
      </c>
      <c r="AM68" s="105">
        <v>4</v>
      </c>
      <c r="AN68" s="105">
        <v>3</v>
      </c>
      <c r="AO68" s="105">
        <v>53</v>
      </c>
      <c r="AP68" s="105">
        <v>7</v>
      </c>
      <c r="AQ68" s="105">
        <v>10</v>
      </c>
      <c r="AR68" s="105">
        <v>4</v>
      </c>
      <c r="AS68" s="105">
        <v>13</v>
      </c>
      <c r="AT68" s="105">
        <v>0</v>
      </c>
      <c r="AU68" s="105">
        <v>408</v>
      </c>
      <c r="AV68" s="105">
        <v>29</v>
      </c>
      <c r="AW68" s="105">
        <v>9</v>
      </c>
      <c r="AY68" s="93">
        <v>0</v>
      </c>
      <c r="AZ68" s="93">
        <v>84.812747004579393</v>
      </c>
      <c r="BA68" s="93">
        <v>0</v>
      </c>
      <c r="BB68" s="93">
        <v>4.3911925224264479E-2</v>
      </c>
      <c r="BC68" s="93">
        <v>3.7638793049369547E-2</v>
      </c>
      <c r="BD68" s="93">
        <v>0.10037011479831881</v>
      </c>
      <c r="BE68" s="93">
        <v>0.20701336177153251</v>
      </c>
      <c r="BF68" s="93">
        <v>0</v>
      </c>
      <c r="BG68" s="93">
        <v>2.5092528699579703E-2</v>
      </c>
      <c r="BH68" s="93">
        <v>0</v>
      </c>
      <c r="BI68" s="93">
        <v>0.20074022959663762</v>
      </c>
      <c r="BJ68" s="93">
        <v>5.0185057399159405E-2</v>
      </c>
      <c r="BK68" s="93">
        <v>3.7638793049369547E-2</v>
      </c>
      <c r="BL68" s="93">
        <v>0.36384166614390567</v>
      </c>
      <c r="BM68" s="93">
        <v>2.5092528699579703E-2</v>
      </c>
      <c r="BN68" s="93">
        <v>0</v>
      </c>
      <c r="BO68" s="93">
        <v>0</v>
      </c>
      <c r="BP68" s="93">
        <v>8.1550718273634026E-2</v>
      </c>
      <c r="BQ68" s="93">
        <v>0</v>
      </c>
      <c r="BR68" s="93">
        <v>0</v>
      </c>
      <c r="BS68" s="93">
        <v>0</v>
      </c>
      <c r="BT68" s="93">
        <v>8.1550718273634026E-2</v>
      </c>
      <c r="BU68" s="93">
        <v>6.2731321748949243E-2</v>
      </c>
      <c r="BV68" s="93">
        <v>0</v>
      </c>
      <c r="BW68" s="93">
        <v>2.5092528699579703E-2</v>
      </c>
      <c r="BX68" s="93">
        <v>0.45793864876732954</v>
      </c>
      <c r="BY68" s="93">
        <v>1.3110846245530394</v>
      </c>
      <c r="BZ68" s="93">
        <v>0</v>
      </c>
      <c r="CA68" s="93">
        <v>0.26974468352048175</v>
      </c>
      <c r="CB68" s="93">
        <v>2.5092528699579703E-2</v>
      </c>
      <c r="CC68" s="93">
        <v>1.8819396524684773E-2</v>
      </c>
      <c r="CD68" s="93">
        <v>0.332476005269431</v>
      </c>
      <c r="CE68" s="93">
        <v>4.3911925224264479E-2</v>
      </c>
      <c r="CF68" s="93">
        <v>6.2731321748949243E-2</v>
      </c>
      <c r="CG68" s="93">
        <v>2.5092528699579703E-2</v>
      </c>
      <c r="CH68" s="93">
        <v>8.1550718273634026E-2</v>
      </c>
      <c r="CI68" s="93">
        <v>0</v>
      </c>
      <c r="CJ68" s="93">
        <v>2.5594379273571293</v>
      </c>
      <c r="CK68" s="93">
        <v>0.18192083307195284</v>
      </c>
      <c r="CL68" s="93">
        <v>5.6458189574054324E-2</v>
      </c>
      <c r="CN68" s="105">
        <v>1171</v>
      </c>
      <c r="CO68" s="93">
        <v>7.9708665169151178</v>
      </c>
      <c r="CP68" s="105">
        <v>456</v>
      </c>
      <c r="CQ68" s="93">
        <v>3.1039411884827448</v>
      </c>
      <c r="CS68" s="105">
        <v>93</v>
      </c>
      <c r="CT68" s="93">
        <v>0.58340129226522808</v>
      </c>
      <c r="CV68" s="93">
        <v>0</v>
      </c>
      <c r="CW68" s="93">
        <v>5.6458189574054324E-2</v>
      </c>
      <c r="CX68" s="93">
        <v>0</v>
      </c>
      <c r="CY68" s="93">
        <v>7.5277586098739094E-2</v>
      </c>
      <c r="CZ68" s="93">
        <v>5.0185057399159405E-2</v>
      </c>
      <c r="DA68" s="93">
        <v>0</v>
      </c>
      <c r="DB68" s="93">
        <v>0.13800890784768835</v>
      </c>
      <c r="DC68" s="93">
        <v>91.600276017815702</v>
      </c>
      <c r="DD68" s="93">
        <v>0.13800890784768835</v>
      </c>
      <c r="DE68" s="93">
        <v>5.6458189574054324E-2</v>
      </c>
      <c r="DF68" s="93">
        <v>0.17564770089705792</v>
      </c>
      <c r="DG68" s="93">
        <v>6.9004453923844175E-2</v>
      </c>
      <c r="DH68" s="93">
        <v>1.8819396524684773E-2</v>
      </c>
      <c r="DI68" s="93">
        <v>0</v>
      </c>
      <c r="DJ68" s="93">
        <v>6.2731321748949243E-2</v>
      </c>
      <c r="DK68" s="93">
        <v>3.1365660874474621E-2</v>
      </c>
      <c r="DL68" s="93">
        <v>5.0185057399159405E-2</v>
      </c>
      <c r="DM68" s="93">
        <v>1.8819396524684773E-2</v>
      </c>
      <c r="DN68" s="93">
        <v>5.6458189574054324E-2</v>
      </c>
      <c r="DO68" s="93">
        <v>3.7638793049369547E-2</v>
      </c>
      <c r="DP68" s="93">
        <v>0</v>
      </c>
      <c r="DQ68" s="93">
        <v>0.20701336177153251</v>
      </c>
      <c r="DR68" s="93">
        <v>2.5092528699579703E-2</v>
      </c>
      <c r="DS68" s="93">
        <v>0.21328649394642746</v>
      </c>
      <c r="DT68" s="93">
        <v>2.5092528699579703E-2</v>
      </c>
      <c r="DU68" s="93">
        <v>0</v>
      </c>
      <c r="DV68" s="93">
        <v>5.6458189574054324E-2</v>
      </c>
      <c r="DW68" s="93">
        <v>0</v>
      </c>
      <c r="DX68" s="93">
        <v>0.10037011479831881</v>
      </c>
      <c r="DY68" s="93">
        <v>2.5092528699579703E-2</v>
      </c>
      <c r="DZ68" s="93">
        <v>0</v>
      </c>
      <c r="EA68" s="93">
        <v>3.1365660874474621E-2</v>
      </c>
      <c r="EB68" s="93">
        <v>2.5092528699579703E-2</v>
      </c>
      <c r="EC68" s="93">
        <v>0</v>
      </c>
      <c r="ED68" s="93">
        <v>5.6458189574054324E-2</v>
      </c>
      <c r="EE68" s="93">
        <v>6.9004453923844175E-2</v>
      </c>
      <c r="EF68" s="93">
        <v>0</v>
      </c>
      <c r="EG68" s="93">
        <v>1.8819396524684773E-2</v>
      </c>
      <c r="EH68" s="93">
        <v>9.4096982623423878E-2</v>
      </c>
      <c r="EI68" s="93">
        <v>0</v>
      </c>
      <c r="EJ68" s="93">
        <v>0</v>
      </c>
      <c r="EK68" s="93">
        <v>5.0185057399159405E-2</v>
      </c>
      <c r="EM68" s="93">
        <v>8.3997239821842982</v>
      </c>
      <c r="EO68" s="105">
        <v>49</v>
      </c>
      <c r="EP68" s="93">
        <v>0.3250414593698176</v>
      </c>
      <c r="ER68" s="93">
        <v>0.50820685392486786</v>
      </c>
      <c r="ES68" s="93">
        <v>67.44729070805576</v>
      </c>
      <c r="ET68" s="93">
        <v>0.24036810658608609</v>
      </c>
      <c r="EU68" s="93">
        <v>9.6147242634434443E-2</v>
      </c>
      <c r="EV68" s="93">
        <v>2.0602980564521669E-2</v>
      </c>
      <c r="EW68" s="93">
        <v>0.31591236865599892</v>
      </c>
      <c r="EX68" s="93">
        <v>31.32339811826111</v>
      </c>
      <c r="EZ68" s="105">
        <v>150</v>
      </c>
      <c r="FA68" s="93">
        <v>21.52080344332855</v>
      </c>
      <c r="FC68" s="105">
        <v>577.25520431765608</v>
      </c>
      <c r="FD68" s="93">
        <v>20.158333333333335</v>
      </c>
      <c r="FE68" s="105">
        <v>823.58490566037733</v>
      </c>
      <c r="FF68" s="93">
        <v>12.154340836012862</v>
      </c>
      <c r="FH68" s="105">
        <v>899</v>
      </c>
      <c r="FI68" s="93">
        <v>6.0057452067606389</v>
      </c>
      <c r="FK68" s="93">
        <v>37.475198412698411</v>
      </c>
      <c r="FM68" s="93">
        <v>46.459330143540676</v>
      </c>
      <c r="FN68" s="93">
        <v>39.162679425837318</v>
      </c>
      <c r="FO68" s="93">
        <v>13.540669856459331</v>
      </c>
      <c r="FQ68" s="93">
        <v>35.717852684144816</v>
      </c>
      <c r="FR68" s="93">
        <v>23.220973782771537</v>
      </c>
      <c r="FS68" s="93">
        <v>2.7965043695380776</v>
      </c>
      <c r="FT68" s="93">
        <v>17.715355805243448</v>
      </c>
      <c r="FV68" s="93">
        <v>93.335022807906739</v>
      </c>
      <c r="FW68" s="93">
        <v>3.4211860111505321</v>
      </c>
      <c r="FX68" s="93">
        <v>2.0907247845919916</v>
      </c>
      <c r="FZ68" s="93">
        <v>22.731660231660232</v>
      </c>
      <c r="GB68" s="93">
        <v>4.4195250659630609</v>
      </c>
      <c r="GD68" s="93">
        <v>38.366890380313201</v>
      </c>
      <c r="GE68" s="93">
        <v>17.211968680089484</v>
      </c>
      <c r="GG68" s="93">
        <v>67.617449664429529</v>
      </c>
      <c r="GH68" s="93">
        <v>7.019015659955258</v>
      </c>
      <c r="GJ68" s="93">
        <v>25.804145818441743</v>
      </c>
      <c r="GK68" s="107">
        <v>63</v>
      </c>
      <c r="GL68" s="93" t="s">
        <v>62</v>
      </c>
      <c r="GM68" s="105">
        <f t="shared" si="0"/>
        <v>22.731660231660232</v>
      </c>
      <c r="GN68" s="105">
        <f t="shared" si="1"/>
        <v>22.737960231660232</v>
      </c>
      <c r="GO68" s="93">
        <f t="shared" si="2"/>
        <v>21</v>
      </c>
      <c r="GP68" s="93" t="str">
        <f t="shared" si="3"/>
        <v>Macedon Ranges</v>
      </c>
      <c r="GQ68" s="105">
        <f t="shared" si="4"/>
        <v>11.292604501607716</v>
      </c>
      <c r="HD68" s="93" t="s">
        <v>110</v>
      </c>
    </row>
    <row r="69" spans="2:212" x14ac:dyDescent="0.35">
      <c r="B69" s="107">
        <v>64</v>
      </c>
      <c r="C69" s="93" t="s">
        <v>63</v>
      </c>
      <c r="E69" s="105">
        <v>103831</v>
      </c>
      <c r="G69" s="105">
        <v>303</v>
      </c>
      <c r="H69" s="93">
        <v>0.29182036193429711</v>
      </c>
      <c r="J69" s="105">
        <v>34</v>
      </c>
      <c r="K69" s="105">
        <v>63154</v>
      </c>
      <c r="L69" s="105">
        <v>76</v>
      </c>
      <c r="M69" s="105">
        <v>52</v>
      </c>
      <c r="N69" s="105">
        <v>66</v>
      </c>
      <c r="O69" s="105">
        <v>358</v>
      </c>
      <c r="P69" s="105">
        <v>4504</v>
      </c>
      <c r="Q69" s="105">
        <v>112</v>
      </c>
      <c r="R69" s="105">
        <v>184</v>
      </c>
      <c r="S69" s="105">
        <v>97</v>
      </c>
      <c r="T69" s="105">
        <v>522</v>
      </c>
      <c r="U69" s="105">
        <v>1629</v>
      </c>
      <c r="V69" s="105">
        <v>594</v>
      </c>
      <c r="W69" s="105">
        <v>2601</v>
      </c>
      <c r="X69" s="105">
        <v>570</v>
      </c>
      <c r="Y69" s="105">
        <v>297</v>
      </c>
      <c r="Z69" s="105">
        <v>36</v>
      </c>
      <c r="AA69" s="105">
        <v>679</v>
      </c>
      <c r="AB69" s="105">
        <v>395</v>
      </c>
      <c r="AC69" s="105">
        <v>81</v>
      </c>
      <c r="AD69" s="105">
        <v>45</v>
      </c>
      <c r="AE69" s="105">
        <v>1254</v>
      </c>
      <c r="AF69" s="105">
        <v>53</v>
      </c>
      <c r="AG69" s="105">
        <v>158</v>
      </c>
      <c r="AH69" s="105">
        <v>150</v>
      </c>
      <c r="AI69" s="105">
        <v>219</v>
      </c>
      <c r="AJ69" s="105">
        <v>2561</v>
      </c>
      <c r="AK69" s="105">
        <v>109</v>
      </c>
      <c r="AL69" s="105">
        <v>523</v>
      </c>
      <c r="AM69" s="105">
        <v>473</v>
      </c>
      <c r="AN69" s="105">
        <v>537</v>
      </c>
      <c r="AO69" s="105">
        <v>833</v>
      </c>
      <c r="AP69" s="105">
        <v>345</v>
      </c>
      <c r="AQ69" s="105">
        <v>600</v>
      </c>
      <c r="AR69" s="105">
        <v>257</v>
      </c>
      <c r="AS69" s="105">
        <v>385</v>
      </c>
      <c r="AT69" s="105">
        <v>120</v>
      </c>
      <c r="AU69" s="105">
        <v>5006</v>
      </c>
      <c r="AV69" s="105">
        <v>865</v>
      </c>
      <c r="AW69" s="105">
        <v>610</v>
      </c>
      <c r="AY69" s="93">
        <v>3.2745519160944231E-2</v>
      </c>
      <c r="AZ69" s="93">
        <v>60.823838737949167</v>
      </c>
      <c r="BA69" s="93">
        <v>7.319586635975768E-2</v>
      </c>
      <c r="BB69" s="93">
        <v>5.0081382246149997E-2</v>
      </c>
      <c r="BC69" s="93">
        <v>6.3564831312421147E-2</v>
      </c>
      <c r="BD69" s="93">
        <v>0.34479105469464805</v>
      </c>
      <c r="BE69" s="93">
        <v>4.3378181853203763</v>
      </c>
      <c r="BF69" s="93">
        <v>0.10786759253016921</v>
      </c>
      <c r="BG69" s="93">
        <v>0.17721104487099229</v>
      </c>
      <c r="BH69" s="93">
        <v>9.3421039959164412E-2</v>
      </c>
      <c r="BI69" s="93">
        <v>0.50274002947096719</v>
      </c>
      <c r="BJ69" s="93">
        <v>1.5688956092111219</v>
      </c>
      <c r="BK69" s="93">
        <v>0.57208348181179036</v>
      </c>
      <c r="BL69" s="93">
        <v>2.5050322158122333</v>
      </c>
      <c r="BM69" s="93">
        <v>0.54896899769818264</v>
      </c>
      <c r="BN69" s="93">
        <v>0.28604174090589518</v>
      </c>
      <c r="BO69" s="93">
        <v>3.4671726170411532E-2</v>
      </c>
      <c r="BP69" s="93">
        <v>0.6539472797141509</v>
      </c>
      <c r="BQ69" s="93">
        <v>0.38042588436979324</v>
      </c>
      <c r="BR69" s="93">
        <v>7.8011383883425961E-2</v>
      </c>
      <c r="BS69" s="93">
        <v>4.3339657713014422E-2</v>
      </c>
      <c r="BT69" s="93">
        <v>1.2077317949360018</v>
      </c>
      <c r="BU69" s="93">
        <v>5.1044485750883647E-2</v>
      </c>
      <c r="BV69" s="93">
        <v>0.15217035374791729</v>
      </c>
      <c r="BW69" s="93">
        <v>0.14446552571004806</v>
      </c>
      <c r="BX69" s="93">
        <v>0.21091966753667016</v>
      </c>
      <c r="BY69" s="93">
        <v>2.4665080756228872</v>
      </c>
      <c r="BZ69" s="93">
        <v>0.10497828201596826</v>
      </c>
      <c r="CA69" s="93">
        <v>0.50370313297570091</v>
      </c>
      <c r="CB69" s="93">
        <v>0.45554795773901818</v>
      </c>
      <c r="CC69" s="93">
        <v>0.51718658204197199</v>
      </c>
      <c r="CD69" s="93">
        <v>0.80226521944313356</v>
      </c>
      <c r="CE69" s="93">
        <v>0.33227070913311052</v>
      </c>
      <c r="CF69" s="93">
        <v>0.57786210284019224</v>
      </c>
      <c r="CG69" s="93">
        <v>0.24751760071654899</v>
      </c>
      <c r="CH69" s="93">
        <v>0.37079484932245665</v>
      </c>
      <c r="CI69" s="93">
        <v>0.11557242056803846</v>
      </c>
      <c r="CJ69" s="93">
        <v>4.8212961446966709</v>
      </c>
      <c r="CK69" s="93">
        <v>0.83308453159461038</v>
      </c>
      <c r="CL69" s="93">
        <v>0.58749313788752877</v>
      </c>
      <c r="CN69" s="105">
        <v>32593</v>
      </c>
      <c r="CO69" s="93">
        <v>34.040753235088303</v>
      </c>
      <c r="CP69" s="105">
        <v>22953</v>
      </c>
      <c r="CQ69" s="93">
        <v>23.972552664835455</v>
      </c>
      <c r="CS69" s="105">
        <v>6532</v>
      </c>
      <c r="CT69" s="93">
        <v>6.2909920929202263</v>
      </c>
      <c r="CV69" s="93">
        <v>1.5409656075738458E-2</v>
      </c>
      <c r="CW69" s="93">
        <v>0.36694243530352205</v>
      </c>
      <c r="CX69" s="93">
        <v>0.12038793809170671</v>
      </c>
      <c r="CY69" s="93">
        <v>1.4388766360720788</v>
      </c>
      <c r="CZ69" s="93">
        <v>0.12520345561537496</v>
      </c>
      <c r="DA69" s="93">
        <v>1.1557242056803843E-2</v>
      </c>
      <c r="DB69" s="93">
        <v>0.16083828529052019</v>
      </c>
      <c r="DC69" s="93">
        <v>69.551482697845529</v>
      </c>
      <c r="DD69" s="93">
        <v>0.13194518014851056</v>
      </c>
      <c r="DE69" s="93">
        <v>0.81382246149993742</v>
      </c>
      <c r="DF69" s="93">
        <v>0.43243347362541051</v>
      </c>
      <c r="DG69" s="93">
        <v>3.3891612331577274</v>
      </c>
      <c r="DH69" s="93">
        <v>0.48347795937629418</v>
      </c>
      <c r="DI69" s="93">
        <v>6.7417245331355758E-3</v>
      </c>
      <c r="DJ69" s="93">
        <v>0.84175246313721341</v>
      </c>
      <c r="DK69" s="93">
        <v>0.47577313133842491</v>
      </c>
      <c r="DL69" s="93">
        <v>1.1557242056803845</v>
      </c>
      <c r="DM69" s="93">
        <v>0.45073244021534997</v>
      </c>
      <c r="DN69" s="93">
        <v>3.4671726170411532E-2</v>
      </c>
      <c r="DO69" s="93">
        <v>0.30434070749583458</v>
      </c>
      <c r="DP69" s="93">
        <v>5.971241729348653E-2</v>
      </c>
      <c r="DQ69" s="93">
        <v>0.14157621519584712</v>
      </c>
      <c r="DR69" s="93">
        <v>2.9856208646743265E-2</v>
      </c>
      <c r="DS69" s="93">
        <v>4.8501892498386798</v>
      </c>
      <c r="DT69" s="93">
        <v>0.14831793972898266</v>
      </c>
      <c r="DU69" s="93">
        <v>0.28604174090589518</v>
      </c>
      <c r="DV69" s="93">
        <v>0.31397174254317112</v>
      </c>
      <c r="DW69" s="93">
        <v>0.22055070258400669</v>
      </c>
      <c r="DX69" s="93">
        <v>0.16758000982365573</v>
      </c>
      <c r="DY69" s="93">
        <v>0.76470418275852103</v>
      </c>
      <c r="DZ69" s="93">
        <v>1.4446552571004807E-2</v>
      </c>
      <c r="EA69" s="93">
        <v>0.16083828529052019</v>
      </c>
      <c r="EB69" s="93">
        <v>0.28604174090589518</v>
      </c>
      <c r="EC69" s="93">
        <v>8.667931542602883E-3</v>
      </c>
      <c r="ED69" s="93">
        <v>0.8976124664117654</v>
      </c>
      <c r="EE69" s="93">
        <v>0.19743621847039902</v>
      </c>
      <c r="EF69" s="93">
        <v>0.20032552898459999</v>
      </c>
      <c r="EG69" s="93">
        <v>0.17335863085205769</v>
      </c>
      <c r="EH69" s="93">
        <v>0.33034450212364325</v>
      </c>
      <c r="EI69" s="93">
        <v>0.25618553225915192</v>
      </c>
      <c r="EJ69" s="93">
        <v>0.10786759253016921</v>
      </c>
      <c r="EK69" s="93">
        <v>0.5894193448969961</v>
      </c>
      <c r="EM69" s="93">
        <v>30.448517302154471</v>
      </c>
      <c r="EO69" s="105">
        <v>3294</v>
      </c>
      <c r="EP69" s="93">
        <v>3.4202410989627139</v>
      </c>
      <c r="ER69" s="93">
        <v>2.6828105014416721</v>
      </c>
      <c r="ES69" s="93">
        <v>46.467361848808721</v>
      </c>
      <c r="ET69" s="93">
        <v>2.643787803238884</v>
      </c>
      <c r="EU69" s="93">
        <v>1.152253560821211</v>
      </c>
      <c r="EV69" s="93">
        <v>4.4301602098553996</v>
      </c>
      <c r="EW69" s="93">
        <v>0.50621111279727704</v>
      </c>
      <c r="EX69" s="93">
        <v>42.109827216164071</v>
      </c>
      <c r="EZ69" s="105">
        <v>253</v>
      </c>
      <c r="FA69" s="93">
        <v>2.8487782907330255</v>
      </c>
      <c r="FC69" s="105">
        <v>1042.5850125944585</v>
      </c>
      <c r="FD69" s="93">
        <v>18.852568540990973</v>
      </c>
      <c r="FE69" s="105">
        <v>1599.7789389067525</v>
      </c>
      <c r="FF69" s="93">
        <v>11.085271317829458</v>
      </c>
      <c r="FH69" s="105">
        <v>3459</v>
      </c>
      <c r="FI69" s="93">
        <v>3.6154778827661174</v>
      </c>
      <c r="FK69" s="93">
        <v>23.328132501200191</v>
      </c>
      <c r="FM69" s="93">
        <v>48.569347201424584</v>
      </c>
      <c r="FN69" s="93">
        <v>37.549071188635722</v>
      </c>
      <c r="FO69" s="93">
        <v>10.781496620664536</v>
      </c>
      <c r="FQ69" s="93">
        <v>22.287233060780007</v>
      </c>
      <c r="FR69" s="93">
        <v>18.274608243046199</v>
      </c>
      <c r="FS69" s="93">
        <v>2.633861828383691</v>
      </c>
      <c r="FT69" s="93">
        <v>38.693958913970363</v>
      </c>
      <c r="FV69" s="93">
        <v>25.700033379075027</v>
      </c>
      <c r="FW69" s="93">
        <v>20.1776508548752</v>
      </c>
      <c r="FX69" s="93">
        <v>53.540036346103925</v>
      </c>
      <c r="FZ69" s="93">
        <v>9.1731892590796793</v>
      </c>
      <c r="GB69" s="93">
        <v>5.217537094475647</v>
      </c>
      <c r="GD69" s="93">
        <v>59.71739717397174</v>
      </c>
      <c r="GE69" s="93">
        <v>4.1868418684186848</v>
      </c>
      <c r="GG69" s="93">
        <v>48.74988749887499</v>
      </c>
      <c r="GH69" s="93">
        <v>10.51390513905139</v>
      </c>
      <c r="GJ69" s="93">
        <v>68.593153694923089</v>
      </c>
      <c r="GK69" s="107">
        <v>64</v>
      </c>
      <c r="GL69" s="93" t="s">
        <v>63</v>
      </c>
      <c r="GM69" s="105">
        <f t="shared" si="0"/>
        <v>9.1731892590796793</v>
      </c>
      <c r="GN69" s="105">
        <f t="shared" si="1"/>
        <v>9.1795892590796786</v>
      </c>
      <c r="GO69" s="93">
        <f t="shared" si="2"/>
        <v>76</v>
      </c>
      <c r="GP69" s="93" t="str">
        <f t="shared" si="3"/>
        <v>Melton</v>
      </c>
      <c r="GQ69" s="105">
        <f t="shared" si="4"/>
        <v>11.186165901107808</v>
      </c>
      <c r="HD69" s="93" t="s">
        <v>113</v>
      </c>
    </row>
    <row r="70" spans="2:212" x14ac:dyDescent="0.35">
      <c r="B70" s="107">
        <v>65</v>
      </c>
      <c r="C70" s="93" t="s">
        <v>64</v>
      </c>
      <c r="E70" s="105">
        <v>10272</v>
      </c>
      <c r="G70" s="105">
        <v>119</v>
      </c>
      <c r="H70" s="93">
        <v>1.1584890965732086</v>
      </c>
      <c r="J70" s="105">
        <v>0</v>
      </c>
      <c r="K70" s="105">
        <v>8341</v>
      </c>
      <c r="L70" s="105">
        <v>0</v>
      </c>
      <c r="M70" s="105">
        <v>0</v>
      </c>
      <c r="N70" s="105">
        <v>0</v>
      </c>
      <c r="O70" s="105">
        <v>0</v>
      </c>
      <c r="P70" s="105">
        <v>15</v>
      </c>
      <c r="Q70" s="105">
        <v>8</v>
      </c>
      <c r="R70" s="105">
        <v>0</v>
      </c>
      <c r="S70" s="105">
        <v>0</v>
      </c>
      <c r="T70" s="105">
        <v>51</v>
      </c>
      <c r="U70" s="105">
        <v>7</v>
      </c>
      <c r="V70" s="105">
        <v>6</v>
      </c>
      <c r="W70" s="105">
        <v>45</v>
      </c>
      <c r="X70" s="105">
        <v>3</v>
      </c>
      <c r="Y70" s="105">
        <v>0</v>
      </c>
      <c r="Z70" s="105">
        <v>0</v>
      </c>
      <c r="AA70" s="105">
        <v>27</v>
      </c>
      <c r="AB70" s="105">
        <v>4</v>
      </c>
      <c r="AC70" s="105">
        <v>3</v>
      </c>
      <c r="AD70" s="105">
        <v>4</v>
      </c>
      <c r="AE70" s="105">
        <v>8</v>
      </c>
      <c r="AF70" s="105">
        <v>11</v>
      </c>
      <c r="AG70" s="105">
        <v>0</v>
      </c>
      <c r="AH70" s="105">
        <v>0</v>
      </c>
      <c r="AI70" s="105">
        <v>35</v>
      </c>
      <c r="AJ70" s="105">
        <v>94</v>
      </c>
      <c r="AK70" s="105">
        <v>5</v>
      </c>
      <c r="AL70" s="105">
        <v>47</v>
      </c>
      <c r="AM70" s="105">
        <v>6</v>
      </c>
      <c r="AN70" s="105">
        <v>3</v>
      </c>
      <c r="AO70" s="105">
        <v>6</v>
      </c>
      <c r="AP70" s="105">
        <v>10</v>
      </c>
      <c r="AQ70" s="105">
        <v>0</v>
      </c>
      <c r="AR70" s="105">
        <v>8</v>
      </c>
      <c r="AS70" s="105">
        <v>14</v>
      </c>
      <c r="AT70" s="105">
        <v>0</v>
      </c>
      <c r="AU70" s="105">
        <v>373</v>
      </c>
      <c r="AV70" s="105">
        <v>20</v>
      </c>
      <c r="AW70" s="105">
        <v>7</v>
      </c>
      <c r="AY70" s="93">
        <v>0</v>
      </c>
      <c r="AZ70" s="93">
        <v>81.201323987538942</v>
      </c>
      <c r="BA70" s="93">
        <v>0</v>
      </c>
      <c r="BB70" s="93">
        <v>0</v>
      </c>
      <c r="BC70" s="93">
        <v>0</v>
      </c>
      <c r="BD70" s="93">
        <v>0</v>
      </c>
      <c r="BE70" s="93">
        <v>0.14602803738317757</v>
      </c>
      <c r="BF70" s="93">
        <v>7.7881619937694699E-2</v>
      </c>
      <c r="BG70" s="93">
        <v>0</v>
      </c>
      <c r="BH70" s="93">
        <v>0</v>
      </c>
      <c r="BI70" s="93">
        <v>0.4964953271028037</v>
      </c>
      <c r="BJ70" s="93">
        <v>6.814641744548286E-2</v>
      </c>
      <c r="BK70" s="93">
        <v>5.8411214953271021E-2</v>
      </c>
      <c r="BL70" s="93">
        <v>0.43808411214953269</v>
      </c>
      <c r="BM70" s="93">
        <v>2.920560747663551E-2</v>
      </c>
      <c r="BN70" s="93">
        <v>0</v>
      </c>
      <c r="BO70" s="93">
        <v>0</v>
      </c>
      <c r="BP70" s="93">
        <v>0.26285046728971961</v>
      </c>
      <c r="BQ70" s="93">
        <v>3.8940809968847349E-2</v>
      </c>
      <c r="BR70" s="93">
        <v>2.920560747663551E-2</v>
      </c>
      <c r="BS70" s="93">
        <v>3.8940809968847349E-2</v>
      </c>
      <c r="BT70" s="93">
        <v>7.7881619937694699E-2</v>
      </c>
      <c r="BU70" s="93">
        <v>0.1070872274143302</v>
      </c>
      <c r="BV70" s="93">
        <v>0</v>
      </c>
      <c r="BW70" s="93">
        <v>0</v>
      </c>
      <c r="BX70" s="93">
        <v>0.34073208722741433</v>
      </c>
      <c r="BY70" s="93">
        <v>0.91510903426791268</v>
      </c>
      <c r="BZ70" s="93">
        <v>4.8676012461059188E-2</v>
      </c>
      <c r="CA70" s="93">
        <v>0.45755451713395634</v>
      </c>
      <c r="CB70" s="93">
        <v>5.8411214953271021E-2</v>
      </c>
      <c r="CC70" s="93">
        <v>2.920560747663551E-2</v>
      </c>
      <c r="CD70" s="93">
        <v>5.8411214953271021E-2</v>
      </c>
      <c r="CE70" s="93">
        <v>9.7352024922118377E-2</v>
      </c>
      <c r="CF70" s="93">
        <v>0</v>
      </c>
      <c r="CG70" s="93">
        <v>7.7881619937694699E-2</v>
      </c>
      <c r="CH70" s="93">
        <v>0.13629283489096572</v>
      </c>
      <c r="CI70" s="93">
        <v>0</v>
      </c>
      <c r="CJ70" s="93">
        <v>3.6312305295950158</v>
      </c>
      <c r="CK70" s="93">
        <v>0.19470404984423675</v>
      </c>
      <c r="CL70" s="93">
        <v>6.814641744548286E-2</v>
      </c>
      <c r="CN70" s="105">
        <v>896</v>
      </c>
      <c r="CO70" s="93">
        <v>9.7001190862834257</v>
      </c>
      <c r="CP70" s="105">
        <v>403</v>
      </c>
      <c r="CQ70" s="93">
        <v>4.3628883836743526</v>
      </c>
      <c r="CS70" s="105">
        <v>46</v>
      </c>
      <c r="CT70" s="93">
        <v>0.44781931464174451</v>
      </c>
      <c r="CV70" s="93">
        <v>0</v>
      </c>
      <c r="CW70" s="93">
        <v>2.920560747663551E-2</v>
      </c>
      <c r="CX70" s="93">
        <v>0</v>
      </c>
      <c r="CY70" s="93">
        <v>9.7352024922118377E-2</v>
      </c>
      <c r="CZ70" s="93">
        <v>5.8411214953271021E-2</v>
      </c>
      <c r="DA70" s="93">
        <v>0</v>
      </c>
      <c r="DB70" s="93">
        <v>0.14602803738317757</v>
      </c>
      <c r="DC70" s="93">
        <v>88.697429906542055</v>
      </c>
      <c r="DD70" s="93">
        <v>0.1557632398753894</v>
      </c>
      <c r="DE70" s="93">
        <v>0.12655763239875389</v>
      </c>
      <c r="DF70" s="93">
        <v>0.23364485981308408</v>
      </c>
      <c r="DG70" s="93">
        <v>0.11682242990654204</v>
      </c>
      <c r="DH70" s="93">
        <v>0</v>
      </c>
      <c r="DI70" s="93">
        <v>0</v>
      </c>
      <c r="DJ70" s="93">
        <v>7.7881619937694699E-2</v>
      </c>
      <c r="DK70" s="93">
        <v>0</v>
      </c>
      <c r="DL70" s="93">
        <v>0.38940809968847351</v>
      </c>
      <c r="DM70" s="93">
        <v>5.8411214953271021E-2</v>
      </c>
      <c r="DN70" s="93">
        <v>0</v>
      </c>
      <c r="DO70" s="93">
        <v>0.14602803738317757</v>
      </c>
      <c r="DP70" s="93">
        <v>8.7616822429906538E-2</v>
      </c>
      <c r="DQ70" s="93">
        <v>9.7352024922118377E-2</v>
      </c>
      <c r="DR70" s="93">
        <v>0</v>
      </c>
      <c r="DS70" s="93">
        <v>0.23364485981308408</v>
      </c>
      <c r="DT70" s="93">
        <v>0</v>
      </c>
      <c r="DU70" s="93">
        <v>0</v>
      </c>
      <c r="DV70" s="93">
        <v>7.7881619937694699E-2</v>
      </c>
      <c r="DW70" s="93">
        <v>0</v>
      </c>
      <c r="DX70" s="93">
        <v>0.11682242990654204</v>
      </c>
      <c r="DY70" s="93">
        <v>0</v>
      </c>
      <c r="DZ70" s="93">
        <v>0</v>
      </c>
      <c r="EA70" s="93">
        <v>0</v>
      </c>
      <c r="EB70" s="93">
        <v>0</v>
      </c>
      <c r="EC70" s="93">
        <v>0</v>
      </c>
      <c r="ED70" s="93">
        <v>9.7352024922118377E-2</v>
      </c>
      <c r="EE70" s="93">
        <v>0.18496884735202493</v>
      </c>
      <c r="EF70" s="93">
        <v>0</v>
      </c>
      <c r="EG70" s="93">
        <v>0</v>
      </c>
      <c r="EH70" s="93">
        <v>0.16549844236760125</v>
      </c>
      <c r="EI70" s="93">
        <v>0</v>
      </c>
      <c r="EJ70" s="93">
        <v>0</v>
      </c>
      <c r="EK70" s="93">
        <v>0.13629283489096572</v>
      </c>
      <c r="EM70" s="93">
        <v>11.302570093457945</v>
      </c>
      <c r="EO70" s="105">
        <v>41</v>
      </c>
      <c r="EP70" s="93">
        <v>0.4329918682014996</v>
      </c>
      <c r="ER70" s="93">
        <v>0.97751710654936463</v>
      </c>
      <c r="ES70" s="93">
        <v>62.430759204952757</v>
      </c>
      <c r="ET70" s="93">
        <v>0.20636472249375473</v>
      </c>
      <c r="EU70" s="93">
        <v>0.15205821657434559</v>
      </c>
      <c r="EV70" s="93">
        <v>4.3445204735527321E-2</v>
      </c>
      <c r="EW70" s="93">
        <v>0.35842293906810035</v>
      </c>
      <c r="EX70" s="93">
        <v>35.777126099706749</v>
      </c>
      <c r="EZ70" s="105">
        <v>64</v>
      </c>
      <c r="FA70" s="93">
        <v>19.571865443425075</v>
      </c>
      <c r="FC70" s="105">
        <v>545.9677419354839</v>
      </c>
      <c r="FD70" s="93">
        <v>21.213699700481833</v>
      </c>
      <c r="FE70" s="105">
        <v>821.36752136752136</v>
      </c>
      <c r="FF70" s="93">
        <v>13.416009019165728</v>
      </c>
      <c r="FH70" s="105">
        <v>694</v>
      </c>
      <c r="FI70" s="93">
        <v>7.3798383666524883</v>
      </c>
      <c r="FK70" s="93">
        <v>32.748912208855899</v>
      </c>
      <c r="FM70" s="93">
        <v>52.583363869549281</v>
      </c>
      <c r="FN70" s="93">
        <v>32.026383290582636</v>
      </c>
      <c r="FO70" s="93">
        <v>14.217662147306706</v>
      </c>
      <c r="FQ70" s="93">
        <v>35.331341184742485</v>
      </c>
      <c r="FR70" s="93">
        <v>21.251538055897345</v>
      </c>
      <c r="FS70" s="93">
        <v>1.4413780980840218</v>
      </c>
      <c r="FT70" s="93">
        <v>14.853225522939004</v>
      </c>
      <c r="FV70" s="93">
        <v>91.452385174676365</v>
      </c>
      <c r="FW70" s="93">
        <v>2.6955133888987413</v>
      </c>
      <c r="FX70" s="93">
        <v>2.3763078560028372</v>
      </c>
      <c r="FZ70" s="93">
        <v>23.989283974671213</v>
      </c>
      <c r="GB70" s="93">
        <v>4.5206376938196113</v>
      </c>
      <c r="GD70" s="93">
        <v>36.993950674732432</v>
      </c>
      <c r="GE70" s="93">
        <v>22.173103769194974</v>
      </c>
      <c r="GG70" s="93">
        <v>67.659376454164729</v>
      </c>
      <c r="GH70" s="93">
        <v>6.3285248953001405</v>
      </c>
      <c r="GJ70" s="93">
        <v>20.933165195460276</v>
      </c>
      <c r="GK70" s="107">
        <v>65</v>
      </c>
      <c r="GL70" s="93" t="s">
        <v>64</v>
      </c>
      <c r="GM70" s="105">
        <f t="shared" si="0"/>
        <v>23.989283974671213</v>
      </c>
      <c r="GN70" s="105">
        <f t="shared" si="1"/>
        <v>23.995783974671212</v>
      </c>
      <c r="GO70" s="93">
        <f t="shared" si="2"/>
        <v>15</v>
      </c>
      <c r="GP70" s="93" t="str">
        <f t="shared" si="3"/>
        <v>Yarra Ranges</v>
      </c>
      <c r="GQ70" s="105">
        <f t="shared" si="4"/>
        <v>11.110458514428913</v>
      </c>
      <c r="HD70" s="93" t="s">
        <v>107</v>
      </c>
    </row>
    <row r="71" spans="2:212" x14ac:dyDescent="0.35">
      <c r="B71" s="107">
        <v>66</v>
      </c>
      <c r="C71" s="93" t="s">
        <v>65</v>
      </c>
      <c r="E71" s="105">
        <v>29402</v>
      </c>
      <c r="G71" s="105">
        <v>193</v>
      </c>
      <c r="H71" s="93">
        <v>0.65641793075301003</v>
      </c>
      <c r="J71" s="105">
        <v>0</v>
      </c>
      <c r="K71" s="105">
        <v>24169</v>
      </c>
      <c r="L71" s="105">
        <v>0</v>
      </c>
      <c r="M71" s="105">
        <v>0</v>
      </c>
      <c r="N71" s="105">
        <v>0</v>
      </c>
      <c r="O71" s="105">
        <v>82</v>
      </c>
      <c r="P71" s="105">
        <v>26</v>
      </c>
      <c r="Q71" s="105">
        <v>22</v>
      </c>
      <c r="R71" s="105">
        <v>10</v>
      </c>
      <c r="S71" s="105">
        <v>12</v>
      </c>
      <c r="T71" s="105">
        <v>153</v>
      </c>
      <c r="U71" s="105">
        <v>40</v>
      </c>
      <c r="V71" s="105">
        <v>20</v>
      </c>
      <c r="W71" s="105">
        <v>68</v>
      </c>
      <c r="X71" s="105">
        <v>21</v>
      </c>
      <c r="Y71" s="105">
        <v>7</v>
      </c>
      <c r="Z71" s="105">
        <v>4</v>
      </c>
      <c r="AA71" s="105">
        <v>92</v>
      </c>
      <c r="AB71" s="105">
        <v>25</v>
      </c>
      <c r="AC71" s="105">
        <v>6</v>
      </c>
      <c r="AD71" s="105">
        <v>22</v>
      </c>
      <c r="AE71" s="105">
        <v>21</v>
      </c>
      <c r="AF71" s="105">
        <v>45</v>
      </c>
      <c r="AG71" s="105">
        <v>8</v>
      </c>
      <c r="AH71" s="105">
        <v>6</v>
      </c>
      <c r="AI71" s="105">
        <v>124</v>
      </c>
      <c r="AJ71" s="105">
        <v>336</v>
      </c>
      <c r="AK71" s="105">
        <v>3</v>
      </c>
      <c r="AL71" s="105">
        <v>52</v>
      </c>
      <c r="AM71" s="105">
        <v>19</v>
      </c>
      <c r="AN71" s="105">
        <v>10</v>
      </c>
      <c r="AO71" s="105">
        <v>126</v>
      </c>
      <c r="AP71" s="105">
        <v>11</v>
      </c>
      <c r="AQ71" s="105">
        <v>13</v>
      </c>
      <c r="AR71" s="105">
        <v>0</v>
      </c>
      <c r="AS71" s="105">
        <v>14</v>
      </c>
      <c r="AT71" s="105">
        <v>5</v>
      </c>
      <c r="AU71" s="105">
        <v>1410</v>
      </c>
      <c r="AV71" s="105">
        <v>149</v>
      </c>
      <c r="AW71" s="105">
        <v>15</v>
      </c>
      <c r="AY71" s="93">
        <v>0</v>
      </c>
      <c r="AZ71" s="93">
        <v>82.201891027821233</v>
      </c>
      <c r="BA71" s="93">
        <v>0</v>
      </c>
      <c r="BB71" s="93">
        <v>0</v>
      </c>
      <c r="BC71" s="93">
        <v>0</v>
      </c>
      <c r="BD71" s="93">
        <v>0.27889259234065711</v>
      </c>
      <c r="BE71" s="93">
        <v>8.8429358547037609E-2</v>
      </c>
      <c r="BF71" s="93">
        <v>7.482484184749337E-2</v>
      </c>
      <c r="BG71" s="93">
        <v>3.4011291748860618E-2</v>
      </c>
      <c r="BH71" s="93">
        <v>4.0813550098632745E-2</v>
      </c>
      <c r="BI71" s="93">
        <v>0.52037276375756758</v>
      </c>
      <c r="BJ71" s="93">
        <v>0.13604516699544247</v>
      </c>
      <c r="BK71" s="93">
        <v>6.8022583497721237E-2</v>
      </c>
      <c r="BL71" s="93">
        <v>0.23127678389225226</v>
      </c>
      <c r="BM71" s="93">
        <v>7.1423712672607303E-2</v>
      </c>
      <c r="BN71" s="93">
        <v>2.3807904224202436E-2</v>
      </c>
      <c r="BO71" s="93">
        <v>1.3604516699544249E-2</v>
      </c>
      <c r="BP71" s="93">
        <v>0.31290388408951769</v>
      </c>
      <c r="BQ71" s="93">
        <v>8.5028229372151556E-2</v>
      </c>
      <c r="BR71" s="93">
        <v>2.0406775049316372E-2</v>
      </c>
      <c r="BS71" s="93">
        <v>7.482484184749337E-2</v>
      </c>
      <c r="BT71" s="93">
        <v>7.1423712672607303E-2</v>
      </c>
      <c r="BU71" s="93">
        <v>0.15305081286987279</v>
      </c>
      <c r="BV71" s="93">
        <v>2.7209033399088499E-2</v>
      </c>
      <c r="BW71" s="93">
        <v>2.0406775049316372E-2</v>
      </c>
      <c r="BX71" s="93">
        <v>0.42174001768587172</v>
      </c>
      <c r="BY71" s="93">
        <v>1.1427794027617169</v>
      </c>
      <c r="BZ71" s="93">
        <v>1.0203387524658186E-2</v>
      </c>
      <c r="CA71" s="93">
        <v>0.17685871709407522</v>
      </c>
      <c r="CB71" s="93">
        <v>6.4621454322835184E-2</v>
      </c>
      <c r="CC71" s="93">
        <v>3.4011291748860618E-2</v>
      </c>
      <c r="CD71" s="93">
        <v>0.42854227603564382</v>
      </c>
      <c r="CE71" s="93">
        <v>3.7412420923746685E-2</v>
      </c>
      <c r="CF71" s="93">
        <v>4.4214679273518805E-2</v>
      </c>
      <c r="CG71" s="93">
        <v>0</v>
      </c>
      <c r="CH71" s="93">
        <v>4.7615808448404871E-2</v>
      </c>
      <c r="CI71" s="93">
        <v>1.7005645874430309E-2</v>
      </c>
      <c r="CJ71" s="93">
        <v>4.795592136589347</v>
      </c>
      <c r="CK71" s="93">
        <v>0.50676824705802326</v>
      </c>
      <c r="CL71" s="93">
        <v>5.1016937623290931E-2</v>
      </c>
      <c r="CN71" s="105">
        <v>3300</v>
      </c>
      <c r="CO71" s="93">
        <v>12.013542538861991</v>
      </c>
      <c r="CP71" s="105">
        <v>1193</v>
      </c>
      <c r="CQ71" s="93">
        <v>4.3430776511704101</v>
      </c>
      <c r="CS71" s="105">
        <v>194</v>
      </c>
      <c r="CT71" s="93">
        <v>0.65981905992789613</v>
      </c>
      <c r="CV71" s="93">
        <v>0</v>
      </c>
      <c r="CW71" s="93">
        <v>4.7615808448404871E-2</v>
      </c>
      <c r="CX71" s="93">
        <v>0</v>
      </c>
      <c r="CY71" s="93">
        <v>3.7412420923746685E-2</v>
      </c>
      <c r="CZ71" s="93">
        <v>0.10543500442146793</v>
      </c>
      <c r="DA71" s="93">
        <v>0</v>
      </c>
      <c r="DB71" s="93">
        <v>0.20406775049316372</v>
      </c>
      <c r="DC71" s="93">
        <v>90.364601047547794</v>
      </c>
      <c r="DD71" s="93">
        <v>4.7615808448404871E-2</v>
      </c>
      <c r="DE71" s="93">
        <v>0.27549146316577106</v>
      </c>
      <c r="DF71" s="93">
        <v>0.45235018025984625</v>
      </c>
      <c r="DG71" s="93">
        <v>0.24828242976668255</v>
      </c>
      <c r="DH71" s="93">
        <v>1.0203387524658186E-2</v>
      </c>
      <c r="DI71" s="93">
        <v>0</v>
      </c>
      <c r="DJ71" s="93">
        <v>5.7819195973063064E-2</v>
      </c>
      <c r="DK71" s="93">
        <v>9.5231616896809743E-2</v>
      </c>
      <c r="DL71" s="93">
        <v>0.46255356778450452</v>
      </c>
      <c r="DM71" s="93">
        <v>0.12244065029589823</v>
      </c>
      <c r="DN71" s="93">
        <v>0</v>
      </c>
      <c r="DO71" s="93">
        <v>2.0406775049316372E-2</v>
      </c>
      <c r="DP71" s="93">
        <v>8.8429358547037609E-2</v>
      </c>
      <c r="DQ71" s="93">
        <v>1.0203387524658186E-2</v>
      </c>
      <c r="DR71" s="93">
        <v>7.482484184749337E-2</v>
      </c>
      <c r="DS71" s="93">
        <v>9.5231616896809743E-2</v>
      </c>
      <c r="DT71" s="93">
        <v>2.0406775049316372E-2</v>
      </c>
      <c r="DU71" s="93">
        <v>6.4621454322835184E-2</v>
      </c>
      <c r="DV71" s="93">
        <v>3.7412420923746685E-2</v>
      </c>
      <c r="DW71" s="93">
        <v>0.15645194204475885</v>
      </c>
      <c r="DX71" s="93">
        <v>5.1016937623290931E-2</v>
      </c>
      <c r="DY71" s="93">
        <v>5.7819195973063064E-2</v>
      </c>
      <c r="DZ71" s="93">
        <v>1.7005645874430309E-2</v>
      </c>
      <c r="EA71" s="93">
        <v>2.7209033399088499E-2</v>
      </c>
      <c r="EB71" s="93">
        <v>1.3604516699544249E-2</v>
      </c>
      <c r="EC71" s="93">
        <v>0</v>
      </c>
      <c r="ED71" s="93">
        <v>0.1870621046187334</v>
      </c>
      <c r="EE71" s="93">
        <v>5.1016937623290931E-2</v>
      </c>
      <c r="EF71" s="93">
        <v>1.0203387524658186E-2</v>
      </c>
      <c r="EG71" s="93">
        <v>1.7005645874430309E-2</v>
      </c>
      <c r="EH71" s="93">
        <v>3.7412420923746685E-2</v>
      </c>
      <c r="EI71" s="93">
        <v>3.7412420923746685E-2</v>
      </c>
      <c r="EJ71" s="93">
        <v>0</v>
      </c>
      <c r="EK71" s="93">
        <v>5.1016937623290931E-2</v>
      </c>
      <c r="EM71" s="93">
        <v>9.6353989524522063</v>
      </c>
      <c r="EO71" s="105">
        <v>94</v>
      </c>
      <c r="EP71" s="93">
        <v>0.33845821481294786</v>
      </c>
      <c r="ER71" s="93">
        <v>0.68098480880041912</v>
      </c>
      <c r="ES71" s="93">
        <v>51.358227942827206</v>
      </c>
      <c r="ET71" s="93">
        <v>0.20953378732320588</v>
      </c>
      <c r="EU71" s="93">
        <v>0.11225024320886028</v>
      </c>
      <c r="EV71" s="93">
        <v>0.11225024320886028</v>
      </c>
      <c r="EW71" s="93">
        <v>0.33675072962658081</v>
      </c>
      <c r="EX71" s="93">
        <v>47.216193968420264</v>
      </c>
      <c r="EZ71" s="105">
        <v>100</v>
      </c>
      <c r="FA71" s="93">
        <v>8.8495575221238933</v>
      </c>
      <c r="FC71" s="105">
        <v>722.81435509983805</v>
      </c>
      <c r="FD71" s="93">
        <v>20.633509568146728</v>
      </c>
      <c r="FE71" s="105">
        <v>1101.6791044776119</v>
      </c>
      <c r="FF71" s="93">
        <v>13.867288750648004</v>
      </c>
      <c r="FH71" s="105">
        <v>1046</v>
      </c>
      <c r="FI71" s="93">
        <v>3.799767509444929</v>
      </c>
      <c r="FK71" s="93">
        <v>30.012900847769998</v>
      </c>
      <c r="FM71" s="93">
        <v>41.001665172281285</v>
      </c>
      <c r="FN71" s="93">
        <v>47.214038683232992</v>
      </c>
      <c r="FO71" s="93">
        <v>10.785192775714103</v>
      </c>
      <c r="FQ71" s="93">
        <v>22.146181220914318</v>
      </c>
      <c r="FR71" s="93">
        <v>21.045715849986312</v>
      </c>
      <c r="FS71" s="93">
        <v>0.33397207774431975</v>
      </c>
      <c r="FT71" s="93">
        <v>11.858746235970436</v>
      </c>
      <c r="FV71" s="93">
        <v>90.123388784840813</v>
      </c>
      <c r="FW71" s="93">
        <v>6.7863831662443541</v>
      </c>
      <c r="FX71" s="93">
        <v>2.4567588410267711</v>
      </c>
      <c r="FZ71" s="93">
        <v>10.562965868968224</v>
      </c>
      <c r="GB71" s="93">
        <v>3.7983331056155216</v>
      </c>
      <c r="GD71" s="93">
        <v>42.333237077678312</v>
      </c>
      <c r="GE71" s="93">
        <v>11.088651458273173</v>
      </c>
      <c r="GG71" s="93">
        <v>72.220617961305223</v>
      </c>
      <c r="GH71" s="93">
        <v>3.7756280681490035</v>
      </c>
      <c r="GJ71" s="93">
        <v>43.577694235588972</v>
      </c>
      <c r="GK71" s="107">
        <v>66</v>
      </c>
      <c r="GL71" s="93" t="s">
        <v>65</v>
      </c>
      <c r="GM71" s="105">
        <f t="shared" ref="GM71:GM84" si="5">VLOOKUP(GK71,$B$6:$GJ$84,$GW$4+2)</f>
        <v>10.562965868968224</v>
      </c>
      <c r="GN71" s="105">
        <f t="shared" ref="GN71:GN84" si="6">GM71+0.0001*GK71</f>
        <v>10.569565868968224</v>
      </c>
      <c r="GO71" s="93">
        <f t="shared" ref="GO71:GO84" si="7">RANK(GN71,GN$6:GN$84)</f>
        <v>68</v>
      </c>
      <c r="GP71" s="93" t="str">
        <f t="shared" ref="GP71:GP84" si="8">VLOOKUP(MATCH($B71,$GO$6:$GO$84,0),$B$6:$GN$84,2)</f>
        <v>Manningham</v>
      </c>
      <c r="GQ71" s="105">
        <f t="shared" ref="GQ71:GQ84" si="9">VLOOKUP(MATCH($B71,$GO$6:$GO$84,0),$B$6:$GN$84,$GW$4+2)</f>
        <v>10.911626727526309</v>
      </c>
      <c r="HD71" s="93" t="s">
        <v>96</v>
      </c>
    </row>
    <row r="72" spans="2:212" x14ac:dyDescent="0.35">
      <c r="B72" s="107">
        <v>67</v>
      </c>
      <c r="C72" s="93" t="s">
        <v>66</v>
      </c>
      <c r="E72" s="105">
        <v>20587</v>
      </c>
      <c r="G72" s="105">
        <v>835</v>
      </c>
      <c r="H72" s="93">
        <v>4.0559576431728761</v>
      </c>
      <c r="J72" s="105">
        <v>148</v>
      </c>
      <c r="K72" s="105">
        <v>15363</v>
      </c>
      <c r="L72" s="105">
        <v>0</v>
      </c>
      <c r="M72" s="105">
        <v>0</v>
      </c>
      <c r="N72" s="105">
        <v>47</v>
      </c>
      <c r="O72" s="105">
        <v>7</v>
      </c>
      <c r="P72" s="105">
        <v>59</v>
      </c>
      <c r="Q72" s="105">
        <v>4</v>
      </c>
      <c r="R72" s="105">
        <v>3</v>
      </c>
      <c r="S72" s="105">
        <v>46</v>
      </c>
      <c r="T72" s="105">
        <v>24</v>
      </c>
      <c r="U72" s="105">
        <v>34</v>
      </c>
      <c r="V72" s="105">
        <v>20</v>
      </c>
      <c r="W72" s="105">
        <v>236</v>
      </c>
      <c r="X72" s="105">
        <v>47</v>
      </c>
      <c r="Y72" s="105">
        <v>7</v>
      </c>
      <c r="Z72" s="105">
        <v>9</v>
      </c>
      <c r="AA72" s="105">
        <v>231</v>
      </c>
      <c r="AB72" s="105">
        <v>7</v>
      </c>
      <c r="AC72" s="105">
        <v>3</v>
      </c>
      <c r="AD72" s="105">
        <v>0</v>
      </c>
      <c r="AE72" s="105">
        <v>162</v>
      </c>
      <c r="AF72" s="105">
        <v>8</v>
      </c>
      <c r="AG72" s="105">
        <v>19</v>
      </c>
      <c r="AH72" s="105">
        <v>5</v>
      </c>
      <c r="AI72" s="105">
        <v>34</v>
      </c>
      <c r="AJ72" s="105">
        <v>135</v>
      </c>
      <c r="AK72" s="105">
        <v>47</v>
      </c>
      <c r="AL72" s="105">
        <v>126</v>
      </c>
      <c r="AM72" s="105">
        <v>0</v>
      </c>
      <c r="AN72" s="105">
        <v>3</v>
      </c>
      <c r="AO72" s="105">
        <v>43</v>
      </c>
      <c r="AP72" s="105">
        <v>23</v>
      </c>
      <c r="AQ72" s="105">
        <v>33</v>
      </c>
      <c r="AR72" s="105">
        <v>59</v>
      </c>
      <c r="AS72" s="105">
        <v>50</v>
      </c>
      <c r="AT72" s="105">
        <v>4</v>
      </c>
      <c r="AU72" s="105">
        <v>223</v>
      </c>
      <c r="AV72" s="105">
        <v>24</v>
      </c>
      <c r="AW72" s="105">
        <v>171</v>
      </c>
      <c r="AY72" s="93">
        <v>0.71890027687375524</v>
      </c>
      <c r="AZ72" s="93">
        <v>74.624763200077709</v>
      </c>
      <c r="BA72" s="93">
        <v>0</v>
      </c>
      <c r="BB72" s="93">
        <v>0</v>
      </c>
      <c r="BC72" s="93">
        <v>0.22829941225044931</v>
      </c>
      <c r="BD72" s="93">
        <v>3.4002040122407345E-2</v>
      </c>
      <c r="BE72" s="93">
        <v>0.28658862388886192</v>
      </c>
      <c r="BF72" s="93">
        <v>1.9429737212804197E-2</v>
      </c>
      <c r="BG72" s="93">
        <v>1.4572302909603147E-2</v>
      </c>
      <c r="BH72" s="93">
        <v>0.22344197794724827</v>
      </c>
      <c r="BI72" s="93">
        <v>0.11657842327682517</v>
      </c>
      <c r="BJ72" s="93">
        <v>0.16515276630883566</v>
      </c>
      <c r="BK72" s="93">
        <v>9.7148686064020981E-2</v>
      </c>
      <c r="BL72" s="93">
        <v>1.1463544955554477</v>
      </c>
      <c r="BM72" s="93">
        <v>0.22829941225044931</v>
      </c>
      <c r="BN72" s="93">
        <v>3.4002040122407345E-2</v>
      </c>
      <c r="BO72" s="93">
        <v>4.3716908728809442E-2</v>
      </c>
      <c r="BP72" s="93">
        <v>1.1220673240394423</v>
      </c>
      <c r="BQ72" s="93">
        <v>3.4002040122407345E-2</v>
      </c>
      <c r="BR72" s="93">
        <v>1.4572302909603147E-2</v>
      </c>
      <c r="BS72" s="93">
        <v>0</v>
      </c>
      <c r="BT72" s="93">
        <v>0.78690435711856999</v>
      </c>
      <c r="BU72" s="93">
        <v>3.8859474425608394E-2</v>
      </c>
      <c r="BV72" s="93">
        <v>9.229125176081994E-2</v>
      </c>
      <c r="BW72" s="93">
        <v>2.4287171516005245E-2</v>
      </c>
      <c r="BX72" s="93">
        <v>0.16515276630883566</v>
      </c>
      <c r="BY72" s="93">
        <v>0.65575363093214167</v>
      </c>
      <c r="BZ72" s="93">
        <v>0.22829941225044931</v>
      </c>
      <c r="CA72" s="93">
        <v>0.61203672220333216</v>
      </c>
      <c r="CB72" s="93">
        <v>0</v>
      </c>
      <c r="CC72" s="93">
        <v>1.4572302909603147E-2</v>
      </c>
      <c r="CD72" s="93">
        <v>0.20886967503764511</v>
      </c>
      <c r="CE72" s="93">
        <v>0.11172098897362413</v>
      </c>
      <c r="CF72" s="93">
        <v>0.16029533200563462</v>
      </c>
      <c r="CG72" s="93">
        <v>0.28658862388886192</v>
      </c>
      <c r="CH72" s="93">
        <v>0.24287171516005246</v>
      </c>
      <c r="CI72" s="93">
        <v>1.9429737212804197E-2</v>
      </c>
      <c r="CJ72" s="93">
        <v>1.083207849613834</v>
      </c>
      <c r="CK72" s="93">
        <v>0.11657842327682517</v>
      </c>
      <c r="CL72" s="93">
        <v>0.8306212658473795</v>
      </c>
      <c r="CN72" s="105">
        <v>2364</v>
      </c>
      <c r="CO72" s="93">
        <v>13.335589778304282</v>
      </c>
      <c r="CP72" s="105">
        <v>1932</v>
      </c>
      <c r="CQ72" s="93">
        <v>10.89862920968015</v>
      </c>
      <c r="CS72" s="105">
        <v>318</v>
      </c>
      <c r="CT72" s="93">
        <v>1.5446641084179336</v>
      </c>
      <c r="CV72" s="93">
        <v>1.9429737212804197E-2</v>
      </c>
      <c r="CW72" s="93">
        <v>0.1262932918832273</v>
      </c>
      <c r="CX72" s="93">
        <v>7.7718948851216788E-2</v>
      </c>
      <c r="CY72" s="93">
        <v>0.26715888667605769</v>
      </c>
      <c r="CZ72" s="93">
        <v>1.4572302909603147E-2</v>
      </c>
      <c r="DA72" s="93">
        <v>0.2525865837664546</v>
      </c>
      <c r="DB72" s="93">
        <v>7.7718948851216788E-2</v>
      </c>
      <c r="DC72" s="93">
        <v>76.310292903288484</v>
      </c>
      <c r="DD72" s="93">
        <v>0.2477291494632535</v>
      </c>
      <c r="DE72" s="93">
        <v>0.15058046339923253</v>
      </c>
      <c r="DF72" s="93">
        <v>9.229125176081994E-2</v>
      </c>
      <c r="DG72" s="93">
        <v>0.33030553261767132</v>
      </c>
      <c r="DH72" s="93">
        <v>1.4572302909603147E-2</v>
      </c>
      <c r="DI72" s="93">
        <v>0.51974547044251229</v>
      </c>
      <c r="DJ72" s="93">
        <v>0.1262932918832273</v>
      </c>
      <c r="DK72" s="93">
        <v>0.2525865837664546</v>
      </c>
      <c r="DL72" s="93">
        <v>1.9089716811580122</v>
      </c>
      <c r="DM72" s="93">
        <v>4.3716908728809442E-2</v>
      </c>
      <c r="DN72" s="93">
        <v>0.29144605819206293</v>
      </c>
      <c r="DO72" s="93">
        <v>9.7148686064020981E-2</v>
      </c>
      <c r="DP72" s="93">
        <v>0</v>
      </c>
      <c r="DQ72" s="93">
        <v>0.22344197794724827</v>
      </c>
      <c r="DR72" s="93">
        <v>1.4572302909603147E-2</v>
      </c>
      <c r="DS72" s="93">
        <v>0.87919560887938997</v>
      </c>
      <c r="DT72" s="93">
        <v>0</v>
      </c>
      <c r="DU72" s="93">
        <v>3.4002040122407345E-2</v>
      </c>
      <c r="DV72" s="93">
        <v>0</v>
      </c>
      <c r="DW72" s="93">
        <v>2.4287171516005245E-2</v>
      </c>
      <c r="DX72" s="93">
        <v>0.84519356875698259</v>
      </c>
      <c r="DY72" s="93">
        <v>0</v>
      </c>
      <c r="DZ72" s="93">
        <v>1.9429737212804197E-2</v>
      </c>
      <c r="EA72" s="93">
        <v>0</v>
      </c>
      <c r="EB72" s="93">
        <v>0.12143585758002623</v>
      </c>
      <c r="EC72" s="93">
        <v>0</v>
      </c>
      <c r="ED72" s="93">
        <v>5.8289211638412587E-2</v>
      </c>
      <c r="EE72" s="93">
        <v>0.24287171516005246</v>
      </c>
      <c r="EF72" s="93">
        <v>0.15543789770243358</v>
      </c>
      <c r="EG72" s="93">
        <v>6.3146645941613649E-2</v>
      </c>
      <c r="EH72" s="93">
        <v>0.2477291494632535</v>
      </c>
      <c r="EI72" s="93">
        <v>1.4572302909603147E-2</v>
      </c>
      <c r="EJ72" s="93">
        <v>5.3431777335211539E-2</v>
      </c>
      <c r="EK72" s="93">
        <v>1.0540632437946278</v>
      </c>
      <c r="EM72" s="93">
        <v>23.689707096711516</v>
      </c>
      <c r="EO72" s="105">
        <v>618</v>
      </c>
      <c r="EP72" s="93">
        <v>3.4089028628164817</v>
      </c>
      <c r="ER72" s="93">
        <v>2.3415127182885058</v>
      </c>
      <c r="ES72" s="93">
        <v>63.147846594418553</v>
      </c>
      <c r="ET72" s="93">
        <v>0.58397439496883596</v>
      </c>
      <c r="EU72" s="93">
        <v>1.8417653995170979</v>
      </c>
      <c r="EV72" s="93">
        <v>1.6845415239485653E-2</v>
      </c>
      <c r="EW72" s="93">
        <v>1.0724914369139198</v>
      </c>
      <c r="EX72" s="93">
        <v>31.006794317479923</v>
      </c>
      <c r="EZ72" s="105">
        <v>209</v>
      </c>
      <c r="FA72" s="93">
        <v>20.271580989330747</v>
      </c>
      <c r="FC72" s="105">
        <v>579.98981670061096</v>
      </c>
      <c r="FD72" s="93">
        <v>21.814822710154196</v>
      </c>
      <c r="FE72" s="105">
        <v>762.64367816091954</v>
      </c>
      <c r="FF72" s="93">
        <v>15.98605577689243</v>
      </c>
      <c r="FH72" s="105">
        <v>1123</v>
      </c>
      <c r="FI72" s="93">
        <v>6.2635952925428073</v>
      </c>
      <c r="FK72" s="93">
        <v>28.4150303715214</v>
      </c>
      <c r="FM72" s="93">
        <v>42.490398221144126</v>
      </c>
      <c r="FN72" s="93">
        <v>41.075399231857688</v>
      </c>
      <c r="FO72" s="93">
        <v>14.877703658783101</v>
      </c>
      <c r="FQ72" s="93">
        <v>29.349125285233075</v>
      </c>
      <c r="FR72" s="93">
        <v>23.600999674019342</v>
      </c>
      <c r="FS72" s="93">
        <v>4.3464087797457349</v>
      </c>
      <c r="FT72" s="93">
        <v>23.470607410626968</v>
      </c>
      <c r="FV72" s="93">
        <v>86.003989361702125</v>
      </c>
      <c r="FW72" s="93">
        <v>4.0447695035460995</v>
      </c>
      <c r="FX72" s="93">
        <v>6.0062056737588652</v>
      </c>
      <c r="FZ72" s="93">
        <v>26.154497952266631</v>
      </c>
      <c r="GB72" s="93">
        <v>5.0759171007425472</v>
      </c>
      <c r="GD72" s="93">
        <v>33.393006325337154</v>
      </c>
      <c r="GE72" s="93">
        <v>21.673230695787087</v>
      </c>
      <c r="GG72" s="93">
        <v>75.187969924812023</v>
      </c>
      <c r="GH72" s="93">
        <v>7.3636472132712738</v>
      </c>
      <c r="GJ72" s="93">
        <v>19.70896093949451</v>
      </c>
      <c r="GK72" s="107">
        <v>67</v>
      </c>
      <c r="GL72" s="93" t="s">
        <v>66</v>
      </c>
      <c r="GM72" s="105">
        <f t="shared" si="5"/>
        <v>26.154497952266631</v>
      </c>
      <c r="GN72" s="105">
        <f t="shared" si="6"/>
        <v>26.16119795226663</v>
      </c>
      <c r="GO72" s="93">
        <f t="shared" si="7"/>
        <v>9</v>
      </c>
      <c r="GP72" s="93" t="str">
        <f t="shared" si="8"/>
        <v>Glen Eira</v>
      </c>
      <c r="GQ72" s="105">
        <f t="shared" si="9"/>
        <v>10.643583572703982</v>
      </c>
      <c r="HD72" s="93" t="s">
        <v>128</v>
      </c>
    </row>
    <row r="73" spans="2:212" x14ac:dyDescent="0.35">
      <c r="B73" s="107">
        <v>68</v>
      </c>
      <c r="C73" s="93" t="s">
        <v>67</v>
      </c>
      <c r="E73" s="105">
        <v>5986</v>
      </c>
      <c r="G73" s="105">
        <v>91</v>
      </c>
      <c r="H73" s="93">
        <v>1.5202138322753089</v>
      </c>
      <c r="J73" s="105">
        <v>0</v>
      </c>
      <c r="K73" s="105">
        <v>4954</v>
      </c>
      <c r="L73" s="105">
        <v>0</v>
      </c>
      <c r="M73" s="105">
        <v>0</v>
      </c>
      <c r="N73" s="105">
        <v>0</v>
      </c>
      <c r="O73" s="105">
        <v>6</v>
      </c>
      <c r="P73" s="105">
        <v>3</v>
      </c>
      <c r="Q73" s="105">
        <v>3</v>
      </c>
      <c r="R73" s="105">
        <v>0</v>
      </c>
      <c r="S73" s="105">
        <v>0</v>
      </c>
      <c r="T73" s="105">
        <v>38</v>
      </c>
      <c r="U73" s="105">
        <v>0</v>
      </c>
      <c r="V73" s="105">
        <v>0</v>
      </c>
      <c r="W73" s="105">
        <v>16</v>
      </c>
      <c r="X73" s="105">
        <v>0</v>
      </c>
      <c r="Y73" s="105">
        <v>4</v>
      </c>
      <c r="Z73" s="105">
        <v>0</v>
      </c>
      <c r="AA73" s="105">
        <v>9</v>
      </c>
      <c r="AB73" s="105">
        <v>0</v>
      </c>
      <c r="AC73" s="105">
        <v>0</v>
      </c>
      <c r="AD73" s="105">
        <v>0</v>
      </c>
      <c r="AE73" s="105">
        <v>4</v>
      </c>
      <c r="AF73" s="105">
        <v>3</v>
      </c>
      <c r="AG73" s="105">
        <v>0</v>
      </c>
      <c r="AH73" s="105">
        <v>3</v>
      </c>
      <c r="AI73" s="105">
        <v>38</v>
      </c>
      <c r="AJ73" s="105">
        <v>52</v>
      </c>
      <c r="AK73" s="105">
        <v>0</v>
      </c>
      <c r="AL73" s="105">
        <v>17</v>
      </c>
      <c r="AM73" s="105">
        <v>5</v>
      </c>
      <c r="AN73" s="105">
        <v>0</v>
      </c>
      <c r="AO73" s="105">
        <v>11</v>
      </c>
      <c r="AP73" s="105">
        <v>0</v>
      </c>
      <c r="AQ73" s="105">
        <v>4</v>
      </c>
      <c r="AR73" s="105">
        <v>0</v>
      </c>
      <c r="AS73" s="105">
        <v>5</v>
      </c>
      <c r="AT73" s="105">
        <v>0</v>
      </c>
      <c r="AU73" s="105">
        <v>181</v>
      </c>
      <c r="AV73" s="105">
        <v>22</v>
      </c>
      <c r="AW73" s="105">
        <v>0</v>
      </c>
      <c r="AY73" s="93">
        <v>0</v>
      </c>
      <c r="AZ73" s="93">
        <v>82.759772803207483</v>
      </c>
      <c r="BA73" s="93">
        <v>0</v>
      </c>
      <c r="BB73" s="93">
        <v>0</v>
      </c>
      <c r="BC73" s="93">
        <v>0</v>
      </c>
      <c r="BD73" s="93">
        <v>0.10023387905111927</v>
      </c>
      <c r="BE73" s="93">
        <v>5.0116939525559637E-2</v>
      </c>
      <c r="BF73" s="93">
        <v>5.0116939525559637E-2</v>
      </c>
      <c r="BG73" s="93">
        <v>0</v>
      </c>
      <c r="BH73" s="93">
        <v>0</v>
      </c>
      <c r="BI73" s="93">
        <v>0.63481456732375541</v>
      </c>
      <c r="BJ73" s="93">
        <v>0</v>
      </c>
      <c r="BK73" s="93">
        <v>0</v>
      </c>
      <c r="BL73" s="93">
        <v>0.26729034413631808</v>
      </c>
      <c r="BM73" s="93">
        <v>0</v>
      </c>
      <c r="BN73" s="93">
        <v>6.682258603407952E-2</v>
      </c>
      <c r="BO73" s="93">
        <v>0</v>
      </c>
      <c r="BP73" s="93">
        <v>0.1503508185766789</v>
      </c>
      <c r="BQ73" s="93">
        <v>0</v>
      </c>
      <c r="BR73" s="93">
        <v>0</v>
      </c>
      <c r="BS73" s="93">
        <v>0</v>
      </c>
      <c r="BT73" s="93">
        <v>6.682258603407952E-2</v>
      </c>
      <c r="BU73" s="93">
        <v>5.0116939525559637E-2</v>
      </c>
      <c r="BV73" s="93">
        <v>0</v>
      </c>
      <c r="BW73" s="93">
        <v>5.0116939525559637E-2</v>
      </c>
      <c r="BX73" s="93">
        <v>0.63481456732375541</v>
      </c>
      <c r="BY73" s="93">
        <v>0.86869361844303361</v>
      </c>
      <c r="BZ73" s="93">
        <v>0</v>
      </c>
      <c r="CA73" s="93">
        <v>0.28399599064483794</v>
      </c>
      <c r="CB73" s="93">
        <v>8.3528232542599404E-2</v>
      </c>
      <c r="CC73" s="93">
        <v>0</v>
      </c>
      <c r="CD73" s="93">
        <v>0.18376211159371866</v>
      </c>
      <c r="CE73" s="93">
        <v>0</v>
      </c>
      <c r="CF73" s="93">
        <v>6.682258603407952E-2</v>
      </c>
      <c r="CG73" s="93">
        <v>0</v>
      </c>
      <c r="CH73" s="93">
        <v>8.3528232542599404E-2</v>
      </c>
      <c r="CI73" s="93">
        <v>0</v>
      </c>
      <c r="CJ73" s="93">
        <v>3.0237220180420983</v>
      </c>
      <c r="CK73" s="93">
        <v>0.36752422318743733</v>
      </c>
      <c r="CL73" s="93">
        <v>0</v>
      </c>
      <c r="CN73" s="105">
        <v>480</v>
      </c>
      <c r="CO73" s="93">
        <v>8.8332719911667272</v>
      </c>
      <c r="CP73" s="105">
        <v>208</v>
      </c>
      <c r="CQ73" s="93">
        <v>3.8277511961722488</v>
      </c>
      <c r="CS73" s="105">
        <v>22</v>
      </c>
      <c r="CT73" s="93">
        <v>0.36752422318743733</v>
      </c>
      <c r="CV73" s="93">
        <v>0</v>
      </c>
      <c r="CW73" s="93">
        <v>0</v>
      </c>
      <c r="CX73" s="93">
        <v>0</v>
      </c>
      <c r="CY73" s="93">
        <v>0</v>
      </c>
      <c r="CZ73" s="93">
        <v>8.3528232542599404E-2</v>
      </c>
      <c r="DA73" s="93">
        <v>0</v>
      </c>
      <c r="DB73" s="93">
        <v>0.16705646508519881</v>
      </c>
      <c r="DC73" s="93">
        <v>90.160374206481791</v>
      </c>
      <c r="DD73" s="93">
        <v>8.3528232542599404E-2</v>
      </c>
      <c r="DE73" s="93">
        <v>0.10023387905111927</v>
      </c>
      <c r="DF73" s="93">
        <v>0.46775810223855668</v>
      </c>
      <c r="DG73" s="93">
        <v>0</v>
      </c>
      <c r="DH73" s="93">
        <v>0</v>
      </c>
      <c r="DI73" s="93">
        <v>0</v>
      </c>
      <c r="DJ73" s="93">
        <v>0</v>
      </c>
      <c r="DK73" s="93">
        <v>0</v>
      </c>
      <c r="DL73" s="93">
        <v>0.20046775810223855</v>
      </c>
      <c r="DM73" s="93">
        <v>6.682258603407952E-2</v>
      </c>
      <c r="DN73" s="93">
        <v>0</v>
      </c>
      <c r="DO73" s="93">
        <v>0</v>
      </c>
      <c r="DP73" s="93">
        <v>0</v>
      </c>
      <c r="DQ73" s="93">
        <v>0.20046775810223855</v>
      </c>
      <c r="DR73" s="93">
        <v>0</v>
      </c>
      <c r="DS73" s="93">
        <v>0</v>
      </c>
      <c r="DT73" s="93">
        <v>5.0116939525559637E-2</v>
      </c>
      <c r="DU73" s="93">
        <v>0</v>
      </c>
      <c r="DV73" s="93">
        <v>0</v>
      </c>
      <c r="DW73" s="93">
        <v>0</v>
      </c>
      <c r="DX73" s="93">
        <v>0</v>
      </c>
      <c r="DY73" s="93">
        <v>0</v>
      </c>
      <c r="DZ73" s="93">
        <v>0</v>
      </c>
      <c r="EA73" s="93">
        <v>0</v>
      </c>
      <c r="EB73" s="93">
        <v>0.10023387905111927</v>
      </c>
      <c r="EC73" s="93">
        <v>0</v>
      </c>
      <c r="ED73" s="93">
        <v>8.3528232542599404E-2</v>
      </c>
      <c r="EE73" s="93">
        <v>0.2171734046107584</v>
      </c>
      <c r="EF73" s="93">
        <v>0</v>
      </c>
      <c r="EG73" s="93">
        <v>0</v>
      </c>
      <c r="EH73" s="93">
        <v>0</v>
      </c>
      <c r="EI73" s="93">
        <v>0</v>
      </c>
      <c r="EJ73" s="93">
        <v>0</v>
      </c>
      <c r="EK73" s="93">
        <v>0</v>
      </c>
      <c r="EM73" s="93">
        <v>9.8396257935182092</v>
      </c>
      <c r="EO73" s="105">
        <v>13</v>
      </c>
      <c r="EP73" s="93">
        <v>0.23398128149748021</v>
      </c>
      <c r="ER73" s="93">
        <v>0.52405015908665542</v>
      </c>
      <c r="ES73" s="93">
        <v>66.198764738910725</v>
      </c>
      <c r="ET73" s="93">
        <v>5.6148231330713089E-2</v>
      </c>
      <c r="EU73" s="93">
        <v>0.18716077110237694</v>
      </c>
      <c r="EV73" s="93">
        <v>0</v>
      </c>
      <c r="EW73" s="93">
        <v>0.20587684821261462</v>
      </c>
      <c r="EX73" s="93">
        <v>32.790567097136439</v>
      </c>
      <c r="EZ73" s="105">
        <v>46</v>
      </c>
      <c r="FA73" s="93">
        <v>24.598930481283425</v>
      </c>
      <c r="FC73" s="105">
        <v>536.61290322580646</v>
      </c>
      <c r="FD73" s="93">
        <v>21.957146012812018</v>
      </c>
      <c r="FE73" s="105">
        <v>754.296875</v>
      </c>
      <c r="FF73" s="93">
        <v>16.893203883495143</v>
      </c>
      <c r="FH73" s="105">
        <v>338</v>
      </c>
      <c r="FI73" s="93">
        <v>6.1354147758213831</v>
      </c>
      <c r="FK73" s="93">
        <v>40.132596685082873</v>
      </c>
      <c r="FM73" s="93">
        <v>54.59697732997482</v>
      </c>
      <c r="FN73" s="93">
        <v>34.57178841309824</v>
      </c>
      <c r="FO73" s="93">
        <v>10.264483627204029</v>
      </c>
      <c r="FQ73" s="93">
        <v>35.228002569043035</v>
      </c>
      <c r="FR73" s="93">
        <v>22.703917790622992</v>
      </c>
      <c r="FS73" s="93">
        <v>0.80282594733461798</v>
      </c>
      <c r="FT73" s="93">
        <v>14.675658317276813</v>
      </c>
      <c r="FV73" s="93">
        <v>96.284224250325948</v>
      </c>
      <c r="FW73" s="93">
        <v>1.1734028683181226</v>
      </c>
      <c r="FX73" s="93">
        <v>0.71707953063885266</v>
      </c>
      <c r="FZ73" s="93">
        <v>23.305640577175339</v>
      </c>
      <c r="GB73" s="93">
        <v>4.7109207708779444</v>
      </c>
      <c r="GD73" s="93">
        <v>41.720593833269895</v>
      </c>
      <c r="GE73" s="93">
        <v>19.185382565664256</v>
      </c>
      <c r="GG73" s="93">
        <v>62.96155310239817</v>
      </c>
      <c r="GH73" s="93">
        <v>7.6513132851161014</v>
      </c>
      <c r="GJ73" s="93">
        <v>20.705346985210465</v>
      </c>
      <c r="GK73" s="107">
        <v>68</v>
      </c>
      <c r="GL73" s="93" t="s">
        <v>67</v>
      </c>
      <c r="GM73" s="105">
        <f t="shared" si="5"/>
        <v>23.305640577175339</v>
      </c>
      <c r="GN73" s="105">
        <f t="shared" si="6"/>
        <v>23.312440577175337</v>
      </c>
      <c r="GO73" s="93">
        <f t="shared" si="7"/>
        <v>19</v>
      </c>
      <c r="GP73" s="93" t="str">
        <f t="shared" si="8"/>
        <v>Surf Coast</v>
      </c>
      <c r="GQ73" s="105">
        <f t="shared" si="9"/>
        <v>10.562965868968224</v>
      </c>
      <c r="HD73" s="93" t="s">
        <v>112</v>
      </c>
    </row>
    <row r="74" spans="2:212" x14ac:dyDescent="0.35">
      <c r="B74" s="107">
        <v>69</v>
      </c>
      <c r="C74" s="93" t="s">
        <v>68</v>
      </c>
      <c r="E74" s="105">
        <v>28310</v>
      </c>
      <c r="G74" s="105">
        <v>381</v>
      </c>
      <c r="H74" s="93">
        <v>1.3458141999293536</v>
      </c>
      <c r="J74" s="105">
        <v>0</v>
      </c>
      <c r="K74" s="105">
        <v>23717</v>
      </c>
      <c r="L74" s="105">
        <v>0</v>
      </c>
      <c r="M74" s="105">
        <v>0</v>
      </c>
      <c r="N74" s="105">
        <v>7</v>
      </c>
      <c r="O74" s="105">
        <v>25</v>
      </c>
      <c r="P74" s="105">
        <v>27</v>
      </c>
      <c r="Q74" s="105">
        <v>25</v>
      </c>
      <c r="R74" s="105">
        <v>9</v>
      </c>
      <c r="S74" s="105">
        <v>7</v>
      </c>
      <c r="T74" s="105">
        <v>110</v>
      </c>
      <c r="U74" s="105">
        <v>24</v>
      </c>
      <c r="V74" s="105">
        <v>9</v>
      </c>
      <c r="W74" s="105">
        <v>79</v>
      </c>
      <c r="X74" s="105">
        <v>13</v>
      </c>
      <c r="Y74" s="105">
        <v>4</v>
      </c>
      <c r="Z74" s="105">
        <v>0</v>
      </c>
      <c r="AA74" s="105">
        <v>345</v>
      </c>
      <c r="AB74" s="105">
        <v>5</v>
      </c>
      <c r="AC74" s="105">
        <v>0</v>
      </c>
      <c r="AD74" s="105">
        <v>0</v>
      </c>
      <c r="AE74" s="105">
        <v>43</v>
      </c>
      <c r="AF74" s="105">
        <v>5</v>
      </c>
      <c r="AG74" s="105">
        <v>9</v>
      </c>
      <c r="AH74" s="105">
        <v>22</v>
      </c>
      <c r="AI74" s="105">
        <v>118</v>
      </c>
      <c r="AJ74" s="105">
        <v>157</v>
      </c>
      <c r="AK74" s="105">
        <v>8</v>
      </c>
      <c r="AL74" s="105">
        <v>97</v>
      </c>
      <c r="AM74" s="105">
        <v>11</v>
      </c>
      <c r="AN74" s="105">
        <v>8</v>
      </c>
      <c r="AO74" s="105">
        <v>54</v>
      </c>
      <c r="AP74" s="105">
        <v>3</v>
      </c>
      <c r="AQ74" s="105">
        <v>32</v>
      </c>
      <c r="AR74" s="105">
        <v>11</v>
      </c>
      <c r="AS74" s="105">
        <v>18</v>
      </c>
      <c r="AT74" s="105">
        <v>10</v>
      </c>
      <c r="AU74" s="105">
        <v>664</v>
      </c>
      <c r="AV74" s="105">
        <v>56</v>
      </c>
      <c r="AW74" s="105">
        <v>8</v>
      </c>
      <c r="AY74" s="93">
        <v>0</v>
      </c>
      <c r="AZ74" s="93">
        <v>83.776050865418583</v>
      </c>
      <c r="BA74" s="93">
        <v>0</v>
      </c>
      <c r="BB74" s="93">
        <v>0</v>
      </c>
      <c r="BC74" s="93">
        <v>2.4726245143058989E-2</v>
      </c>
      <c r="BD74" s="93">
        <v>8.8308018368067814E-2</v>
      </c>
      <c r="BE74" s="93">
        <v>9.5372659837513238E-2</v>
      </c>
      <c r="BF74" s="93">
        <v>8.8308018368067814E-2</v>
      </c>
      <c r="BG74" s="93">
        <v>3.1790886612504413E-2</v>
      </c>
      <c r="BH74" s="93">
        <v>2.4726245143058989E-2</v>
      </c>
      <c r="BI74" s="93">
        <v>0.38855528081949842</v>
      </c>
      <c r="BJ74" s="93">
        <v>8.477569763334511E-2</v>
      </c>
      <c r="BK74" s="93">
        <v>3.1790886612504413E-2</v>
      </c>
      <c r="BL74" s="93">
        <v>0.27905333804309435</v>
      </c>
      <c r="BM74" s="93">
        <v>4.5920169551395267E-2</v>
      </c>
      <c r="BN74" s="93">
        <v>1.4129282938890852E-2</v>
      </c>
      <c r="BO74" s="93">
        <v>0</v>
      </c>
      <c r="BP74" s="93">
        <v>1.2186506534793358</v>
      </c>
      <c r="BQ74" s="93">
        <v>1.7661603673613562E-2</v>
      </c>
      <c r="BR74" s="93">
        <v>0</v>
      </c>
      <c r="BS74" s="93">
        <v>0</v>
      </c>
      <c r="BT74" s="93">
        <v>0.15188979159307664</v>
      </c>
      <c r="BU74" s="93">
        <v>1.7661603673613562E-2</v>
      </c>
      <c r="BV74" s="93">
        <v>3.1790886612504413E-2</v>
      </c>
      <c r="BW74" s="93">
        <v>7.7711056163899686E-2</v>
      </c>
      <c r="BX74" s="93">
        <v>0.41681384669728005</v>
      </c>
      <c r="BY74" s="93">
        <v>0.55457435535146593</v>
      </c>
      <c r="BZ74" s="93">
        <v>2.8258565877781704E-2</v>
      </c>
      <c r="CA74" s="93">
        <v>0.34263511126810314</v>
      </c>
      <c r="CB74" s="93">
        <v>3.8855528081949843E-2</v>
      </c>
      <c r="CC74" s="93">
        <v>2.8258565877781704E-2</v>
      </c>
      <c r="CD74" s="93">
        <v>0.19074531967502648</v>
      </c>
      <c r="CE74" s="93">
        <v>1.0596962204168139E-2</v>
      </c>
      <c r="CF74" s="93">
        <v>0.11303426351112682</v>
      </c>
      <c r="CG74" s="93">
        <v>3.8855528081949843E-2</v>
      </c>
      <c r="CH74" s="93">
        <v>6.3581773225008825E-2</v>
      </c>
      <c r="CI74" s="93">
        <v>3.5323207347227124E-2</v>
      </c>
      <c r="CJ74" s="93">
        <v>2.3454609678558813</v>
      </c>
      <c r="CK74" s="93">
        <v>0.19780996114447191</v>
      </c>
      <c r="CL74" s="93">
        <v>2.8258565877781704E-2</v>
      </c>
      <c r="CN74" s="105">
        <v>2254</v>
      </c>
      <c r="CO74" s="93">
        <v>8.6789110931423519</v>
      </c>
      <c r="CP74" s="105">
        <v>1298</v>
      </c>
      <c r="CQ74" s="93">
        <v>4.9978822532825076</v>
      </c>
      <c r="CS74" s="105">
        <v>101</v>
      </c>
      <c r="CT74" s="93">
        <v>0.35676439420699402</v>
      </c>
      <c r="CV74" s="93">
        <v>1.4129282938890852E-2</v>
      </c>
      <c r="CW74" s="93">
        <v>6.3581773225008825E-2</v>
      </c>
      <c r="CX74" s="93">
        <v>1.0596962204168139E-2</v>
      </c>
      <c r="CY74" s="93">
        <v>8.477569763334511E-2</v>
      </c>
      <c r="CZ74" s="93">
        <v>6.3581773225008825E-2</v>
      </c>
      <c r="DA74" s="93">
        <v>0</v>
      </c>
      <c r="DB74" s="93">
        <v>0.10243730130695868</v>
      </c>
      <c r="DC74" s="93">
        <v>88.000706464146944</v>
      </c>
      <c r="DD74" s="93">
        <v>9.8904980572235957E-2</v>
      </c>
      <c r="DE74" s="93">
        <v>9.5372659837513238E-2</v>
      </c>
      <c r="DF74" s="93">
        <v>0.18721299894030377</v>
      </c>
      <c r="DG74" s="93">
        <v>0.1412928293889085</v>
      </c>
      <c r="DH74" s="93">
        <v>0</v>
      </c>
      <c r="DI74" s="93">
        <v>0</v>
      </c>
      <c r="DJ74" s="93">
        <v>4.9452490286117978E-2</v>
      </c>
      <c r="DK74" s="93">
        <v>3.8855528081949843E-2</v>
      </c>
      <c r="DL74" s="93">
        <v>1.9427764040974922</v>
      </c>
      <c r="DM74" s="93">
        <v>6.3581773225008825E-2</v>
      </c>
      <c r="DN74" s="93">
        <v>0</v>
      </c>
      <c r="DO74" s="93">
        <v>0</v>
      </c>
      <c r="DP74" s="93">
        <v>0</v>
      </c>
      <c r="DQ74" s="93">
        <v>2.1193924408336277E-2</v>
      </c>
      <c r="DR74" s="93">
        <v>1.4129282938890852E-2</v>
      </c>
      <c r="DS74" s="93">
        <v>0.17661603673613563</v>
      </c>
      <c r="DT74" s="93">
        <v>8.8308018368067814E-2</v>
      </c>
      <c r="DU74" s="93">
        <v>3.5323207347227124E-2</v>
      </c>
      <c r="DV74" s="93">
        <v>1.4129282938890852E-2</v>
      </c>
      <c r="DW74" s="93">
        <v>1.4129282938890852E-2</v>
      </c>
      <c r="DX74" s="93">
        <v>0.12716354645001765</v>
      </c>
      <c r="DY74" s="93">
        <v>0</v>
      </c>
      <c r="DZ74" s="93">
        <v>5.6517131755563409E-2</v>
      </c>
      <c r="EA74" s="93">
        <v>4.5920169551395267E-2</v>
      </c>
      <c r="EB74" s="93">
        <v>7.0646414694454249E-2</v>
      </c>
      <c r="EC74" s="93">
        <v>0</v>
      </c>
      <c r="ED74" s="93">
        <v>9.1840339102790533E-2</v>
      </c>
      <c r="EE74" s="93">
        <v>0.12009890498057224</v>
      </c>
      <c r="EF74" s="93">
        <v>7.4178735429176967E-2</v>
      </c>
      <c r="EG74" s="93">
        <v>1.0596962204168139E-2</v>
      </c>
      <c r="EH74" s="93">
        <v>6.7114093959731544E-2</v>
      </c>
      <c r="EI74" s="93">
        <v>4.5920169551395267E-2</v>
      </c>
      <c r="EJ74" s="93">
        <v>5.2984811020840697E-2</v>
      </c>
      <c r="EK74" s="93">
        <v>3.5323207347227124E-2</v>
      </c>
      <c r="EM74" s="93">
        <v>11.999293535853056</v>
      </c>
      <c r="EO74" s="105">
        <v>186</v>
      </c>
      <c r="EP74" s="93">
        <v>0.70789724072312077</v>
      </c>
      <c r="ER74" s="93">
        <v>0.69803210158930473</v>
      </c>
      <c r="ES74" s="93">
        <v>64.727688606696375</v>
      </c>
      <c r="ET74" s="93">
        <v>0.35098789288953741</v>
      </c>
      <c r="EU74" s="93">
        <v>0.23662105138620498</v>
      </c>
      <c r="EV74" s="93">
        <v>6.3098947036321337E-2</v>
      </c>
      <c r="EW74" s="93">
        <v>0.31155105099183661</v>
      </c>
      <c r="EX74" s="93">
        <v>33.596245612651337</v>
      </c>
      <c r="EZ74" s="105">
        <v>226</v>
      </c>
      <c r="FA74" s="93">
        <v>18.801996672212979</v>
      </c>
      <c r="FC74" s="105">
        <v>596.01398601398603</v>
      </c>
      <c r="FD74" s="93">
        <v>19.406877897990725</v>
      </c>
      <c r="FE74" s="105">
        <v>829.97762863534672</v>
      </c>
      <c r="FF74" s="93">
        <v>12.648221343873518</v>
      </c>
      <c r="FH74" s="105">
        <v>1627</v>
      </c>
      <c r="FI74" s="93">
        <v>6.2533630563456066</v>
      </c>
      <c r="FK74" s="93">
        <v>28.469699866182374</v>
      </c>
      <c r="FM74" s="93">
        <v>44.709349049022236</v>
      </c>
      <c r="FN74" s="93">
        <v>38.722207339941065</v>
      </c>
      <c r="FO74" s="93">
        <v>15.229038306991697</v>
      </c>
      <c r="FQ74" s="93">
        <v>33.878862037320282</v>
      </c>
      <c r="FR74" s="93">
        <v>27.477821963903331</v>
      </c>
      <c r="FS74" s="93">
        <v>3.5484857754665033</v>
      </c>
      <c r="FT74" s="93">
        <v>19.738452126032428</v>
      </c>
      <c r="FV74" s="93">
        <v>86.984298029556655</v>
      </c>
      <c r="FW74" s="93">
        <v>10.337130541871922</v>
      </c>
      <c r="FX74" s="93">
        <v>1.354679802955665</v>
      </c>
      <c r="FZ74" s="93">
        <v>21.852266368214885</v>
      </c>
      <c r="GB74" s="93">
        <v>4.6608248980208487</v>
      </c>
      <c r="GD74" s="93">
        <v>33.443255851363304</v>
      </c>
      <c r="GE74" s="93">
        <v>18.861095471728465</v>
      </c>
      <c r="GG74" s="93">
        <v>73.916190782594697</v>
      </c>
      <c r="GH74" s="93">
        <v>5.8473417517895925</v>
      </c>
      <c r="GJ74" s="93">
        <v>25.660018993352331</v>
      </c>
      <c r="GK74" s="107">
        <v>69</v>
      </c>
      <c r="GL74" s="93" t="s">
        <v>68</v>
      </c>
      <c r="GM74" s="105">
        <f t="shared" si="5"/>
        <v>21.852266368214885</v>
      </c>
      <c r="GN74" s="105">
        <f t="shared" si="6"/>
        <v>21.859166368214886</v>
      </c>
      <c r="GO74" s="93">
        <f t="shared" si="7"/>
        <v>24</v>
      </c>
      <c r="GP74" s="93" t="str">
        <f t="shared" si="8"/>
        <v>Maroondah</v>
      </c>
      <c r="GQ74" s="105">
        <f t="shared" si="9"/>
        <v>10.536632554350593</v>
      </c>
      <c r="HD74" s="93" t="s">
        <v>111</v>
      </c>
    </row>
    <row r="75" spans="2:212" x14ac:dyDescent="0.35">
      <c r="B75" s="107">
        <v>70</v>
      </c>
      <c r="C75" s="93" t="s">
        <v>69</v>
      </c>
      <c r="E75" s="105">
        <v>33655</v>
      </c>
      <c r="G75" s="105">
        <v>556</v>
      </c>
      <c r="H75" s="93">
        <v>1.6520576437379291</v>
      </c>
      <c r="J75" s="105">
        <v>3</v>
      </c>
      <c r="K75" s="105">
        <v>28267</v>
      </c>
      <c r="L75" s="105">
        <v>4</v>
      </c>
      <c r="M75" s="105">
        <v>9</v>
      </c>
      <c r="N75" s="105">
        <v>7</v>
      </c>
      <c r="O75" s="105">
        <v>24</v>
      </c>
      <c r="P75" s="105">
        <v>145</v>
      </c>
      <c r="Q75" s="105">
        <v>5</v>
      </c>
      <c r="R75" s="105">
        <v>22</v>
      </c>
      <c r="S75" s="105">
        <v>21</v>
      </c>
      <c r="T75" s="105">
        <v>40</v>
      </c>
      <c r="U75" s="105">
        <v>10</v>
      </c>
      <c r="V75" s="105">
        <v>38</v>
      </c>
      <c r="W75" s="105">
        <v>81</v>
      </c>
      <c r="X75" s="105">
        <v>29</v>
      </c>
      <c r="Y75" s="105">
        <v>3</v>
      </c>
      <c r="Z75" s="105">
        <v>0</v>
      </c>
      <c r="AA75" s="105">
        <v>24</v>
      </c>
      <c r="AB75" s="105">
        <v>20</v>
      </c>
      <c r="AC75" s="105">
        <v>8</v>
      </c>
      <c r="AD75" s="105">
        <v>0</v>
      </c>
      <c r="AE75" s="105">
        <v>44</v>
      </c>
      <c r="AF75" s="105">
        <v>17</v>
      </c>
      <c r="AG75" s="105">
        <v>5</v>
      </c>
      <c r="AH75" s="105">
        <v>3</v>
      </c>
      <c r="AI75" s="105">
        <v>100</v>
      </c>
      <c r="AJ75" s="105">
        <v>364</v>
      </c>
      <c r="AK75" s="105">
        <v>0</v>
      </c>
      <c r="AL75" s="105">
        <v>117</v>
      </c>
      <c r="AM75" s="105">
        <v>9</v>
      </c>
      <c r="AN75" s="105">
        <v>12</v>
      </c>
      <c r="AO75" s="105">
        <v>65</v>
      </c>
      <c r="AP75" s="105">
        <v>96</v>
      </c>
      <c r="AQ75" s="105">
        <v>87</v>
      </c>
      <c r="AR75" s="105">
        <v>162</v>
      </c>
      <c r="AS75" s="105">
        <v>45</v>
      </c>
      <c r="AT75" s="105">
        <v>3</v>
      </c>
      <c r="AU75" s="105">
        <v>817</v>
      </c>
      <c r="AV75" s="105">
        <v>55</v>
      </c>
      <c r="AW75" s="105">
        <v>9</v>
      </c>
      <c r="AY75" s="93">
        <v>8.9139800921111279E-3</v>
      </c>
      <c r="AZ75" s="93">
        <v>83.990491754568424</v>
      </c>
      <c r="BA75" s="93">
        <v>1.1885306789481504E-2</v>
      </c>
      <c r="BB75" s="93">
        <v>2.6741940276333382E-2</v>
      </c>
      <c r="BC75" s="93">
        <v>2.0799286881592632E-2</v>
      </c>
      <c r="BD75" s="93">
        <v>7.1311840736889023E-2</v>
      </c>
      <c r="BE75" s="93">
        <v>0.43084237111870444</v>
      </c>
      <c r="BF75" s="93">
        <v>1.4856633486851881E-2</v>
      </c>
      <c r="BG75" s="93">
        <v>6.5369187342148263E-2</v>
      </c>
      <c r="BH75" s="93">
        <v>6.239786064477789E-2</v>
      </c>
      <c r="BI75" s="93">
        <v>0.11885306789481505</v>
      </c>
      <c r="BJ75" s="93">
        <v>2.9713266973703762E-2</v>
      </c>
      <c r="BK75" s="93">
        <v>0.11291041450007429</v>
      </c>
      <c r="BL75" s="93">
        <v>0.24067746248700042</v>
      </c>
      <c r="BM75" s="93">
        <v>8.616847422374091E-2</v>
      </c>
      <c r="BN75" s="93">
        <v>8.9139800921111279E-3</v>
      </c>
      <c r="BO75" s="93">
        <v>0</v>
      </c>
      <c r="BP75" s="93">
        <v>7.1311840736889023E-2</v>
      </c>
      <c r="BQ75" s="93">
        <v>5.9426533947407524E-2</v>
      </c>
      <c r="BR75" s="93">
        <v>2.3770613578963009E-2</v>
      </c>
      <c r="BS75" s="93">
        <v>0</v>
      </c>
      <c r="BT75" s="93">
        <v>0.13073837468429653</v>
      </c>
      <c r="BU75" s="93">
        <v>5.0512553855296391E-2</v>
      </c>
      <c r="BV75" s="93">
        <v>1.4856633486851881E-2</v>
      </c>
      <c r="BW75" s="93">
        <v>8.9139800921111279E-3</v>
      </c>
      <c r="BX75" s="93">
        <v>0.29713266973703756</v>
      </c>
      <c r="BY75" s="93">
        <v>1.0815629178428168</v>
      </c>
      <c r="BZ75" s="93">
        <v>0</v>
      </c>
      <c r="CA75" s="93">
        <v>0.34764522359233396</v>
      </c>
      <c r="CB75" s="93">
        <v>2.6741940276333382E-2</v>
      </c>
      <c r="CC75" s="93">
        <v>3.5655920368444512E-2</v>
      </c>
      <c r="CD75" s="93">
        <v>0.19313623532907442</v>
      </c>
      <c r="CE75" s="93">
        <v>0.28524736294755609</v>
      </c>
      <c r="CF75" s="93">
        <v>0.25850542267122267</v>
      </c>
      <c r="CG75" s="93">
        <v>0.48135492497400084</v>
      </c>
      <c r="CH75" s="93">
        <v>0.13370970138166691</v>
      </c>
      <c r="CI75" s="93">
        <v>8.9139800921111279E-3</v>
      </c>
      <c r="CJ75" s="93">
        <v>2.4275739117515971</v>
      </c>
      <c r="CK75" s="93">
        <v>0.16342296835537068</v>
      </c>
      <c r="CL75" s="93">
        <v>2.6741940276333382E-2</v>
      </c>
      <c r="CN75" s="105">
        <v>2698</v>
      </c>
      <c r="CO75" s="93">
        <v>8.7130631357984818</v>
      </c>
      <c r="CP75" s="105">
        <v>1373</v>
      </c>
      <c r="CQ75" s="93">
        <v>4.4340384304860327</v>
      </c>
      <c r="CS75" s="105">
        <v>425</v>
      </c>
      <c r="CT75" s="93">
        <v>1.2628138463824097</v>
      </c>
      <c r="CV75" s="93">
        <v>0</v>
      </c>
      <c r="CW75" s="93">
        <v>0.20205021542118556</v>
      </c>
      <c r="CX75" s="93">
        <v>2.0799286881592632E-2</v>
      </c>
      <c r="CY75" s="93">
        <v>0.14559500817114843</v>
      </c>
      <c r="CZ75" s="93">
        <v>2.3770613578963009E-2</v>
      </c>
      <c r="DA75" s="93">
        <v>0</v>
      </c>
      <c r="DB75" s="93">
        <v>7.428316743425939E-2</v>
      </c>
      <c r="DC75" s="93">
        <v>88.596048135492495</v>
      </c>
      <c r="DD75" s="93">
        <v>0.10993908780270391</v>
      </c>
      <c r="DE75" s="93">
        <v>0.14262368147377805</v>
      </c>
      <c r="DF75" s="93">
        <v>0.10696776110533353</v>
      </c>
      <c r="DG75" s="93">
        <v>9.5082454315852036E-2</v>
      </c>
      <c r="DH75" s="93">
        <v>2.0799286881592632E-2</v>
      </c>
      <c r="DI75" s="93">
        <v>0</v>
      </c>
      <c r="DJ75" s="93">
        <v>0.11291041450007429</v>
      </c>
      <c r="DK75" s="93">
        <v>9.5082454315852036E-2</v>
      </c>
      <c r="DL75" s="93">
        <v>0.11885306789481505</v>
      </c>
      <c r="DM75" s="93">
        <v>0.14856633486851878</v>
      </c>
      <c r="DN75" s="93">
        <v>1.7827960184222256E-2</v>
      </c>
      <c r="DO75" s="93">
        <v>0.24662011588174118</v>
      </c>
      <c r="DP75" s="93">
        <v>0</v>
      </c>
      <c r="DQ75" s="93">
        <v>3.8627247065814885E-2</v>
      </c>
      <c r="DR75" s="93">
        <v>2.6741940276333382E-2</v>
      </c>
      <c r="DS75" s="93">
        <v>0.98945179022433516</v>
      </c>
      <c r="DT75" s="93">
        <v>8.9139800921111279E-3</v>
      </c>
      <c r="DU75" s="93">
        <v>8.9139800921111279E-3</v>
      </c>
      <c r="DV75" s="93">
        <v>2.0799286881592632E-2</v>
      </c>
      <c r="DW75" s="93">
        <v>0</v>
      </c>
      <c r="DX75" s="93">
        <v>5.3483880552666764E-2</v>
      </c>
      <c r="DY75" s="93">
        <v>4.4569900460555638E-2</v>
      </c>
      <c r="DZ75" s="93">
        <v>1.4856633486851881E-2</v>
      </c>
      <c r="EA75" s="93">
        <v>0</v>
      </c>
      <c r="EB75" s="93">
        <v>0.19907888872381518</v>
      </c>
      <c r="EC75" s="93">
        <v>0</v>
      </c>
      <c r="ED75" s="93">
        <v>7.725449413162977E-2</v>
      </c>
      <c r="EE75" s="93">
        <v>0.10399643440796315</v>
      </c>
      <c r="EF75" s="93">
        <v>8.319714752637053E-2</v>
      </c>
      <c r="EG75" s="93">
        <v>1.1885306789481504E-2</v>
      </c>
      <c r="EH75" s="93">
        <v>0.12776704798692615</v>
      </c>
      <c r="EI75" s="93">
        <v>4.1598573763185265E-2</v>
      </c>
      <c r="EJ75" s="93">
        <v>0</v>
      </c>
      <c r="EK75" s="93">
        <v>4.1598573763185265E-2</v>
      </c>
      <c r="EM75" s="93">
        <v>11.403951864507505</v>
      </c>
      <c r="EO75" s="105">
        <v>382</v>
      </c>
      <c r="EP75" s="93">
        <v>1.2184230671089562</v>
      </c>
      <c r="ER75" s="93">
        <v>0.83774834437086099</v>
      </c>
      <c r="ES75" s="93">
        <v>61.97019867549669</v>
      </c>
      <c r="ET75" s="93">
        <v>0.36423841059602652</v>
      </c>
      <c r="EU75" s="93">
        <v>0.28476821192052981</v>
      </c>
      <c r="EV75" s="93">
        <v>5.2980132450331126E-2</v>
      </c>
      <c r="EW75" s="93">
        <v>0.28807947019867552</v>
      </c>
      <c r="EX75" s="93">
        <v>36.225165562913908</v>
      </c>
      <c r="EZ75" s="105">
        <v>286</v>
      </c>
      <c r="FA75" s="93">
        <v>13.876758854924795</v>
      </c>
      <c r="FC75" s="105">
        <v>619.17726550079487</v>
      </c>
      <c r="FD75" s="93">
        <v>20.314637482900135</v>
      </c>
      <c r="FE75" s="105">
        <v>864.47368421052636</v>
      </c>
      <c r="FF75" s="93">
        <v>12.77533039647577</v>
      </c>
      <c r="FH75" s="105">
        <v>1863</v>
      </c>
      <c r="FI75" s="93">
        <v>5.984196325324425</v>
      </c>
      <c r="FK75" s="93">
        <v>27.032422935633289</v>
      </c>
      <c r="FM75" s="93">
        <v>40.876777251184834</v>
      </c>
      <c r="FN75" s="93">
        <v>40.580568720379148</v>
      </c>
      <c r="FO75" s="93">
        <v>17.061611374407583</v>
      </c>
      <c r="FQ75" s="93">
        <v>28.482054659203161</v>
      </c>
      <c r="FR75" s="93">
        <v>26.144221270991107</v>
      </c>
      <c r="FS75" s="93">
        <v>4.6822522225880805</v>
      </c>
      <c r="FT75" s="93">
        <v>26.032268686203491</v>
      </c>
      <c r="FV75" s="93">
        <v>79.004644990046444</v>
      </c>
      <c r="FW75" s="93">
        <v>13.536828135368282</v>
      </c>
      <c r="FX75" s="93">
        <v>6.1911081619110817</v>
      </c>
      <c r="FZ75" s="93">
        <v>19.592957518979162</v>
      </c>
      <c r="GB75" s="93">
        <v>5.2059288057344189</v>
      </c>
      <c r="GD75" s="93">
        <v>29.521829521829524</v>
      </c>
      <c r="GE75" s="93">
        <v>20.250779625779625</v>
      </c>
      <c r="GG75" s="93">
        <v>79.034563409563404</v>
      </c>
      <c r="GH75" s="93">
        <v>5.3599272349272349</v>
      </c>
      <c r="GJ75" s="93">
        <v>28.223536036036034</v>
      </c>
      <c r="GK75" s="107">
        <v>70</v>
      </c>
      <c r="GL75" s="93" t="s">
        <v>69</v>
      </c>
      <c r="GM75" s="105">
        <f t="shared" si="5"/>
        <v>19.592957518979162</v>
      </c>
      <c r="GN75" s="105">
        <f t="shared" si="6"/>
        <v>19.599957518979163</v>
      </c>
      <c r="GO75" s="93">
        <f t="shared" si="7"/>
        <v>32</v>
      </c>
      <c r="GP75" s="93" t="str">
        <f t="shared" si="8"/>
        <v>Port Phillip</v>
      </c>
      <c r="GQ75" s="105">
        <f t="shared" si="9"/>
        <v>10.244415596042796</v>
      </c>
      <c r="HD75" s="93" t="s">
        <v>99</v>
      </c>
    </row>
    <row r="76" spans="2:212" x14ac:dyDescent="0.35">
      <c r="B76" s="107">
        <v>71</v>
      </c>
      <c r="C76" s="93" t="s">
        <v>70</v>
      </c>
      <c r="E76" s="105">
        <v>42986</v>
      </c>
      <c r="G76" s="105">
        <v>646</v>
      </c>
      <c r="H76" s="93">
        <v>1.5028148699576607</v>
      </c>
      <c r="J76" s="105">
        <v>4</v>
      </c>
      <c r="K76" s="105">
        <v>34626</v>
      </c>
      <c r="L76" s="105">
        <v>3</v>
      </c>
      <c r="M76" s="105">
        <v>3</v>
      </c>
      <c r="N76" s="105">
        <v>15</v>
      </c>
      <c r="O76" s="105">
        <v>45</v>
      </c>
      <c r="P76" s="105">
        <v>63</v>
      </c>
      <c r="Q76" s="105">
        <v>53</v>
      </c>
      <c r="R76" s="105">
        <v>19</v>
      </c>
      <c r="S76" s="105">
        <v>26</v>
      </c>
      <c r="T76" s="105">
        <v>182</v>
      </c>
      <c r="U76" s="105">
        <v>22</v>
      </c>
      <c r="V76" s="105">
        <v>26</v>
      </c>
      <c r="W76" s="105">
        <v>182</v>
      </c>
      <c r="X76" s="105">
        <v>18</v>
      </c>
      <c r="Y76" s="105">
        <v>7</v>
      </c>
      <c r="Z76" s="105">
        <v>5</v>
      </c>
      <c r="AA76" s="105">
        <v>106</v>
      </c>
      <c r="AB76" s="105">
        <v>11</v>
      </c>
      <c r="AC76" s="105">
        <v>14</v>
      </c>
      <c r="AD76" s="105">
        <v>3</v>
      </c>
      <c r="AE76" s="105">
        <v>90</v>
      </c>
      <c r="AF76" s="105">
        <v>21</v>
      </c>
      <c r="AG76" s="105">
        <v>23</v>
      </c>
      <c r="AH76" s="105">
        <v>3</v>
      </c>
      <c r="AI76" s="105">
        <v>288</v>
      </c>
      <c r="AJ76" s="105">
        <v>515</v>
      </c>
      <c r="AK76" s="105">
        <v>23</v>
      </c>
      <c r="AL76" s="105">
        <v>209</v>
      </c>
      <c r="AM76" s="105">
        <v>49</v>
      </c>
      <c r="AN76" s="105">
        <v>34</v>
      </c>
      <c r="AO76" s="105">
        <v>96</v>
      </c>
      <c r="AP76" s="105">
        <v>8</v>
      </c>
      <c r="AQ76" s="105">
        <v>54</v>
      </c>
      <c r="AR76" s="105">
        <v>46</v>
      </c>
      <c r="AS76" s="105">
        <v>50</v>
      </c>
      <c r="AT76" s="105">
        <v>17</v>
      </c>
      <c r="AU76" s="105">
        <v>1569</v>
      </c>
      <c r="AV76" s="105">
        <v>105</v>
      </c>
      <c r="AW76" s="105">
        <v>126</v>
      </c>
      <c r="AY76" s="93">
        <v>9.3053552319359786E-3</v>
      </c>
      <c r="AZ76" s="93">
        <v>80.55180756525381</v>
      </c>
      <c r="BA76" s="93">
        <v>6.9790164239519848E-3</v>
      </c>
      <c r="BB76" s="93">
        <v>6.9790164239519848E-3</v>
      </c>
      <c r="BC76" s="93">
        <v>3.4895082119759925E-2</v>
      </c>
      <c r="BD76" s="93">
        <v>0.10468524635927977</v>
      </c>
      <c r="BE76" s="93">
        <v>0.14655934490299169</v>
      </c>
      <c r="BF76" s="93">
        <v>0.12329595682315173</v>
      </c>
      <c r="BG76" s="93">
        <v>4.4200437351695904E-2</v>
      </c>
      <c r="BH76" s="93">
        <v>6.0484809007583865E-2</v>
      </c>
      <c r="BI76" s="93">
        <v>0.42339366305308701</v>
      </c>
      <c r="BJ76" s="93">
        <v>5.1179453775647886E-2</v>
      </c>
      <c r="BK76" s="93">
        <v>6.0484809007583865E-2</v>
      </c>
      <c r="BL76" s="93">
        <v>0.42339366305308701</v>
      </c>
      <c r="BM76" s="93">
        <v>4.1874098543711907E-2</v>
      </c>
      <c r="BN76" s="93">
        <v>1.6284371655887964E-2</v>
      </c>
      <c r="BO76" s="93">
        <v>1.1631694039919975E-2</v>
      </c>
      <c r="BP76" s="93">
        <v>0.24659191364630345</v>
      </c>
      <c r="BQ76" s="93">
        <v>2.5589726887823943E-2</v>
      </c>
      <c r="BR76" s="93">
        <v>3.2568743311775929E-2</v>
      </c>
      <c r="BS76" s="93">
        <v>6.9790164239519848E-3</v>
      </c>
      <c r="BT76" s="93">
        <v>0.20937049271855954</v>
      </c>
      <c r="BU76" s="93">
        <v>4.885311496766389E-2</v>
      </c>
      <c r="BV76" s="93">
        <v>5.3505792583631875E-2</v>
      </c>
      <c r="BW76" s="93">
        <v>6.9790164239519848E-3</v>
      </c>
      <c r="BX76" s="93">
        <v>0.66998557669939052</v>
      </c>
      <c r="BY76" s="93">
        <v>1.1980644861117573</v>
      </c>
      <c r="BZ76" s="93">
        <v>5.3505792583631875E-2</v>
      </c>
      <c r="CA76" s="93">
        <v>0.48620481086865491</v>
      </c>
      <c r="CB76" s="93">
        <v>0.11399060159121574</v>
      </c>
      <c r="CC76" s="93">
        <v>7.9095519471455822E-2</v>
      </c>
      <c r="CD76" s="93">
        <v>0.22332852556646351</v>
      </c>
      <c r="CE76" s="93">
        <v>1.8610710463871957E-2</v>
      </c>
      <c r="CF76" s="93">
        <v>0.12562229563113572</v>
      </c>
      <c r="CG76" s="93">
        <v>0.10701158516726375</v>
      </c>
      <c r="CH76" s="93">
        <v>0.11631694039919974</v>
      </c>
      <c r="CI76" s="93">
        <v>3.9547759735727911E-2</v>
      </c>
      <c r="CJ76" s="93">
        <v>3.6500255897268881</v>
      </c>
      <c r="CK76" s="93">
        <v>0.24426557483831945</v>
      </c>
      <c r="CL76" s="93">
        <v>0.29311868980598338</v>
      </c>
      <c r="CN76" s="105">
        <v>4499</v>
      </c>
      <c r="CO76" s="93">
        <v>11.499041533546325</v>
      </c>
      <c r="CP76" s="105">
        <v>2169</v>
      </c>
      <c r="CQ76" s="93">
        <v>5.5437699680511185</v>
      </c>
      <c r="CS76" s="105">
        <v>284</v>
      </c>
      <c r="CT76" s="93">
        <v>0.66068022146745453</v>
      </c>
      <c r="CV76" s="93">
        <v>0</v>
      </c>
      <c r="CW76" s="93">
        <v>5.3505792583631875E-2</v>
      </c>
      <c r="CX76" s="93">
        <v>1.395803284790397E-2</v>
      </c>
      <c r="CY76" s="93">
        <v>7.4442841855487829E-2</v>
      </c>
      <c r="CZ76" s="93">
        <v>0.10235890755129577</v>
      </c>
      <c r="DA76" s="93">
        <v>0</v>
      </c>
      <c r="DB76" s="93">
        <v>0.20704415391057554</v>
      </c>
      <c r="DC76" s="93">
        <v>86.900386172242122</v>
      </c>
      <c r="DD76" s="93">
        <v>0.12794863443911972</v>
      </c>
      <c r="DE76" s="93">
        <v>0.11631694039919974</v>
      </c>
      <c r="DF76" s="93">
        <v>0.16749639417484763</v>
      </c>
      <c r="DG76" s="93">
        <v>0.10701158516726375</v>
      </c>
      <c r="DH76" s="93">
        <v>3.2568743311775929E-2</v>
      </c>
      <c r="DI76" s="93">
        <v>0</v>
      </c>
      <c r="DJ76" s="93">
        <v>0.11166426278323176</v>
      </c>
      <c r="DK76" s="93">
        <v>3.7221420927743915E-2</v>
      </c>
      <c r="DL76" s="93">
        <v>0.2791606569580794</v>
      </c>
      <c r="DM76" s="93">
        <v>4.4200437351695904E-2</v>
      </c>
      <c r="DN76" s="93">
        <v>4.4200437351695904E-2</v>
      </c>
      <c r="DO76" s="93">
        <v>1.8610710463871957E-2</v>
      </c>
      <c r="DP76" s="93">
        <v>2.5589726887823943E-2</v>
      </c>
      <c r="DQ76" s="93">
        <v>0.11399060159121574</v>
      </c>
      <c r="DR76" s="93">
        <v>1.8610710463871957E-2</v>
      </c>
      <c r="DS76" s="93">
        <v>0.27218164053412736</v>
      </c>
      <c r="DT76" s="93">
        <v>6.9790164239519848E-3</v>
      </c>
      <c r="DU76" s="93">
        <v>9.3053552319359786E-3</v>
      </c>
      <c r="DV76" s="93">
        <v>0.13027497324710371</v>
      </c>
      <c r="DW76" s="93">
        <v>6.9790164239519848E-3</v>
      </c>
      <c r="DX76" s="93">
        <v>0.15121202251895965</v>
      </c>
      <c r="DY76" s="93">
        <v>2.5589726887823943E-2</v>
      </c>
      <c r="DZ76" s="93">
        <v>0</v>
      </c>
      <c r="EA76" s="93">
        <v>2.326338807983995E-2</v>
      </c>
      <c r="EB76" s="93">
        <v>7.2116503047503833E-2</v>
      </c>
      <c r="EC76" s="93">
        <v>0</v>
      </c>
      <c r="ED76" s="93">
        <v>7.6769180663471825E-2</v>
      </c>
      <c r="EE76" s="93">
        <v>0.21169683152654351</v>
      </c>
      <c r="EF76" s="93">
        <v>8.6074535895407811E-2</v>
      </c>
      <c r="EG76" s="93">
        <v>9.3053552319359786E-3</v>
      </c>
      <c r="EH76" s="93">
        <v>9.5379891127343783E-2</v>
      </c>
      <c r="EI76" s="93">
        <v>2.0937049271855954E-2</v>
      </c>
      <c r="EJ76" s="93">
        <v>6.979016423951985E-2</v>
      </c>
      <c r="EK76" s="93">
        <v>0.15121202251895965</v>
      </c>
      <c r="EM76" s="93">
        <v>13.099613827757878</v>
      </c>
      <c r="EO76" s="105">
        <v>222</v>
      </c>
      <c r="EP76" s="93">
        <v>0.5685164792952444</v>
      </c>
      <c r="ER76" s="93">
        <v>0.81546200688377024</v>
      </c>
      <c r="ES76" s="93">
        <v>60.145618215514965</v>
      </c>
      <c r="ET76" s="93">
        <v>0.36007413290971674</v>
      </c>
      <c r="EU76" s="93">
        <v>0.22504633306857294</v>
      </c>
      <c r="EV76" s="93">
        <v>4.2361662695260795E-2</v>
      </c>
      <c r="EW76" s="93">
        <v>0.46597828964786869</v>
      </c>
      <c r="EX76" s="93">
        <v>37.929573735769125</v>
      </c>
      <c r="EZ76" s="105">
        <v>390</v>
      </c>
      <c r="FA76" s="93">
        <v>20.855614973262032</v>
      </c>
      <c r="FC76" s="105">
        <v>562.76595744680856</v>
      </c>
      <c r="FD76" s="93">
        <v>22.35328335056877</v>
      </c>
      <c r="FE76" s="105">
        <v>847.86516853932585</v>
      </c>
      <c r="FF76" s="93">
        <v>15.390037593984962</v>
      </c>
      <c r="FH76" s="105">
        <v>2543</v>
      </c>
      <c r="FI76" s="93">
        <v>6.5747970422462387</v>
      </c>
      <c r="FK76" s="93">
        <v>27.542930508746586</v>
      </c>
      <c r="FM76" s="93">
        <v>45.417311367980339</v>
      </c>
      <c r="FN76" s="93">
        <v>39.055247110221167</v>
      </c>
      <c r="FO76" s="93">
        <v>14.326021661964139</v>
      </c>
      <c r="FQ76" s="93">
        <v>28.925248348091877</v>
      </c>
      <c r="FR76" s="93">
        <v>24.470715152604846</v>
      </c>
      <c r="FS76" s="93">
        <v>2.3284038297298513</v>
      </c>
      <c r="FT76" s="93">
        <v>17.323684092237155</v>
      </c>
      <c r="FV76" s="93">
        <v>92.001085825453558</v>
      </c>
      <c r="FW76" s="93">
        <v>3.5651269058498842</v>
      </c>
      <c r="FX76" s="93">
        <v>2.465728634122065</v>
      </c>
      <c r="FZ76" s="93">
        <v>20.217925300749513</v>
      </c>
      <c r="GB76" s="93">
        <v>6.238244514106583</v>
      </c>
      <c r="GD76" s="93">
        <v>32.751190746200955</v>
      </c>
      <c r="GE76" s="93">
        <v>20.100929916080744</v>
      </c>
      <c r="GG76" s="93">
        <v>71.76797459741438</v>
      </c>
      <c r="GH76" s="93">
        <v>5.7552733046042182</v>
      </c>
      <c r="GJ76" s="93">
        <v>22.873065015479877</v>
      </c>
      <c r="GK76" s="107">
        <v>71</v>
      </c>
      <c r="GL76" s="93" t="s">
        <v>70</v>
      </c>
      <c r="GM76" s="105">
        <f t="shared" si="5"/>
        <v>20.217925300749513</v>
      </c>
      <c r="GN76" s="105">
        <f t="shared" si="6"/>
        <v>20.225025300749515</v>
      </c>
      <c r="GO76" s="93">
        <f t="shared" si="7"/>
        <v>27</v>
      </c>
      <c r="GP76" s="93" t="str">
        <f t="shared" si="8"/>
        <v>Knox</v>
      </c>
      <c r="GQ76" s="105">
        <f t="shared" si="9"/>
        <v>10.228069842834664</v>
      </c>
      <c r="HD76" s="93" t="s">
        <v>109</v>
      </c>
    </row>
    <row r="77" spans="2:212" x14ac:dyDescent="0.35">
      <c r="B77" s="107">
        <v>72</v>
      </c>
      <c r="C77" s="93" t="s">
        <v>71</v>
      </c>
      <c r="E77" s="105">
        <v>3905</v>
      </c>
      <c r="G77" s="105">
        <v>32</v>
      </c>
      <c r="H77" s="93">
        <v>0.81946222791293211</v>
      </c>
      <c r="J77" s="105">
        <v>0</v>
      </c>
      <c r="K77" s="105">
        <v>3398</v>
      </c>
      <c r="L77" s="105">
        <v>0</v>
      </c>
      <c r="M77" s="105">
        <v>0</v>
      </c>
      <c r="N77" s="105">
        <v>0</v>
      </c>
      <c r="O77" s="105">
        <v>4</v>
      </c>
      <c r="P77" s="105">
        <v>3</v>
      </c>
      <c r="Q77" s="105">
        <v>0</v>
      </c>
      <c r="R77" s="105">
        <v>0</v>
      </c>
      <c r="S77" s="105">
        <v>0</v>
      </c>
      <c r="T77" s="105">
        <v>13</v>
      </c>
      <c r="U77" s="105">
        <v>0</v>
      </c>
      <c r="V77" s="105">
        <v>0</v>
      </c>
      <c r="W77" s="105">
        <v>19</v>
      </c>
      <c r="X77" s="105">
        <v>0</v>
      </c>
      <c r="Y77" s="105">
        <v>0</v>
      </c>
      <c r="Z77" s="105">
        <v>0</v>
      </c>
      <c r="AA77" s="105">
        <v>0</v>
      </c>
      <c r="AB77" s="105">
        <v>0</v>
      </c>
      <c r="AC77" s="105">
        <v>0</v>
      </c>
      <c r="AD77" s="105">
        <v>0</v>
      </c>
      <c r="AE77" s="105">
        <v>0</v>
      </c>
      <c r="AF77" s="105">
        <v>0</v>
      </c>
      <c r="AG77" s="105">
        <v>0</v>
      </c>
      <c r="AH77" s="105">
        <v>0</v>
      </c>
      <c r="AI77" s="105">
        <v>5</v>
      </c>
      <c r="AJ77" s="105">
        <v>32</v>
      </c>
      <c r="AK77" s="105">
        <v>3</v>
      </c>
      <c r="AL77" s="105">
        <v>11</v>
      </c>
      <c r="AM77" s="105">
        <v>0</v>
      </c>
      <c r="AN77" s="105">
        <v>0</v>
      </c>
      <c r="AO77" s="105">
        <v>0</v>
      </c>
      <c r="AP77" s="105">
        <v>0</v>
      </c>
      <c r="AQ77" s="105">
        <v>3</v>
      </c>
      <c r="AR77" s="105">
        <v>0</v>
      </c>
      <c r="AS77" s="105">
        <v>0</v>
      </c>
      <c r="AT77" s="105">
        <v>0</v>
      </c>
      <c r="AU77" s="105">
        <v>79</v>
      </c>
      <c r="AV77" s="105">
        <v>9</v>
      </c>
      <c r="AW77" s="105">
        <v>0</v>
      </c>
      <c r="AY77" s="93">
        <v>0</v>
      </c>
      <c r="AZ77" s="93">
        <v>87.016645326504488</v>
      </c>
      <c r="BA77" s="93">
        <v>0</v>
      </c>
      <c r="BB77" s="93">
        <v>0</v>
      </c>
      <c r="BC77" s="93">
        <v>0</v>
      </c>
      <c r="BD77" s="93">
        <v>0.10243277848911651</v>
      </c>
      <c r="BE77" s="93">
        <v>7.6824583866837381E-2</v>
      </c>
      <c r="BF77" s="93">
        <v>0</v>
      </c>
      <c r="BG77" s="93">
        <v>0</v>
      </c>
      <c r="BH77" s="93">
        <v>0</v>
      </c>
      <c r="BI77" s="93">
        <v>0.33290653008962867</v>
      </c>
      <c r="BJ77" s="93">
        <v>0</v>
      </c>
      <c r="BK77" s="93">
        <v>0</v>
      </c>
      <c r="BL77" s="93">
        <v>0.48655569782330343</v>
      </c>
      <c r="BM77" s="93">
        <v>0</v>
      </c>
      <c r="BN77" s="93">
        <v>0</v>
      </c>
      <c r="BO77" s="93">
        <v>0</v>
      </c>
      <c r="BP77" s="93">
        <v>0</v>
      </c>
      <c r="BQ77" s="93">
        <v>0</v>
      </c>
      <c r="BR77" s="93">
        <v>0</v>
      </c>
      <c r="BS77" s="93">
        <v>0</v>
      </c>
      <c r="BT77" s="93">
        <v>0</v>
      </c>
      <c r="BU77" s="93">
        <v>0</v>
      </c>
      <c r="BV77" s="93">
        <v>0</v>
      </c>
      <c r="BW77" s="93">
        <v>0</v>
      </c>
      <c r="BX77" s="93">
        <v>0.12804097311139565</v>
      </c>
      <c r="BY77" s="93">
        <v>0.81946222791293211</v>
      </c>
      <c r="BZ77" s="93">
        <v>7.6824583866837381E-2</v>
      </c>
      <c r="CA77" s="93">
        <v>0.28169014084507044</v>
      </c>
      <c r="CB77" s="93">
        <v>0</v>
      </c>
      <c r="CC77" s="93">
        <v>0</v>
      </c>
      <c r="CD77" s="93">
        <v>0</v>
      </c>
      <c r="CE77" s="93">
        <v>0</v>
      </c>
      <c r="CF77" s="93">
        <v>7.6824583866837381E-2</v>
      </c>
      <c r="CG77" s="93">
        <v>0</v>
      </c>
      <c r="CH77" s="93">
        <v>0</v>
      </c>
      <c r="CI77" s="93">
        <v>0</v>
      </c>
      <c r="CJ77" s="93">
        <v>2.0230473751600515</v>
      </c>
      <c r="CK77" s="93">
        <v>0.23047375160051217</v>
      </c>
      <c r="CL77" s="93">
        <v>0</v>
      </c>
      <c r="CN77" s="105">
        <v>195</v>
      </c>
      <c r="CO77" s="93">
        <v>5.4272195936543275</v>
      </c>
      <c r="CP77" s="105">
        <v>71</v>
      </c>
      <c r="CQ77" s="93">
        <v>1.9760645699972168</v>
      </c>
      <c r="CS77" s="105">
        <v>3</v>
      </c>
      <c r="CT77" s="93">
        <v>7.6824583866837381E-2</v>
      </c>
      <c r="CV77" s="93">
        <v>0</v>
      </c>
      <c r="CW77" s="93">
        <v>0</v>
      </c>
      <c r="CX77" s="93">
        <v>0</v>
      </c>
      <c r="CY77" s="93">
        <v>0</v>
      </c>
      <c r="CZ77" s="93">
        <v>0</v>
      </c>
      <c r="DA77" s="93">
        <v>0</v>
      </c>
      <c r="DB77" s="93">
        <v>7.6824583866837381E-2</v>
      </c>
      <c r="DC77" s="93">
        <v>92.343149807938545</v>
      </c>
      <c r="DD77" s="93">
        <v>0.15364916773367476</v>
      </c>
      <c r="DE77" s="93">
        <v>7.6824583866837381E-2</v>
      </c>
      <c r="DF77" s="93">
        <v>0.35851472471190782</v>
      </c>
      <c r="DG77" s="93">
        <v>0.10243277848911651</v>
      </c>
      <c r="DH77" s="93">
        <v>0</v>
      </c>
      <c r="DI77" s="93">
        <v>0</v>
      </c>
      <c r="DJ77" s="93">
        <v>0</v>
      </c>
      <c r="DK77" s="93">
        <v>7.6824583866837381E-2</v>
      </c>
      <c r="DL77" s="93">
        <v>7.6824583866837381E-2</v>
      </c>
      <c r="DM77" s="93">
        <v>0</v>
      </c>
      <c r="DN77" s="93">
        <v>0</v>
      </c>
      <c r="DO77" s="93">
        <v>0</v>
      </c>
      <c r="DP77" s="93">
        <v>0</v>
      </c>
      <c r="DQ77" s="93">
        <v>0.17925736235595391</v>
      </c>
      <c r="DR77" s="93">
        <v>0</v>
      </c>
      <c r="DS77" s="93">
        <v>0</v>
      </c>
      <c r="DT77" s="93">
        <v>0</v>
      </c>
      <c r="DU77" s="93">
        <v>0</v>
      </c>
      <c r="DV77" s="93">
        <v>0</v>
      </c>
      <c r="DW77" s="93">
        <v>0</v>
      </c>
      <c r="DX77" s="93">
        <v>7.6824583866837381E-2</v>
      </c>
      <c r="DY77" s="93">
        <v>0.12804097311139565</v>
      </c>
      <c r="DZ77" s="93">
        <v>0</v>
      </c>
      <c r="EA77" s="93">
        <v>0</v>
      </c>
      <c r="EB77" s="93">
        <v>0.10243277848911651</v>
      </c>
      <c r="EC77" s="93">
        <v>0</v>
      </c>
      <c r="ED77" s="93">
        <v>7.6824583866837381E-2</v>
      </c>
      <c r="EE77" s="93">
        <v>0</v>
      </c>
      <c r="EF77" s="93">
        <v>0</v>
      </c>
      <c r="EG77" s="93">
        <v>0.17925736235595391</v>
      </c>
      <c r="EH77" s="93">
        <v>0</v>
      </c>
      <c r="EI77" s="93">
        <v>0</v>
      </c>
      <c r="EJ77" s="93">
        <v>0</v>
      </c>
      <c r="EK77" s="93">
        <v>0</v>
      </c>
      <c r="EM77" s="93">
        <v>7.6568501920614551</v>
      </c>
      <c r="EO77" s="105">
        <v>11</v>
      </c>
      <c r="EP77" s="93">
        <v>0.29794149512459372</v>
      </c>
      <c r="ER77" s="93">
        <v>0.42016806722689076</v>
      </c>
      <c r="ES77" s="93">
        <v>68.767507002801125</v>
      </c>
      <c r="ET77" s="93">
        <v>0.19607843137254902</v>
      </c>
      <c r="EU77" s="93">
        <v>0.25210084033613445</v>
      </c>
      <c r="EV77" s="93">
        <v>0</v>
      </c>
      <c r="EW77" s="93">
        <v>0.3081232492997199</v>
      </c>
      <c r="EX77" s="93">
        <v>30.084033613445378</v>
      </c>
      <c r="EZ77" s="105">
        <v>21</v>
      </c>
      <c r="FA77" s="93">
        <v>14.685314685314685</v>
      </c>
      <c r="FC77" s="105">
        <v>555.26315789473688</v>
      </c>
      <c r="FD77" s="93">
        <v>20.510204081632651</v>
      </c>
      <c r="FE77" s="105">
        <v>753.84615384615381</v>
      </c>
      <c r="FF77" s="93">
        <v>12.232415902140673</v>
      </c>
      <c r="FH77" s="105">
        <v>196</v>
      </c>
      <c r="FI77" s="93">
        <v>5.3420550558735345</v>
      </c>
      <c r="FK77" s="93">
        <v>48.805919946182307</v>
      </c>
      <c r="FM77" s="93">
        <v>50.778210116731515</v>
      </c>
      <c r="FN77" s="93">
        <v>38.035019455252915</v>
      </c>
      <c r="FO77" s="93">
        <v>9.3385214007782107</v>
      </c>
      <c r="FQ77" s="93">
        <v>37.756010685663398</v>
      </c>
      <c r="FR77" s="93">
        <v>16.874443455031166</v>
      </c>
      <c r="FS77" s="93">
        <v>1.2021371326803205</v>
      </c>
      <c r="FT77" s="93">
        <v>14.247551202137133</v>
      </c>
      <c r="FV77" s="93">
        <v>95.495495495495504</v>
      </c>
      <c r="FW77" s="93">
        <v>1.6666666666666667</v>
      </c>
      <c r="FX77" s="93">
        <v>1.3963963963963963</v>
      </c>
      <c r="FZ77" s="93">
        <v>26.615483045425464</v>
      </c>
      <c r="GB77" s="93">
        <v>3.5714285714285712</v>
      </c>
      <c r="GD77" s="93">
        <v>50.980392156862742</v>
      </c>
      <c r="GE77" s="93">
        <v>20.697167755991288</v>
      </c>
      <c r="GG77" s="93">
        <v>56.26361655773421</v>
      </c>
      <c r="GH77" s="93">
        <v>9.3681917211328969</v>
      </c>
      <c r="GJ77" s="93">
        <v>24.261275272161743</v>
      </c>
      <c r="GK77" s="107">
        <v>72</v>
      </c>
      <c r="GL77" s="93" t="s">
        <v>71</v>
      </c>
      <c r="GM77" s="105">
        <f t="shared" si="5"/>
        <v>26.615483045425464</v>
      </c>
      <c r="GN77" s="105">
        <f t="shared" si="6"/>
        <v>26.622683045425465</v>
      </c>
      <c r="GO77" s="93">
        <f t="shared" si="7"/>
        <v>7</v>
      </c>
      <c r="GP77" s="93" t="str">
        <f t="shared" si="8"/>
        <v>Casey</v>
      </c>
      <c r="GQ77" s="105">
        <f t="shared" si="9"/>
        <v>10.16540584974617</v>
      </c>
      <c r="HD77" s="93" t="s">
        <v>122</v>
      </c>
    </row>
    <row r="78" spans="2:212" x14ac:dyDescent="0.35">
      <c r="B78" s="107">
        <v>73</v>
      </c>
      <c r="C78" s="93" t="s">
        <v>72</v>
      </c>
      <c r="E78" s="105">
        <v>162080</v>
      </c>
      <c r="G78" s="105">
        <v>357</v>
      </c>
      <c r="H78" s="93">
        <v>0.22026159921026656</v>
      </c>
      <c r="J78" s="105">
        <v>69</v>
      </c>
      <c r="K78" s="105">
        <v>92762</v>
      </c>
      <c r="L78" s="105">
        <v>88</v>
      </c>
      <c r="M78" s="105">
        <v>179</v>
      </c>
      <c r="N78" s="105">
        <v>453</v>
      </c>
      <c r="O78" s="105">
        <v>243</v>
      </c>
      <c r="P78" s="105">
        <v>18625</v>
      </c>
      <c r="Q78" s="105">
        <v>224</v>
      </c>
      <c r="R78" s="105">
        <v>293</v>
      </c>
      <c r="S78" s="105">
        <v>274</v>
      </c>
      <c r="T78" s="105">
        <v>674</v>
      </c>
      <c r="U78" s="105">
        <v>1635</v>
      </c>
      <c r="V78" s="105">
        <v>2411</v>
      </c>
      <c r="W78" s="105">
        <v>4938</v>
      </c>
      <c r="X78" s="105">
        <v>973</v>
      </c>
      <c r="Y78" s="105">
        <v>983</v>
      </c>
      <c r="Z78" s="105">
        <v>80</v>
      </c>
      <c r="AA78" s="105">
        <v>1437</v>
      </c>
      <c r="AB78" s="105">
        <v>386</v>
      </c>
      <c r="AC78" s="105">
        <v>105</v>
      </c>
      <c r="AD78" s="105">
        <v>79</v>
      </c>
      <c r="AE78" s="105">
        <v>4432</v>
      </c>
      <c r="AF78" s="105">
        <v>135</v>
      </c>
      <c r="AG78" s="105">
        <v>219</v>
      </c>
      <c r="AH78" s="105">
        <v>231</v>
      </c>
      <c r="AI78" s="105">
        <v>424</v>
      </c>
      <c r="AJ78" s="105">
        <v>1861</v>
      </c>
      <c r="AK78" s="105">
        <v>460</v>
      </c>
      <c r="AL78" s="105">
        <v>1014</v>
      </c>
      <c r="AM78" s="105">
        <v>373</v>
      </c>
      <c r="AN78" s="105">
        <v>959</v>
      </c>
      <c r="AO78" s="105">
        <v>801</v>
      </c>
      <c r="AP78" s="105">
        <v>1095</v>
      </c>
      <c r="AQ78" s="105">
        <v>2151</v>
      </c>
      <c r="AR78" s="105">
        <v>885</v>
      </c>
      <c r="AS78" s="105">
        <v>515</v>
      </c>
      <c r="AT78" s="105">
        <v>101</v>
      </c>
      <c r="AU78" s="105">
        <v>5152</v>
      </c>
      <c r="AV78" s="105">
        <v>555</v>
      </c>
      <c r="AW78" s="105">
        <v>2353</v>
      </c>
      <c r="AY78" s="93">
        <v>4.2571569595261594E-2</v>
      </c>
      <c r="AZ78" s="93">
        <v>57.232230997038499</v>
      </c>
      <c r="BA78" s="93">
        <v>5.4294175715695954E-2</v>
      </c>
      <c r="BB78" s="93">
        <v>0.11043928923988156</v>
      </c>
      <c r="BC78" s="93">
        <v>0.27949160908193482</v>
      </c>
      <c r="BD78" s="93">
        <v>0.14992596248766041</v>
      </c>
      <c r="BE78" s="93">
        <v>11.491238894373149</v>
      </c>
      <c r="BF78" s="93">
        <v>0.13820335636722605</v>
      </c>
      <c r="BG78" s="93">
        <v>0.18077492596248768</v>
      </c>
      <c r="BH78" s="93">
        <v>0.16905231984205329</v>
      </c>
      <c r="BI78" s="93">
        <v>0.4158440276406713</v>
      </c>
      <c r="BJ78" s="93">
        <v>1.0087611056268508</v>
      </c>
      <c r="BK78" s="93">
        <v>1.4875370187561698</v>
      </c>
      <c r="BL78" s="93">
        <v>3.0466436327739386</v>
      </c>
      <c r="BM78" s="93">
        <v>0.60032082922013819</v>
      </c>
      <c r="BN78" s="93">
        <v>0.60649062191510372</v>
      </c>
      <c r="BO78" s="93">
        <v>4.9358341559723587E-2</v>
      </c>
      <c r="BP78" s="93">
        <v>0.88659921026653499</v>
      </c>
      <c r="BQ78" s="93">
        <v>0.23815399802566634</v>
      </c>
      <c r="BR78" s="93">
        <v>6.4782823297137221E-2</v>
      </c>
      <c r="BS78" s="93">
        <v>4.8741362290227047E-2</v>
      </c>
      <c r="BT78" s="93">
        <v>2.7344521224086868</v>
      </c>
      <c r="BU78" s="93">
        <v>8.3292201382033568E-2</v>
      </c>
      <c r="BV78" s="93">
        <v>0.13511846001974331</v>
      </c>
      <c r="BW78" s="93">
        <v>0.14252221125370187</v>
      </c>
      <c r="BX78" s="93">
        <v>0.26159921026653504</v>
      </c>
      <c r="BY78" s="93">
        <v>1.1481984205330702</v>
      </c>
      <c r="BZ78" s="93">
        <v>0.28381046396841064</v>
      </c>
      <c r="CA78" s="93">
        <v>0.62561697926949655</v>
      </c>
      <c r="CB78" s="93">
        <v>0.23013326752221128</v>
      </c>
      <c r="CC78" s="93">
        <v>0.59168311944718655</v>
      </c>
      <c r="CD78" s="93">
        <v>0.49420039486673245</v>
      </c>
      <c r="CE78" s="93">
        <v>0.67559230009871662</v>
      </c>
      <c r="CF78" s="93">
        <v>1.3271224086870681</v>
      </c>
      <c r="CG78" s="93">
        <v>0.54602665350444224</v>
      </c>
      <c r="CH78" s="93">
        <v>0.31774432379072065</v>
      </c>
      <c r="CI78" s="93">
        <v>6.2314906219151034E-2</v>
      </c>
      <c r="CJ78" s="93">
        <v>3.1786771964461993</v>
      </c>
      <c r="CK78" s="93">
        <v>0.34242349457058241</v>
      </c>
      <c r="CL78" s="93">
        <v>1.4517522211253702</v>
      </c>
      <c r="CN78" s="105">
        <v>62210</v>
      </c>
      <c r="CO78" s="93">
        <v>40.142735461889892</v>
      </c>
      <c r="CP78" s="105">
        <v>53584</v>
      </c>
      <c r="CQ78" s="93">
        <v>34.576568670469506</v>
      </c>
      <c r="CS78" s="105">
        <v>9432</v>
      </c>
      <c r="CT78" s="93">
        <v>5.8193484698914117</v>
      </c>
      <c r="CV78" s="93">
        <v>1.2339585389930897E-2</v>
      </c>
      <c r="CW78" s="93">
        <v>0.34612537018756173</v>
      </c>
      <c r="CX78" s="93">
        <v>0.18571076011846002</v>
      </c>
      <c r="CY78" s="93">
        <v>5.2924481737413629</v>
      </c>
      <c r="CZ78" s="93">
        <v>0.15054294175715696</v>
      </c>
      <c r="DA78" s="93">
        <v>3.5784797630799607E-2</v>
      </c>
      <c r="DB78" s="93">
        <v>0.12339585389930897</v>
      </c>
      <c r="DC78" s="93">
        <v>59.381169792694962</v>
      </c>
      <c r="DD78" s="93">
        <v>0.21902764067127345</v>
      </c>
      <c r="DE78" s="93">
        <v>0.2967670286278381</v>
      </c>
      <c r="DF78" s="93">
        <v>0.38931391905231982</v>
      </c>
      <c r="DG78" s="93">
        <v>2.5462734452122411</v>
      </c>
      <c r="DH78" s="93">
        <v>0.39301579466929915</v>
      </c>
      <c r="DI78" s="93">
        <v>1.8509378084896346E-3</v>
      </c>
      <c r="DJ78" s="93">
        <v>1.0976061204343535</v>
      </c>
      <c r="DK78" s="93">
        <v>0.56453603158933863</v>
      </c>
      <c r="DL78" s="93">
        <v>1.3777147087857848</v>
      </c>
      <c r="DM78" s="93">
        <v>0.35661401776900298</v>
      </c>
      <c r="DN78" s="93">
        <v>0.14930898321816385</v>
      </c>
      <c r="DO78" s="93">
        <v>0.76011846001974326</v>
      </c>
      <c r="DP78" s="93">
        <v>0.1042694965449161</v>
      </c>
      <c r="DQ78" s="93">
        <v>0.22149555774925961</v>
      </c>
      <c r="DR78" s="93">
        <v>4.565646594274432E-2</v>
      </c>
      <c r="DS78" s="93">
        <v>12.935587364264562</v>
      </c>
      <c r="DT78" s="93">
        <v>0.15424481737413623</v>
      </c>
      <c r="DU78" s="93">
        <v>0.6576999012833169</v>
      </c>
      <c r="DV78" s="93">
        <v>0.22149555774925961</v>
      </c>
      <c r="DW78" s="93">
        <v>4.6890424481737414E-2</v>
      </c>
      <c r="DX78" s="93">
        <v>0.59846989141164852</v>
      </c>
      <c r="DY78" s="93">
        <v>0.16658440276406714</v>
      </c>
      <c r="DZ78" s="93">
        <v>1.0488647581441263E-2</v>
      </c>
      <c r="EA78" s="93">
        <v>0.14252221125370187</v>
      </c>
      <c r="EB78" s="93">
        <v>0.86747285291214216</v>
      </c>
      <c r="EC78" s="93">
        <v>3.7018756169792692E-3</v>
      </c>
      <c r="ED78" s="93">
        <v>0.460883514313919</v>
      </c>
      <c r="EE78" s="93">
        <v>0.24802566633761106</v>
      </c>
      <c r="EF78" s="93">
        <v>0.44237413622902277</v>
      </c>
      <c r="EG78" s="93">
        <v>0.18632773938795658</v>
      </c>
      <c r="EH78" s="93">
        <v>0.28627838104639686</v>
      </c>
      <c r="EI78" s="93">
        <v>7.4654491609081927E-2</v>
      </c>
      <c r="EJ78" s="93">
        <v>0.25851431391905233</v>
      </c>
      <c r="EK78" s="93">
        <v>1.2759131293188548</v>
      </c>
      <c r="EM78" s="93">
        <v>40.618830207305038</v>
      </c>
      <c r="EO78" s="105">
        <v>12220</v>
      </c>
      <c r="EP78" s="93">
        <v>7.8426338927574362</v>
      </c>
      <c r="ER78" s="93">
        <v>5.379609254292383</v>
      </c>
      <c r="ES78" s="93">
        <v>48.575002173782181</v>
      </c>
      <c r="ET78" s="93">
        <v>2.9249075306503287</v>
      </c>
      <c r="EU78" s="93">
        <v>1.4260011103010521</v>
      </c>
      <c r="EV78" s="93">
        <v>0.17189600626049267</v>
      </c>
      <c r="EW78" s="93">
        <v>1.1016059233892272</v>
      </c>
      <c r="EX78" s="93">
        <v>40.422984569490801</v>
      </c>
      <c r="EZ78" s="105">
        <v>538</v>
      </c>
      <c r="FA78" s="93">
        <v>4.2871941987409352</v>
      </c>
      <c r="FC78" s="105">
        <v>619.63547052740432</v>
      </c>
      <c r="FD78" s="93">
        <v>27.697503183302885</v>
      </c>
      <c r="FE78" s="105">
        <v>1122.299567930869</v>
      </c>
      <c r="FF78" s="93">
        <v>16.136066288704754</v>
      </c>
      <c r="FH78" s="105">
        <v>7634</v>
      </c>
      <c r="FI78" s="93">
        <v>4.9271957453400113</v>
      </c>
      <c r="FK78" s="93">
        <v>23.642110039350058</v>
      </c>
      <c r="FM78" s="93">
        <v>34.540343915343911</v>
      </c>
      <c r="FN78" s="93">
        <v>49.503968253968253</v>
      </c>
      <c r="FO78" s="93">
        <v>13.957388510959939</v>
      </c>
      <c r="FQ78" s="93">
        <v>32.724126415495306</v>
      </c>
      <c r="FR78" s="93">
        <v>28.463219891314246</v>
      </c>
      <c r="FS78" s="93">
        <v>2.2268435593065972</v>
      </c>
      <c r="FT78" s="93">
        <v>24.81860408634142</v>
      </c>
      <c r="FV78" s="93">
        <v>66.760164026890649</v>
      </c>
      <c r="FW78" s="93">
        <v>24.302199728654401</v>
      </c>
      <c r="FX78" s="93">
        <v>8.8355005411667875</v>
      </c>
      <c r="FZ78" s="93">
        <v>11.623539232053421</v>
      </c>
      <c r="GB78" s="93">
        <v>6.9779604034366827</v>
      </c>
      <c r="GD78" s="93">
        <v>46.389440200103316</v>
      </c>
      <c r="GE78" s="93">
        <v>9.3961556238275197</v>
      </c>
      <c r="GG78" s="93">
        <v>65.857372012723957</v>
      </c>
      <c r="GH78" s="93">
        <v>3.4161659552486339</v>
      </c>
      <c r="GJ78" s="93">
        <v>61.504199849918905</v>
      </c>
      <c r="GK78" s="107">
        <v>73</v>
      </c>
      <c r="GL78" s="93" t="s">
        <v>72</v>
      </c>
      <c r="GM78" s="105">
        <f t="shared" si="5"/>
        <v>11.623539232053421</v>
      </c>
      <c r="GN78" s="105">
        <f t="shared" si="6"/>
        <v>11.630839232053422</v>
      </c>
      <c r="GO78" s="93">
        <f t="shared" si="7"/>
        <v>60</v>
      </c>
      <c r="GP78" s="93" t="str">
        <f t="shared" si="8"/>
        <v>Yarra</v>
      </c>
      <c r="GQ78" s="105">
        <f t="shared" si="9"/>
        <v>10.078735744907394</v>
      </c>
      <c r="HD78" s="93" t="s">
        <v>126</v>
      </c>
    </row>
    <row r="79" spans="2:212" x14ac:dyDescent="0.35">
      <c r="B79" s="107">
        <v>74</v>
      </c>
      <c r="C79" s="93" t="s">
        <v>73</v>
      </c>
      <c r="E79" s="105">
        <v>197490</v>
      </c>
      <c r="G79" s="105">
        <v>1635</v>
      </c>
      <c r="H79" s="93">
        <v>0.82789001974783538</v>
      </c>
      <c r="J79" s="105">
        <v>265</v>
      </c>
      <c r="K79" s="105">
        <v>115304</v>
      </c>
      <c r="L79" s="105">
        <v>373</v>
      </c>
      <c r="M79" s="105">
        <v>61</v>
      </c>
      <c r="N79" s="105">
        <v>283</v>
      </c>
      <c r="O79" s="105">
        <v>128</v>
      </c>
      <c r="P79" s="105">
        <v>3741</v>
      </c>
      <c r="Q79" s="105">
        <v>618</v>
      </c>
      <c r="R79" s="105">
        <v>988</v>
      </c>
      <c r="S79" s="105">
        <v>657</v>
      </c>
      <c r="T79" s="105">
        <v>408</v>
      </c>
      <c r="U79" s="105">
        <v>3760</v>
      </c>
      <c r="V79" s="105">
        <v>325</v>
      </c>
      <c r="W79" s="105">
        <v>11119</v>
      </c>
      <c r="X79" s="105">
        <v>402</v>
      </c>
      <c r="Y79" s="105">
        <v>1663</v>
      </c>
      <c r="Z79" s="105">
        <v>2322</v>
      </c>
      <c r="AA79" s="105">
        <v>5980</v>
      </c>
      <c r="AB79" s="105">
        <v>112</v>
      </c>
      <c r="AC79" s="105">
        <v>1642</v>
      </c>
      <c r="AD79" s="105">
        <v>5435</v>
      </c>
      <c r="AE79" s="105">
        <v>1129</v>
      </c>
      <c r="AF79" s="105">
        <v>987</v>
      </c>
      <c r="AG79" s="105">
        <v>385</v>
      </c>
      <c r="AH79" s="105">
        <v>494</v>
      </c>
      <c r="AI79" s="105">
        <v>185</v>
      </c>
      <c r="AJ79" s="105">
        <v>2319</v>
      </c>
      <c r="AK79" s="105">
        <v>875</v>
      </c>
      <c r="AL79" s="105">
        <v>2308</v>
      </c>
      <c r="AM79" s="105">
        <v>244</v>
      </c>
      <c r="AN79" s="105">
        <v>403</v>
      </c>
      <c r="AO79" s="105">
        <v>493</v>
      </c>
      <c r="AP79" s="105">
        <v>220</v>
      </c>
      <c r="AQ79" s="105">
        <v>3136</v>
      </c>
      <c r="AR79" s="105">
        <v>147</v>
      </c>
      <c r="AS79" s="105">
        <v>395</v>
      </c>
      <c r="AT79" s="105">
        <v>777</v>
      </c>
      <c r="AU79" s="105">
        <v>3509</v>
      </c>
      <c r="AV79" s="105">
        <v>296</v>
      </c>
      <c r="AW79" s="105">
        <v>3198</v>
      </c>
      <c r="AY79" s="93">
        <v>0.13418400931692742</v>
      </c>
      <c r="AZ79" s="93">
        <v>58.384728340675473</v>
      </c>
      <c r="BA79" s="93">
        <v>0.18887032254797712</v>
      </c>
      <c r="BB79" s="93">
        <v>3.0887639880500278E-2</v>
      </c>
      <c r="BC79" s="93">
        <v>0.14329839485543572</v>
      </c>
      <c r="BD79" s="93">
        <v>6.4813408273836651E-2</v>
      </c>
      <c r="BE79" s="93">
        <v>1.8942731277533038</v>
      </c>
      <c r="BF79" s="93">
        <v>0.31292723682211754</v>
      </c>
      <c r="BG79" s="93">
        <v>0.50027849511367661</v>
      </c>
      <c r="BH79" s="93">
        <v>0.3326750721555522</v>
      </c>
      <c r="BI79" s="93">
        <v>0.20659273887285431</v>
      </c>
      <c r="BJ79" s="93">
        <v>1.9038938680439514</v>
      </c>
      <c r="BK79" s="93">
        <v>0.16456529444528839</v>
      </c>
      <c r="BL79" s="93">
        <v>5.6301584890374192</v>
      </c>
      <c r="BM79" s="93">
        <v>0.20355461036001823</v>
      </c>
      <c r="BN79" s="93">
        <v>0.84206795280773705</v>
      </c>
      <c r="BO79" s="93">
        <v>1.175755734467568</v>
      </c>
      <c r="BP79" s="93">
        <v>3.0280014177933063</v>
      </c>
      <c r="BQ79" s="93">
        <v>5.6711732239607071E-2</v>
      </c>
      <c r="BR79" s="93">
        <v>0.83143450301281074</v>
      </c>
      <c r="BS79" s="93">
        <v>2.7520380778773608</v>
      </c>
      <c r="BT79" s="93">
        <v>0.57167451516532486</v>
      </c>
      <c r="BU79" s="93">
        <v>0.49977214036153728</v>
      </c>
      <c r="BV79" s="93">
        <v>0.1949465795736493</v>
      </c>
      <c r="BW79" s="93">
        <v>0.25013924755683831</v>
      </c>
      <c r="BX79" s="93">
        <v>9.3675629145779538E-2</v>
      </c>
      <c r="BY79" s="93">
        <v>1.17423667021115</v>
      </c>
      <c r="BZ79" s="93">
        <v>0.44306040812193026</v>
      </c>
      <c r="CA79" s="93">
        <v>1.168666767937617</v>
      </c>
      <c r="CB79" s="93">
        <v>0.12355055952200111</v>
      </c>
      <c r="CC79" s="93">
        <v>0.20406096511215754</v>
      </c>
      <c r="CD79" s="93">
        <v>0.249632892804699</v>
      </c>
      <c r="CE79" s="93">
        <v>0.11139804547065674</v>
      </c>
      <c r="CF79" s="93">
        <v>1.587928502708998</v>
      </c>
      <c r="CG79" s="93">
        <v>7.443414856448427E-2</v>
      </c>
      <c r="CH79" s="93">
        <v>0.20001012709504276</v>
      </c>
      <c r="CI79" s="93">
        <v>0.39343764241227402</v>
      </c>
      <c r="CJ79" s="93">
        <v>1.7767988252569751</v>
      </c>
      <c r="CK79" s="93">
        <v>0.14988100663324724</v>
      </c>
      <c r="CL79" s="93">
        <v>1.6193224973416374</v>
      </c>
      <c r="CN79" s="105">
        <v>70038</v>
      </c>
      <c r="CO79" s="93">
        <v>37.78852068068759</v>
      </c>
      <c r="CP79" s="105">
        <v>63214</v>
      </c>
      <c r="CQ79" s="93">
        <v>34.106678464676108</v>
      </c>
      <c r="CS79" s="105">
        <v>6205</v>
      </c>
      <c r="CT79" s="93">
        <v>3.1419312370246595</v>
      </c>
      <c r="CV79" s="93">
        <v>0.32913058889057678</v>
      </c>
      <c r="CW79" s="93">
        <v>5.0164565294445289</v>
      </c>
      <c r="CX79" s="93">
        <v>0.19798470808648538</v>
      </c>
      <c r="CY79" s="93">
        <v>0.8045977011494253</v>
      </c>
      <c r="CZ79" s="93">
        <v>0.42381892754063494</v>
      </c>
      <c r="DA79" s="93">
        <v>6.5319763025976002E-2</v>
      </c>
      <c r="DB79" s="93">
        <v>3.696389690617246E-2</v>
      </c>
      <c r="DC79" s="93">
        <v>51.139298192313532</v>
      </c>
      <c r="DD79" s="93">
        <v>0.4547065674211353</v>
      </c>
      <c r="DE79" s="93">
        <v>0.15140007088966528</v>
      </c>
      <c r="DF79" s="93">
        <v>0.11848701200060763</v>
      </c>
      <c r="DG79" s="93">
        <v>3.6953769811129673</v>
      </c>
      <c r="DH79" s="93">
        <v>0.40052660894222497</v>
      </c>
      <c r="DI79" s="93">
        <v>1.5696997316319815E-2</v>
      </c>
      <c r="DJ79" s="93">
        <v>1.7707225682313028</v>
      </c>
      <c r="DK79" s="93">
        <v>0.20406096511215754</v>
      </c>
      <c r="DL79" s="93">
        <v>4.9724036660084057</v>
      </c>
      <c r="DM79" s="93">
        <v>8.7093017367967998E-2</v>
      </c>
      <c r="DN79" s="93">
        <v>0.22279609094131347</v>
      </c>
      <c r="DO79" s="93">
        <v>0.12101878576130437</v>
      </c>
      <c r="DP79" s="93">
        <v>5.1238037368980711</v>
      </c>
      <c r="DQ79" s="93">
        <v>0.79244518709808087</v>
      </c>
      <c r="DR79" s="93">
        <v>0.45825105068611066</v>
      </c>
      <c r="DS79" s="93">
        <v>2.3150539267811028</v>
      </c>
      <c r="DT79" s="93">
        <v>0.27545698516380573</v>
      </c>
      <c r="DU79" s="93">
        <v>0.68914881766165381</v>
      </c>
      <c r="DV79" s="93">
        <v>0.12557597853055852</v>
      </c>
      <c r="DW79" s="93">
        <v>0.19190845106081322</v>
      </c>
      <c r="DX79" s="93">
        <v>3.22699883538407</v>
      </c>
      <c r="DY79" s="93">
        <v>9.7220112410754983E-2</v>
      </c>
      <c r="DZ79" s="93">
        <v>0.41723631576282344</v>
      </c>
      <c r="EA79" s="93">
        <v>0.39647577092511016</v>
      </c>
      <c r="EB79" s="93">
        <v>0.99448073320168118</v>
      </c>
      <c r="EC79" s="93">
        <v>0.26330447111246136</v>
      </c>
      <c r="ED79" s="93">
        <v>0.45977011494252873</v>
      </c>
      <c r="EE79" s="93">
        <v>0.54736948706263611</v>
      </c>
      <c r="EF79" s="93">
        <v>1.0927135551167149</v>
      </c>
      <c r="EG79" s="93">
        <v>0.17671780849663274</v>
      </c>
      <c r="EH79" s="93">
        <v>0.15646361841105877</v>
      </c>
      <c r="EI79" s="93">
        <v>0.88814623525241776</v>
      </c>
      <c r="EJ79" s="93">
        <v>0.59040964099448079</v>
      </c>
      <c r="EK79" s="93">
        <v>2.3732847232771279</v>
      </c>
      <c r="EM79" s="93">
        <v>48.860701807686468</v>
      </c>
      <c r="EO79" s="105">
        <v>14777</v>
      </c>
      <c r="EP79" s="93">
        <v>7.877747509049521</v>
      </c>
      <c r="ER79" s="93">
        <v>3.6035591249204573</v>
      </c>
      <c r="ES79" s="93">
        <v>58.336076185460698</v>
      </c>
      <c r="ET79" s="93">
        <v>4.5361288482215345</v>
      </c>
      <c r="EU79" s="93">
        <v>7.9679854299694997</v>
      </c>
      <c r="EV79" s="93">
        <v>3.0719943826388429E-2</v>
      </c>
      <c r="EW79" s="93">
        <v>3.4993307440809254</v>
      </c>
      <c r="EX79" s="93">
        <v>22.027296864371447</v>
      </c>
      <c r="EZ79" s="105">
        <v>1345</v>
      </c>
      <c r="FA79" s="93">
        <v>10.575562195313729</v>
      </c>
      <c r="FC79" s="105">
        <v>591.76300578034682</v>
      </c>
      <c r="FD79" s="93">
        <v>26.801307007786431</v>
      </c>
      <c r="FE79" s="105">
        <v>885.84672435105063</v>
      </c>
      <c r="FF79" s="93">
        <v>16.895241541523433</v>
      </c>
      <c r="FH79" s="105">
        <v>11264</v>
      </c>
      <c r="FI79" s="93">
        <v>6.0457402328339942</v>
      </c>
      <c r="FK79" s="93">
        <v>12.405725295898707</v>
      </c>
      <c r="FM79" s="93">
        <v>28.98810524153642</v>
      </c>
      <c r="FN79" s="93">
        <v>53.238847496872253</v>
      </c>
      <c r="FO79" s="93">
        <v>16.206374992997592</v>
      </c>
      <c r="FQ79" s="93">
        <v>25.869862145683424</v>
      </c>
      <c r="FR79" s="93">
        <v>39.259613895264515</v>
      </c>
      <c r="FS79" s="93">
        <v>1.1814072686821466</v>
      </c>
      <c r="FT79" s="93">
        <v>21.945449681062282</v>
      </c>
      <c r="FV79" s="93">
        <v>83.06876067109738</v>
      </c>
      <c r="FW79" s="93">
        <v>13.180657269045703</v>
      </c>
      <c r="FX79" s="93">
        <v>3.6983730545090236</v>
      </c>
      <c r="FZ79" s="93">
        <v>13.964151729887453</v>
      </c>
      <c r="GB79" s="93">
        <v>7.1965290659288836</v>
      </c>
      <c r="GD79" s="93">
        <v>26.438619293543898</v>
      </c>
      <c r="GE79" s="93">
        <v>19.95721236240669</v>
      </c>
      <c r="GG79" s="93">
        <v>78.557872580255577</v>
      </c>
      <c r="GH79" s="93">
        <v>1.0754419663910009</v>
      </c>
      <c r="GJ79" s="93">
        <v>33.08153900458877</v>
      </c>
      <c r="GK79" s="107">
        <v>74</v>
      </c>
      <c r="GL79" s="93" t="s">
        <v>73</v>
      </c>
      <c r="GM79" s="105">
        <f t="shared" si="5"/>
        <v>13.964151729887453</v>
      </c>
      <c r="GN79" s="105">
        <f t="shared" si="6"/>
        <v>13.971551729887453</v>
      </c>
      <c r="GO79" s="93">
        <f t="shared" si="7"/>
        <v>54</v>
      </c>
      <c r="GP79" s="93" t="str">
        <f t="shared" si="8"/>
        <v>Wyndham</v>
      </c>
      <c r="GQ79" s="105">
        <f t="shared" si="9"/>
        <v>9.384088313665778</v>
      </c>
      <c r="HD79" s="93" t="s">
        <v>105</v>
      </c>
    </row>
    <row r="80" spans="2:212" x14ac:dyDescent="0.35">
      <c r="B80" s="107">
        <v>75</v>
      </c>
      <c r="C80" s="93" t="s">
        <v>74</v>
      </c>
      <c r="E80" s="105">
        <v>39347</v>
      </c>
      <c r="G80" s="105">
        <v>980</v>
      </c>
      <c r="H80" s="93">
        <v>2.4906600249066</v>
      </c>
      <c r="J80" s="105">
        <v>6</v>
      </c>
      <c r="K80" s="105">
        <v>32682</v>
      </c>
      <c r="L80" s="105">
        <v>20</v>
      </c>
      <c r="M80" s="105">
        <v>9</v>
      </c>
      <c r="N80" s="105">
        <v>3</v>
      </c>
      <c r="O80" s="105">
        <v>29</v>
      </c>
      <c r="P80" s="105">
        <v>78</v>
      </c>
      <c r="Q80" s="105">
        <v>116</v>
      </c>
      <c r="R80" s="105">
        <v>10</v>
      </c>
      <c r="S80" s="105">
        <v>26</v>
      </c>
      <c r="T80" s="105">
        <v>295</v>
      </c>
      <c r="U80" s="105">
        <v>8</v>
      </c>
      <c r="V80" s="105">
        <v>14</v>
      </c>
      <c r="W80" s="105">
        <v>294</v>
      </c>
      <c r="X80" s="105">
        <v>11</v>
      </c>
      <c r="Y80" s="105">
        <v>16</v>
      </c>
      <c r="Z80" s="105">
        <v>4</v>
      </c>
      <c r="AA80" s="105">
        <v>75</v>
      </c>
      <c r="AB80" s="105">
        <v>9</v>
      </c>
      <c r="AC80" s="105">
        <v>14</v>
      </c>
      <c r="AD80" s="105">
        <v>6</v>
      </c>
      <c r="AE80" s="105">
        <v>36</v>
      </c>
      <c r="AF80" s="105">
        <v>10</v>
      </c>
      <c r="AG80" s="105">
        <v>18</v>
      </c>
      <c r="AH80" s="105">
        <v>75</v>
      </c>
      <c r="AI80" s="105">
        <v>141</v>
      </c>
      <c r="AJ80" s="105">
        <v>319</v>
      </c>
      <c r="AK80" s="105">
        <v>30</v>
      </c>
      <c r="AL80" s="105">
        <v>225</v>
      </c>
      <c r="AM80" s="105">
        <v>32</v>
      </c>
      <c r="AN80" s="105">
        <v>14</v>
      </c>
      <c r="AO80" s="105">
        <v>83</v>
      </c>
      <c r="AP80" s="105">
        <v>18</v>
      </c>
      <c r="AQ80" s="105">
        <v>70</v>
      </c>
      <c r="AR80" s="105">
        <v>16</v>
      </c>
      <c r="AS80" s="105">
        <v>46</v>
      </c>
      <c r="AT80" s="105">
        <v>0</v>
      </c>
      <c r="AU80" s="105">
        <v>924</v>
      </c>
      <c r="AV80" s="105">
        <v>64</v>
      </c>
      <c r="AW80" s="105">
        <v>14</v>
      </c>
      <c r="AY80" s="93">
        <v>1.5248938927999594E-2</v>
      </c>
      <c r="AZ80" s="93">
        <v>83.060970340813782</v>
      </c>
      <c r="BA80" s="93">
        <v>5.0829796426665311E-2</v>
      </c>
      <c r="BB80" s="93">
        <v>2.2873408391999389E-2</v>
      </c>
      <c r="BC80" s="93">
        <v>7.624469463999797E-3</v>
      </c>
      <c r="BD80" s="93">
        <v>7.37032048186647E-2</v>
      </c>
      <c r="BE80" s="93">
        <v>0.19823620606399472</v>
      </c>
      <c r="BF80" s="93">
        <v>0.2948128192746588</v>
      </c>
      <c r="BG80" s="93">
        <v>2.5414898213332655E-2</v>
      </c>
      <c r="BH80" s="93">
        <v>6.6078735354664908E-2</v>
      </c>
      <c r="BI80" s="93">
        <v>0.74973949729331335</v>
      </c>
      <c r="BJ80" s="93">
        <v>2.0331918570666123E-2</v>
      </c>
      <c r="BK80" s="93">
        <v>3.558085749866572E-2</v>
      </c>
      <c r="BL80" s="93">
        <v>0.74719800747198006</v>
      </c>
      <c r="BM80" s="93">
        <v>2.7956388034665922E-2</v>
      </c>
      <c r="BN80" s="93">
        <v>4.0663837141332246E-2</v>
      </c>
      <c r="BO80" s="93">
        <v>1.0165959285333061E-2</v>
      </c>
      <c r="BP80" s="93">
        <v>0.19061173659999492</v>
      </c>
      <c r="BQ80" s="93">
        <v>2.2873408391999389E-2</v>
      </c>
      <c r="BR80" s="93">
        <v>3.558085749866572E-2</v>
      </c>
      <c r="BS80" s="93">
        <v>1.5248938927999594E-2</v>
      </c>
      <c r="BT80" s="93">
        <v>9.1493633567997557E-2</v>
      </c>
      <c r="BU80" s="93">
        <v>2.5414898213332655E-2</v>
      </c>
      <c r="BV80" s="93">
        <v>4.5746816783998778E-2</v>
      </c>
      <c r="BW80" s="93">
        <v>0.19061173659999492</v>
      </c>
      <c r="BX80" s="93">
        <v>0.35835006480799042</v>
      </c>
      <c r="BY80" s="93">
        <v>0.8107352530053118</v>
      </c>
      <c r="BZ80" s="93">
        <v>7.6244694639997973E-2</v>
      </c>
      <c r="CA80" s="93">
        <v>0.5718352097999847</v>
      </c>
      <c r="CB80" s="93">
        <v>8.1327674282664492E-2</v>
      </c>
      <c r="CC80" s="93">
        <v>3.558085749866572E-2</v>
      </c>
      <c r="CD80" s="93">
        <v>0.21094365517066102</v>
      </c>
      <c r="CE80" s="93">
        <v>4.5746816783998778E-2</v>
      </c>
      <c r="CF80" s="93">
        <v>0.17790428749332859</v>
      </c>
      <c r="CG80" s="93">
        <v>4.0663837141332246E-2</v>
      </c>
      <c r="CH80" s="93">
        <v>0.11690853178133022</v>
      </c>
      <c r="CI80" s="93">
        <v>0</v>
      </c>
      <c r="CJ80" s="93">
        <v>2.3483365949119372</v>
      </c>
      <c r="CK80" s="93">
        <v>0.16265534856532898</v>
      </c>
      <c r="CL80" s="93">
        <v>3.558085749866572E-2</v>
      </c>
      <c r="CN80" s="105">
        <v>3928</v>
      </c>
      <c r="CO80" s="93">
        <v>10.729308931985797</v>
      </c>
      <c r="CP80" s="105">
        <v>2509</v>
      </c>
      <c r="CQ80" s="93">
        <v>6.853318765364655</v>
      </c>
      <c r="CS80" s="105">
        <v>260</v>
      </c>
      <c r="CT80" s="93">
        <v>0.66078735354664908</v>
      </c>
      <c r="CV80" s="93">
        <v>0</v>
      </c>
      <c r="CW80" s="93">
        <v>0.13978194017332962</v>
      </c>
      <c r="CX80" s="93">
        <v>4.3205326962665519E-2</v>
      </c>
      <c r="CY80" s="93">
        <v>7.37032048186647E-2</v>
      </c>
      <c r="CZ80" s="93">
        <v>0.26939792106132615</v>
      </c>
      <c r="DA80" s="93">
        <v>0</v>
      </c>
      <c r="DB80" s="93">
        <v>0.11436704195999695</v>
      </c>
      <c r="DC80" s="93">
        <v>87.877093552240325</v>
      </c>
      <c r="DD80" s="93">
        <v>0.17282130785066208</v>
      </c>
      <c r="DE80" s="93">
        <v>0.16011385874399572</v>
      </c>
      <c r="DF80" s="93">
        <v>0.43713624926932171</v>
      </c>
      <c r="DG80" s="93">
        <v>8.3869164103997765E-2</v>
      </c>
      <c r="DH80" s="93">
        <v>0.10674257249599715</v>
      </c>
      <c r="DI80" s="93">
        <v>1.0165959285333061E-2</v>
      </c>
      <c r="DJ80" s="93">
        <v>0.18298726713599511</v>
      </c>
      <c r="DK80" s="93">
        <v>3.0497877855999188E-2</v>
      </c>
      <c r="DL80" s="93">
        <v>0.30243728873865861</v>
      </c>
      <c r="DM80" s="93">
        <v>5.8454265890665109E-2</v>
      </c>
      <c r="DN80" s="93">
        <v>7.624469463999797E-3</v>
      </c>
      <c r="DO80" s="93">
        <v>4.8288306605332044E-2</v>
      </c>
      <c r="DP80" s="93">
        <v>1.0165959285333061E-2</v>
      </c>
      <c r="DQ80" s="93">
        <v>0.10165959285333062</v>
      </c>
      <c r="DR80" s="93">
        <v>1.2707449106666328E-2</v>
      </c>
      <c r="DS80" s="93">
        <v>0.25669047195465983</v>
      </c>
      <c r="DT80" s="93">
        <v>0.49050753551732024</v>
      </c>
      <c r="DU80" s="93">
        <v>4.3205326962665519E-2</v>
      </c>
      <c r="DV80" s="93">
        <v>5.3371286247998577E-2</v>
      </c>
      <c r="DW80" s="93">
        <v>3.3039367677332454E-2</v>
      </c>
      <c r="DX80" s="93">
        <v>0.32022771748799145</v>
      </c>
      <c r="DY80" s="93">
        <v>2.7956388034665922E-2</v>
      </c>
      <c r="DZ80" s="93">
        <v>0</v>
      </c>
      <c r="EA80" s="93">
        <v>0.15757236892266246</v>
      </c>
      <c r="EB80" s="93">
        <v>0.1474064096373294</v>
      </c>
      <c r="EC80" s="93">
        <v>7.624469463999797E-3</v>
      </c>
      <c r="ED80" s="93">
        <v>0.12707449106666327</v>
      </c>
      <c r="EE80" s="93">
        <v>0.25669047195465983</v>
      </c>
      <c r="EF80" s="93">
        <v>3.3039367677332454E-2</v>
      </c>
      <c r="EG80" s="93">
        <v>4.5746816783998778E-2</v>
      </c>
      <c r="EH80" s="93">
        <v>8.6410653925331038E-2</v>
      </c>
      <c r="EI80" s="93">
        <v>0</v>
      </c>
      <c r="EJ80" s="93">
        <v>9.9118103031997362E-2</v>
      </c>
      <c r="EK80" s="93">
        <v>4.0663837141332246E-2</v>
      </c>
      <c r="EM80" s="93">
        <v>12.122906447759675</v>
      </c>
      <c r="EO80" s="105">
        <v>315</v>
      </c>
      <c r="EP80" s="93">
        <v>0.85169663377044746</v>
      </c>
      <c r="ER80" s="93">
        <v>0.86747928928063378</v>
      </c>
      <c r="ES80" s="93">
        <v>62.394354411313493</v>
      </c>
      <c r="ET80" s="93">
        <v>1.0320493152213328</v>
      </c>
      <c r="EU80" s="93">
        <v>0.35982259909068087</v>
      </c>
      <c r="EV80" s="93">
        <v>3.9050514629996376E-2</v>
      </c>
      <c r="EW80" s="93">
        <v>0.69175197344565009</v>
      </c>
      <c r="EX80" s="93">
        <v>34.626649186912502</v>
      </c>
      <c r="EZ80" s="105">
        <v>490</v>
      </c>
      <c r="FA80" s="93">
        <v>19.870235198702353</v>
      </c>
      <c r="FC80" s="105">
        <v>673.84378211716341</v>
      </c>
      <c r="FD80" s="93">
        <v>19.533065708852739</v>
      </c>
      <c r="FE80" s="105">
        <v>931.49741824440616</v>
      </c>
      <c r="FF80" s="93">
        <v>11.695255067943863</v>
      </c>
      <c r="FH80" s="105">
        <v>2295</v>
      </c>
      <c r="FI80" s="93">
        <v>6.2600583726575927</v>
      </c>
      <c r="FK80" s="93">
        <v>22.796521739130434</v>
      </c>
      <c r="FM80" s="93">
        <v>38.915001958480225</v>
      </c>
      <c r="FN80" s="93">
        <v>41.010575793184486</v>
      </c>
      <c r="FO80" s="93">
        <v>18.772032902467686</v>
      </c>
      <c r="FQ80" s="93">
        <v>23.433621889944909</v>
      </c>
      <c r="FR80" s="93">
        <v>29.76572431745263</v>
      </c>
      <c r="FS80" s="93">
        <v>5.6177734729705184</v>
      </c>
      <c r="FT80" s="93">
        <v>31.152006780071432</v>
      </c>
      <c r="FV80" s="93">
        <v>85.208434909800104</v>
      </c>
      <c r="FW80" s="93">
        <v>11.3725012189176</v>
      </c>
      <c r="FX80" s="93">
        <v>2.6694295465626525</v>
      </c>
      <c r="FZ80" s="93">
        <v>16.63456737285113</v>
      </c>
      <c r="GB80" s="93">
        <v>6.0169403987191412</v>
      </c>
      <c r="GD80" s="93">
        <v>27.269172764341171</v>
      </c>
      <c r="GE80" s="93">
        <v>19.0973579846953</v>
      </c>
      <c r="GG80" s="93">
        <v>81.059040384293141</v>
      </c>
      <c r="GH80" s="93">
        <v>4.7533932860414456</v>
      </c>
      <c r="GJ80" s="93">
        <v>23.169662428759317</v>
      </c>
      <c r="GK80" s="107">
        <v>75</v>
      </c>
      <c r="GL80" s="93" t="s">
        <v>74</v>
      </c>
      <c r="GM80" s="105">
        <f t="shared" si="5"/>
        <v>16.63456737285113</v>
      </c>
      <c r="GN80" s="105">
        <f t="shared" si="6"/>
        <v>16.64206737285113</v>
      </c>
      <c r="GO80" s="93">
        <f t="shared" si="7"/>
        <v>45</v>
      </c>
      <c r="GP80" s="93" t="str">
        <f t="shared" si="8"/>
        <v>Bayside</v>
      </c>
      <c r="GQ80" s="105">
        <f t="shared" si="9"/>
        <v>9.3041393454461421</v>
      </c>
      <c r="HD80" s="93" t="s">
        <v>94</v>
      </c>
    </row>
    <row r="81" spans="2:212" x14ac:dyDescent="0.35">
      <c r="B81" s="107">
        <v>76</v>
      </c>
      <c r="C81" s="93" t="s">
        <v>75</v>
      </c>
      <c r="E81" s="105">
        <v>217118</v>
      </c>
      <c r="G81" s="105">
        <v>1732</v>
      </c>
      <c r="H81" s="93">
        <v>0.797722897226393</v>
      </c>
      <c r="J81" s="105">
        <v>212</v>
      </c>
      <c r="K81" s="105">
        <v>114543</v>
      </c>
      <c r="L81" s="105">
        <v>403</v>
      </c>
      <c r="M81" s="105">
        <v>2018</v>
      </c>
      <c r="N81" s="105">
        <v>204</v>
      </c>
      <c r="O81" s="105">
        <v>239</v>
      </c>
      <c r="P81" s="105">
        <v>5525</v>
      </c>
      <c r="Q81" s="105">
        <v>462</v>
      </c>
      <c r="R81" s="105">
        <v>422</v>
      </c>
      <c r="S81" s="105">
        <v>979</v>
      </c>
      <c r="T81" s="105">
        <v>590</v>
      </c>
      <c r="U81" s="105">
        <v>545</v>
      </c>
      <c r="V81" s="105">
        <v>594</v>
      </c>
      <c r="W81" s="105">
        <v>22395</v>
      </c>
      <c r="X81" s="105">
        <v>1373</v>
      </c>
      <c r="Y81" s="105">
        <v>487</v>
      </c>
      <c r="Z81" s="105">
        <v>282</v>
      </c>
      <c r="AA81" s="105">
        <v>1736</v>
      </c>
      <c r="AB81" s="105">
        <v>218</v>
      </c>
      <c r="AC81" s="105">
        <v>878</v>
      </c>
      <c r="AD81" s="105">
        <v>644</v>
      </c>
      <c r="AE81" s="105">
        <v>2058</v>
      </c>
      <c r="AF81" s="105">
        <v>1114</v>
      </c>
      <c r="AG81" s="105">
        <v>572</v>
      </c>
      <c r="AH81" s="105">
        <v>436</v>
      </c>
      <c r="AI81" s="105">
        <v>284</v>
      </c>
      <c r="AJ81" s="105">
        <v>7711</v>
      </c>
      <c r="AK81" s="105">
        <v>2067</v>
      </c>
      <c r="AL81" s="105">
        <v>5727</v>
      </c>
      <c r="AM81" s="105">
        <v>550</v>
      </c>
      <c r="AN81" s="105">
        <v>1075</v>
      </c>
      <c r="AO81" s="105">
        <v>1171</v>
      </c>
      <c r="AP81" s="105">
        <v>717</v>
      </c>
      <c r="AQ81" s="105">
        <v>2040</v>
      </c>
      <c r="AR81" s="105">
        <v>239</v>
      </c>
      <c r="AS81" s="105">
        <v>1466</v>
      </c>
      <c r="AT81" s="105">
        <v>173</v>
      </c>
      <c r="AU81" s="105">
        <v>6785</v>
      </c>
      <c r="AV81" s="105">
        <v>558</v>
      </c>
      <c r="AW81" s="105">
        <v>1627</v>
      </c>
      <c r="AY81" s="93">
        <v>9.7642756473438397E-2</v>
      </c>
      <c r="AZ81" s="93">
        <v>52.756104975174786</v>
      </c>
      <c r="BA81" s="93">
        <v>0.18561335310752677</v>
      </c>
      <c r="BB81" s="93">
        <v>0.92944850265754098</v>
      </c>
      <c r="BC81" s="93">
        <v>9.3958124153686012E-2</v>
      </c>
      <c r="BD81" s="93">
        <v>0.11007839055260274</v>
      </c>
      <c r="BE81" s="93">
        <v>2.5446991958289962</v>
      </c>
      <c r="BF81" s="93">
        <v>0.21278751646570068</v>
      </c>
      <c r="BG81" s="93">
        <v>0.1943643548669387</v>
      </c>
      <c r="BH81" s="93">
        <v>0.45090688012969904</v>
      </c>
      <c r="BI81" s="93">
        <v>0.27174163358173897</v>
      </c>
      <c r="BJ81" s="93">
        <v>0.25101557678313174</v>
      </c>
      <c r="BK81" s="93">
        <v>0.27358394974161515</v>
      </c>
      <c r="BL81" s="93">
        <v>10.314667600106855</v>
      </c>
      <c r="BM81" s="93">
        <v>0.63237502187750438</v>
      </c>
      <c r="BN81" s="93">
        <v>0.22430199246492694</v>
      </c>
      <c r="BO81" s="93">
        <v>0.12988328927127185</v>
      </c>
      <c r="BP81" s="93">
        <v>0.79956521338626929</v>
      </c>
      <c r="BQ81" s="93">
        <v>0.10040623071325271</v>
      </c>
      <c r="BR81" s="93">
        <v>0.40438839709282509</v>
      </c>
      <c r="BS81" s="93">
        <v>0.2966129017400676</v>
      </c>
      <c r="BT81" s="93">
        <v>0.94787166425630309</v>
      </c>
      <c r="BU81" s="93">
        <v>0.51308505052552067</v>
      </c>
      <c r="BV81" s="93">
        <v>0.26345121086229606</v>
      </c>
      <c r="BW81" s="93">
        <v>0.20081246142650541</v>
      </c>
      <c r="BX81" s="93">
        <v>0.13080444735120994</v>
      </c>
      <c r="BY81" s="93">
        <v>3.5515249772013378</v>
      </c>
      <c r="BZ81" s="93">
        <v>0.95201687561602444</v>
      </c>
      <c r="CA81" s="93">
        <v>2.6377361619027444</v>
      </c>
      <c r="CB81" s="93">
        <v>0.25331847198297702</v>
      </c>
      <c r="CC81" s="93">
        <v>0.49512246796672776</v>
      </c>
      <c r="CD81" s="93">
        <v>0.53933805580375649</v>
      </c>
      <c r="CE81" s="93">
        <v>0.33023517165780819</v>
      </c>
      <c r="CF81" s="93">
        <v>0.93958124153686007</v>
      </c>
      <c r="CG81" s="93">
        <v>0.11007839055260274</v>
      </c>
      <c r="CH81" s="93">
        <v>0.67520887259462592</v>
      </c>
      <c r="CI81" s="93">
        <v>7.9680173914645491E-2</v>
      </c>
      <c r="CJ81" s="93">
        <v>3.1250287861899984</v>
      </c>
      <c r="CK81" s="93">
        <v>0.25700310430272938</v>
      </c>
      <c r="CL81" s="93">
        <v>0.74936209802964282</v>
      </c>
      <c r="CN81" s="105">
        <v>90036</v>
      </c>
      <c r="CO81" s="93">
        <v>44.010382297303238</v>
      </c>
      <c r="CP81" s="105">
        <v>73476</v>
      </c>
      <c r="CQ81" s="93">
        <v>35.915709823588934</v>
      </c>
      <c r="CS81" s="105">
        <v>10328</v>
      </c>
      <c r="CT81" s="93">
        <v>4.7568603248003392</v>
      </c>
      <c r="CV81" s="93">
        <v>0.19344319678700062</v>
      </c>
      <c r="CW81" s="93">
        <v>1.9325896517101302</v>
      </c>
      <c r="CX81" s="93">
        <v>1.0570288967289676</v>
      </c>
      <c r="CY81" s="93">
        <v>1.0321576285706391</v>
      </c>
      <c r="CZ81" s="93">
        <v>0.29246769038034615</v>
      </c>
      <c r="DA81" s="93">
        <v>9.211580799380982E-2</v>
      </c>
      <c r="DB81" s="93">
        <v>6.6783960795512118E-2</v>
      </c>
      <c r="DC81" s="93">
        <v>53.119501837710374</v>
      </c>
      <c r="DD81" s="93">
        <v>0.95247745465599354</v>
      </c>
      <c r="DE81" s="93">
        <v>0.28049263534115088</v>
      </c>
      <c r="DF81" s="93">
        <v>0.15982092686926003</v>
      </c>
      <c r="DG81" s="93">
        <v>0.63836254939710213</v>
      </c>
      <c r="DH81" s="93">
        <v>1.4908943523798119</v>
      </c>
      <c r="DI81" s="93">
        <v>1.3817371199071472E-3</v>
      </c>
      <c r="DJ81" s="93">
        <v>3.5349441317624519</v>
      </c>
      <c r="DK81" s="93">
        <v>0.70883114251236656</v>
      </c>
      <c r="DL81" s="93">
        <v>1.3531812194290662</v>
      </c>
      <c r="DM81" s="93">
        <v>0.15475455742960048</v>
      </c>
      <c r="DN81" s="93">
        <v>9.9024493593345544E-2</v>
      </c>
      <c r="DO81" s="93">
        <v>0.3901104468537846</v>
      </c>
      <c r="DP81" s="93">
        <v>0.56466990300205411</v>
      </c>
      <c r="DQ81" s="93">
        <v>0.49512246796672776</v>
      </c>
      <c r="DR81" s="93">
        <v>0.55730063836254939</v>
      </c>
      <c r="DS81" s="93">
        <v>3.3783472581729748</v>
      </c>
      <c r="DT81" s="93">
        <v>0.22338083438498882</v>
      </c>
      <c r="DU81" s="93">
        <v>0.23535588942418406</v>
      </c>
      <c r="DV81" s="93">
        <v>0.30029753405982001</v>
      </c>
      <c r="DW81" s="93">
        <v>0.17962582558792914</v>
      </c>
      <c r="DX81" s="93">
        <v>3.6173877799169114</v>
      </c>
      <c r="DY81" s="93">
        <v>0.22660488766477216</v>
      </c>
      <c r="DZ81" s="93">
        <v>0.61809707163846395</v>
      </c>
      <c r="EA81" s="93">
        <v>0.42879908621118473</v>
      </c>
      <c r="EB81" s="93">
        <v>0.72771488315109756</v>
      </c>
      <c r="EC81" s="93">
        <v>0.37030554813511546</v>
      </c>
      <c r="ED81" s="93">
        <v>0.87556075498116237</v>
      </c>
      <c r="EE81" s="93">
        <v>1.3126502639117898</v>
      </c>
      <c r="EF81" s="93">
        <v>0.88246944058069809</v>
      </c>
      <c r="EG81" s="93">
        <v>1.2910030490332447</v>
      </c>
      <c r="EH81" s="93">
        <v>0.23996167982387456</v>
      </c>
      <c r="EI81" s="93">
        <v>0.16672961246879575</v>
      </c>
      <c r="EJ81" s="93">
        <v>1.707827080205234</v>
      </c>
      <c r="EK81" s="93">
        <v>1.0049834652124652</v>
      </c>
      <c r="EM81" s="93">
        <v>46.880498162289626</v>
      </c>
      <c r="EO81" s="105">
        <v>12437</v>
      </c>
      <c r="EP81" s="93">
        <v>6.086990568761899</v>
      </c>
      <c r="ER81" s="93">
        <v>2.9646137902584795</v>
      </c>
      <c r="ES81" s="93">
        <v>50.349133203875681</v>
      </c>
      <c r="ET81" s="93">
        <v>9.3777983479057045</v>
      </c>
      <c r="EU81" s="93">
        <v>8.0003823360734074</v>
      </c>
      <c r="EV81" s="93">
        <v>5.9362706134481684E-2</v>
      </c>
      <c r="EW81" s="93">
        <v>4.1493525440441097</v>
      </c>
      <c r="EX81" s="93">
        <v>25.096841702804134</v>
      </c>
      <c r="EZ81" s="105">
        <v>1687</v>
      </c>
      <c r="FA81" s="93">
        <v>13.58511837655017</v>
      </c>
      <c r="FC81" s="105">
        <v>685.29240447343898</v>
      </c>
      <c r="FD81" s="93">
        <v>26.824529770657158</v>
      </c>
      <c r="FE81" s="105">
        <v>968.32282471626741</v>
      </c>
      <c r="FF81" s="93">
        <v>16.420756211316771</v>
      </c>
      <c r="FH81" s="105">
        <v>8457</v>
      </c>
      <c r="FI81" s="93">
        <v>4.1622371840302392</v>
      </c>
      <c r="FK81" s="93">
        <v>14.983730589137853</v>
      </c>
      <c r="FM81" s="93">
        <v>27.152122128909983</v>
      </c>
      <c r="FN81" s="93">
        <v>56.500269504285981</v>
      </c>
      <c r="FO81" s="93">
        <v>15.078330116669274</v>
      </c>
      <c r="FQ81" s="93">
        <v>17.896833300139413</v>
      </c>
      <c r="FR81" s="93">
        <v>43.21449910376419</v>
      </c>
      <c r="FS81" s="93">
        <v>0.97457345814246832</v>
      </c>
      <c r="FT81" s="93">
        <v>25.581889397862312</v>
      </c>
      <c r="FV81" s="93">
        <v>83.099471983188593</v>
      </c>
      <c r="FW81" s="93">
        <v>13.969170202295608</v>
      </c>
      <c r="FX81" s="93">
        <v>2.5017622727333184</v>
      </c>
      <c r="FZ81" s="93">
        <v>9.384088313665778</v>
      </c>
      <c r="GB81" s="93">
        <v>8.230598504205755</v>
      </c>
      <c r="GD81" s="93">
        <v>29.814770715343279</v>
      </c>
      <c r="GE81" s="93">
        <v>20.359690628785604</v>
      </c>
      <c r="GG81" s="93">
        <v>74.89206174999741</v>
      </c>
      <c r="GH81" s="93">
        <v>1.4629903813300478</v>
      </c>
      <c r="GJ81" s="93">
        <v>41.938328538591648</v>
      </c>
      <c r="GK81" s="107">
        <v>76</v>
      </c>
      <c r="GL81" s="93" t="s">
        <v>75</v>
      </c>
      <c r="GM81" s="105">
        <f t="shared" si="5"/>
        <v>9.384088313665778</v>
      </c>
      <c r="GN81" s="105">
        <f t="shared" si="6"/>
        <v>9.3916883136657781</v>
      </c>
      <c r="GO81" s="93">
        <f t="shared" si="7"/>
        <v>74</v>
      </c>
      <c r="GP81" s="93" t="str">
        <f t="shared" si="8"/>
        <v>Stonnington</v>
      </c>
      <c r="GQ81" s="105">
        <f t="shared" si="9"/>
        <v>9.1731892590796793</v>
      </c>
      <c r="HD81" s="93" t="s">
        <v>104</v>
      </c>
    </row>
    <row r="82" spans="2:212" x14ac:dyDescent="0.35">
      <c r="B82" s="107">
        <v>77</v>
      </c>
      <c r="C82" s="93" t="s">
        <v>76</v>
      </c>
      <c r="E82" s="105">
        <v>86652</v>
      </c>
      <c r="G82" s="105">
        <v>382</v>
      </c>
      <c r="H82" s="93">
        <v>0.44084383511055714</v>
      </c>
      <c r="J82" s="105">
        <v>57</v>
      </c>
      <c r="K82" s="105">
        <v>53055</v>
      </c>
      <c r="L82" s="105">
        <v>64</v>
      </c>
      <c r="M82" s="105">
        <v>32</v>
      </c>
      <c r="N82" s="105">
        <v>71</v>
      </c>
      <c r="O82" s="105">
        <v>401</v>
      </c>
      <c r="P82" s="105">
        <v>1573</v>
      </c>
      <c r="Q82" s="105">
        <v>142</v>
      </c>
      <c r="R82" s="105">
        <v>105</v>
      </c>
      <c r="S82" s="105">
        <v>69</v>
      </c>
      <c r="T82" s="105">
        <v>410</v>
      </c>
      <c r="U82" s="105">
        <v>1131</v>
      </c>
      <c r="V82" s="105">
        <v>303</v>
      </c>
      <c r="W82" s="105">
        <v>639</v>
      </c>
      <c r="X82" s="105">
        <v>250</v>
      </c>
      <c r="Y82" s="105">
        <v>151</v>
      </c>
      <c r="Z82" s="105">
        <v>27</v>
      </c>
      <c r="AA82" s="105">
        <v>863</v>
      </c>
      <c r="AB82" s="105">
        <v>241</v>
      </c>
      <c r="AC82" s="105">
        <v>54</v>
      </c>
      <c r="AD82" s="105">
        <v>89</v>
      </c>
      <c r="AE82" s="105">
        <v>742</v>
      </c>
      <c r="AF82" s="105">
        <v>72</v>
      </c>
      <c r="AG82" s="105">
        <v>67</v>
      </c>
      <c r="AH82" s="105">
        <v>53</v>
      </c>
      <c r="AI82" s="105">
        <v>179</v>
      </c>
      <c r="AJ82" s="105">
        <v>2649</v>
      </c>
      <c r="AK82" s="105">
        <v>72</v>
      </c>
      <c r="AL82" s="105">
        <v>319</v>
      </c>
      <c r="AM82" s="105">
        <v>150</v>
      </c>
      <c r="AN82" s="105">
        <v>259</v>
      </c>
      <c r="AO82" s="105">
        <v>389</v>
      </c>
      <c r="AP82" s="105">
        <v>180</v>
      </c>
      <c r="AQ82" s="105">
        <v>200</v>
      </c>
      <c r="AR82" s="105">
        <v>173</v>
      </c>
      <c r="AS82" s="105">
        <v>303</v>
      </c>
      <c r="AT82" s="105">
        <v>149</v>
      </c>
      <c r="AU82" s="105">
        <v>4485</v>
      </c>
      <c r="AV82" s="105">
        <v>830</v>
      </c>
      <c r="AW82" s="105">
        <v>2625</v>
      </c>
      <c r="AY82" s="93">
        <v>6.5780362830632877E-2</v>
      </c>
      <c r="AZ82" s="93">
        <v>61.227669297881185</v>
      </c>
      <c r="BA82" s="93">
        <v>7.3858653002815855E-2</v>
      </c>
      <c r="BB82" s="93">
        <v>3.6929326501407927E-2</v>
      </c>
      <c r="BC82" s="93">
        <v>8.1936943174998847E-2</v>
      </c>
      <c r="BD82" s="93">
        <v>0.46277062272076813</v>
      </c>
      <c r="BE82" s="93">
        <v>1.8153072058348336</v>
      </c>
      <c r="BF82" s="93">
        <v>0.16387388634999769</v>
      </c>
      <c r="BG82" s="93">
        <v>0.12117435258274477</v>
      </c>
      <c r="BH82" s="93">
        <v>7.9628860268660853E-2</v>
      </c>
      <c r="BI82" s="93">
        <v>0.47315699579928916</v>
      </c>
      <c r="BJ82" s="93">
        <v>1.3052208835341366</v>
      </c>
      <c r="BK82" s="93">
        <v>0.34967456031020633</v>
      </c>
      <c r="BL82" s="93">
        <v>0.73743248857498955</v>
      </c>
      <c r="BM82" s="93">
        <v>0.28851036329224949</v>
      </c>
      <c r="BN82" s="93">
        <v>0.17426025942851869</v>
      </c>
      <c r="BO82" s="93">
        <v>3.1159119235562943E-2</v>
      </c>
      <c r="BP82" s="93">
        <v>0.99593777408484507</v>
      </c>
      <c r="BQ82" s="93">
        <v>0.27812399021372847</v>
      </c>
      <c r="BR82" s="93">
        <v>6.2318238471125886E-2</v>
      </c>
      <c r="BS82" s="93">
        <v>0.1027096893320408</v>
      </c>
      <c r="BT82" s="93">
        <v>0.85629875825139634</v>
      </c>
      <c r="BU82" s="93">
        <v>8.3090984628167844E-2</v>
      </c>
      <c r="BV82" s="93">
        <v>7.7320777362322859E-2</v>
      </c>
      <c r="BW82" s="93">
        <v>6.1164197017956883E-2</v>
      </c>
      <c r="BX82" s="93">
        <v>0.20657342011725063</v>
      </c>
      <c r="BY82" s="93">
        <v>3.0570558094446754</v>
      </c>
      <c r="BZ82" s="93">
        <v>8.3090984628167844E-2</v>
      </c>
      <c r="CA82" s="93">
        <v>0.36813922356091028</v>
      </c>
      <c r="CB82" s="93">
        <v>0.17310621797534967</v>
      </c>
      <c r="CC82" s="93">
        <v>0.29889673637077047</v>
      </c>
      <c r="CD82" s="93">
        <v>0.44892212528274011</v>
      </c>
      <c r="CE82" s="93">
        <v>0.2077274615704196</v>
      </c>
      <c r="CF82" s="93">
        <v>0.23080829063379954</v>
      </c>
      <c r="CG82" s="93">
        <v>0.19964917139823662</v>
      </c>
      <c r="CH82" s="93">
        <v>0.34967456031020633</v>
      </c>
      <c r="CI82" s="93">
        <v>0.17195217652218067</v>
      </c>
      <c r="CJ82" s="93">
        <v>5.1758759174629558</v>
      </c>
      <c r="CK82" s="93">
        <v>0.95785440613026818</v>
      </c>
      <c r="CL82" s="93">
        <v>3.029358814568619</v>
      </c>
      <c r="CN82" s="105">
        <v>25026</v>
      </c>
      <c r="CO82" s="93">
        <v>32.051331309793675</v>
      </c>
      <c r="CP82" s="105">
        <v>16240</v>
      </c>
      <c r="CQ82" s="93">
        <v>20.798913948335702</v>
      </c>
      <c r="CS82" s="105">
        <v>3888</v>
      </c>
      <c r="CT82" s="93">
        <v>4.4869131699210634</v>
      </c>
      <c r="CV82" s="93">
        <v>1.7310621797534967E-2</v>
      </c>
      <c r="CW82" s="93">
        <v>0.7962886026866085</v>
      </c>
      <c r="CX82" s="93">
        <v>4.7315699579928913E-2</v>
      </c>
      <c r="CY82" s="93">
        <v>1.3548446660204034</v>
      </c>
      <c r="CZ82" s="93">
        <v>0.21580575174260258</v>
      </c>
      <c r="DA82" s="93">
        <v>3.1159119235562943E-2</v>
      </c>
      <c r="DB82" s="93">
        <v>0.17887642524119465</v>
      </c>
      <c r="DC82" s="93">
        <v>68.747403406730371</v>
      </c>
      <c r="DD82" s="93">
        <v>9.0015233347181825E-2</v>
      </c>
      <c r="DE82" s="93">
        <v>0.72358399113696159</v>
      </c>
      <c r="DF82" s="93">
        <v>0.48585145178414813</v>
      </c>
      <c r="DG82" s="93">
        <v>2.6369847204911601</v>
      </c>
      <c r="DH82" s="93">
        <v>5.1931865392604901E-2</v>
      </c>
      <c r="DI82" s="93">
        <v>1.038637307852098E-2</v>
      </c>
      <c r="DJ82" s="93">
        <v>0.21118958592992662</v>
      </c>
      <c r="DK82" s="93">
        <v>0.20888150302358863</v>
      </c>
      <c r="DL82" s="93">
        <v>1.8083829571158196</v>
      </c>
      <c r="DM82" s="93">
        <v>0.31966948252781241</v>
      </c>
      <c r="DN82" s="93">
        <v>3.3467202141900937E-2</v>
      </c>
      <c r="DO82" s="93">
        <v>0.16964409361584268</v>
      </c>
      <c r="DP82" s="93">
        <v>0.19041683977288465</v>
      </c>
      <c r="DQ82" s="93">
        <v>5.0777823939435904E-2</v>
      </c>
      <c r="DR82" s="93">
        <v>6.3472279924294883E-2</v>
      </c>
      <c r="DS82" s="93">
        <v>2.1996030097401098</v>
      </c>
      <c r="DT82" s="93">
        <v>6.2318238471125886E-2</v>
      </c>
      <c r="DU82" s="93">
        <v>0.14771730600563171</v>
      </c>
      <c r="DV82" s="93">
        <v>0.16618196925633569</v>
      </c>
      <c r="DW82" s="93">
        <v>0.20311129575774362</v>
      </c>
      <c r="DX82" s="93">
        <v>6.5780362830632877E-2</v>
      </c>
      <c r="DY82" s="93">
        <v>0.16387388634999769</v>
      </c>
      <c r="DZ82" s="93">
        <v>1.2694455984858976E-2</v>
      </c>
      <c r="EA82" s="93">
        <v>0.19041683977288465</v>
      </c>
      <c r="EB82" s="93">
        <v>8.7707150440843845E-2</v>
      </c>
      <c r="EC82" s="93">
        <v>0.47431103725245805</v>
      </c>
      <c r="ED82" s="93">
        <v>1.0109403129760421</v>
      </c>
      <c r="EE82" s="93">
        <v>0.11540414531689977</v>
      </c>
      <c r="EF82" s="93">
        <v>0.10732585514471679</v>
      </c>
      <c r="EG82" s="93">
        <v>6.0010155564787886E-2</v>
      </c>
      <c r="EH82" s="93">
        <v>0.30697502654295344</v>
      </c>
      <c r="EI82" s="93">
        <v>0.27812399021372847</v>
      </c>
      <c r="EJ82" s="93">
        <v>8.078290172182985E-2</v>
      </c>
      <c r="EK82" s="93">
        <v>3.8925818215390295</v>
      </c>
      <c r="EM82" s="93">
        <v>31.252596593269629</v>
      </c>
      <c r="EO82" s="105">
        <v>4449</v>
      </c>
      <c r="EP82" s="93">
        <v>5.640284486365192</v>
      </c>
      <c r="ER82" s="93">
        <v>4.5215257345665165</v>
      </c>
      <c r="ES82" s="93">
        <v>34.322430831343262</v>
      </c>
      <c r="ET82" s="93">
        <v>0.74677080996925838</v>
      </c>
      <c r="EU82" s="93">
        <v>2.6348079637961286</v>
      </c>
      <c r="EV82" s="93">
        <v>0.64385893156360086</v>
      </c>
      <c r="EW82" s="93">
        <v>0.43539640863932028</v>
      </c>
      <c r="EX82" s="93">
        <v>56.704445001517293</v>
      </c>
      <c r="EZ82" s="105">
        <v>275</v>
      </c>
      <c r="FA82" s="93">
        <v>4.3375394321766558</v>
      </c>
      <c r="FC82" s="105">
        <v>1038.8414121602691</v>
      </c>
      <c r="FD82" s="93">
        <v>15.835320807399219</v>
      </c>
      <c r="FE82" s="105">
        <v>1516.2273800157357</v>
      </c>
      <c r="FF82" s="93">
        <v>10.251343661081252</v>
      </c>
      <c r="FH82" s="105">
        <v>3040</v>
      </c>
      <c r="FI82" s="93">
        <v>3.880718954248366</v>
      </c>
      <c r="FK82" s="93">
        <v>24.341810724549774</v>
      </c>
      <c r="FM82" s="93">
        <v>52.950207256537539</v>
      </c>
      <c r="FN82" s="93">
        <v>30.346451051635025</v>
      </c>
      <c r="FO82" s="93">
        <v>13.361649864387697</v>
      </c>
      <c r="FQ82" s="93">
        <v>16.452763328260229</v>
      </c>
      <c r="FR82" s="93">
        <v>18.49487767757763</v>
      </c>
      <c r="FS82" s="93">
        <v>8.6091361333848226</v>
      </c>
      <c r="FT82" s="93">
        <v>45.514844513095426</v>
      </c>
      <c r="FV82" s="93">
        <v>13.511039926781832</v>
      </c>
      <c r="FW82" s="93">
        <v>37.96590779087061</v>
      </c>
      <c r="FX82" s="93">
        <v>47.687907562063835</v>
      </c>
      <c r="FZ82" s="93">
        <v>10.078735744907394</v>
      </c>
      <c r="GB82" s="93">
        <v>5.2501959028321954</v>
      </c>
      <c r="GD82" s="93">
        <v>60.633185149585486</v>
      </c>
      <c r="GE82" s="93">
        <v>4.9000760943570025</v>
      </c>
      <c r="GG82" s="93">
        <v>36.92979294324963</v>
      </c>
      <c r="GH82" s="93">
        <v>22.151467820096922</v>
      </c>
      <c r="GJ82" s="93">
        <v>67.05406911928651</v>
      </c>
      <c r="GK82" s="107">
        <v>77</v>
      </c>
      <c r="GL82" s="93" t="s">
        <v>76</v>
      </c>
      <c r="GM82" s="105">
        <f t="shared" si="5"/>
        <v>10.078735744907394</v>
      </c>
      <c r="GN82" s="105">
        <f t="shared" si="6"/>
        <v>10.086435744907394</v>
      </c>
      <c r="GO82" s="93">
        <f t="shared" si="7"/>
        <v>73</v>
      </c>
      <c r="GP82" s="93" t="str">
        <f t="shared" si="8"/>
        <v>Melbourne</v>
      </c>
      <c r="GQ82" s="105">
        <f t="shared" si="9"/>
        <v>7.9558642670315773</v>
      </c>
      <c r="HD82" s="93" t="s">
        <v>98</v>
      </c>
    </row>
    <row r="83" spans="2:212" x14ac:dyDescent="0.35">
      <c r="B83" s="107">
        <v>78</v>
      </c>
      <c r="C83" s="93" t="s">
        <v>77</v>
      </c>
      <c r="E83" s="105">
        <v>149542</v>
      </c>
      <c r="G83" s="105">
        <v>1359</v>
      </c>
      <c r="H83" s="93">
        <v>0.90877479236602421</v>
      </c>
      <c r="J83" s="105">
        <v>5</v>
      </c>
      <c r="K83" s="105">
        <v>116541</v>
      </c>
      <c r="L83" s="105">
        <v>26</v>
      </c>
      <c r="M83" s="105">
        <v>719</v>
      </c>
      <c r="N83" s="105">
        <v>36</v>
      </c>
      <c r="O83" s="105">
        <v>229</v>
      </c>
      <c r="P83" s="105">
        <v>682</v>
      </c>
      <c r="Q83" s="105">
        <v>108</v>
      </c>
      <c r="R83" s="105">
        <v>66</v>
      </c>
      <c r="S83" s="105">
        <v>62</v>
      </c>
      <c r="T83" s="105">
        <v>1103</v>
      </c>
      <c r="U83" s="105">
        <v>128</v>
      </c>
      <c r="V83" s="105">
        <v>131</v>
      </c>
      <c r="W83" s="105">
        <v>758</v>
      </c>
      <c r="X83" s="105">
        <v>146</v>
      </c>
      <c r="Y83" s="105">
        <v>117</v>
      </c>
      <c r="Z83" s="105">
        <v>14</v>
      </c>
      <c r="AA83" s="105">
        <v>906</v>
      </c>
      <c r="AB83" s="105">
        <v>110</v>
      </c>
      <c r="AC83" s="105">
        <v>69</v>
      </c>
      <c r="AD83" s="105">
        <v>44</v>
      </c>
      <c r="AE83" s="105">
        <v>308</v>
      </c>
      <c r="AF83" s="105">
        <v>115</v>
      </c>
      <c r="AG83" s="105">
        <v>97</v>
      </c>
      <c r="AH83" s="105">
        <v>44</v>
      </c>
      <c r="AI83" s="105">
        <v>1591</v>
      </c>
      <c r="AJ83" s="105">
        <v>1853</v>
      </c>
      <c r="AK83" s="105">
        <v>41</v>
      </c>
      <c r="AL83" s="105">
        <v>459</v>
      </c>
      <c r="AM83" s="105">
        <v>268</v>
      </c>
      <c r="AN83" s="105">
        <v>123</v>
      </c>
      <c r="AO83" s="105">
        <v>776</v>
      </c>
      <c r="AP83" s="105">
        <v>67</v>
      </c>
      <c r="AQ83" s="105">
        <v>305</v>
      </c>
      <c r="AR83" s="105">
        <v>56</v>
      </c>
      <c r="AS83" s="105">
        <v>220</v>
      </c>
      <c r="AT83" s="105">
        <v>28</v>
      </c>
      <c r="AU83" s="105">
        <v>9694</v>
      </c>
      <c r="AV83" s="105">
        <v>484</v>
      </c>
      <c r="AW83" s="105">
        <v>132</v>
      </c>
      <c r="AY83" s="93">
        <v>3.3435422824357039E-3</v>
      </c>
      <c r="AZ83" s="93">
        <v>77.931952227467875</v>
      </c>
      <c r="BA83" s="93">
        <v>1.738641986866566E-2</v>
      </c>
      <c r="BB83" s="93">
        <v>0.48080138021425417</v>
      </c>
      <c r="BC83" s="93">
        <v>2.4073504433537066E-2</v>
      </c>
      <c r="BD83" s="93">
        <v>0.15313423653555522</v>
      </c>
      <c r="BE83" s="93">
        <v>0.45605916732422996</v>
      </c>
      <c r="BF83" s="93">
        <v>7.2220513300611189E-2</v>
      </c>
      <c r="BG83" s="93">
        <v>4.4134758128151284E-2</v>
      </c>
      <c r="BH83" s="93">
        <v>4.1459924302202723E-2</v>
      </c>
      <c r="BI83" s="93">
        <v>0.73758542750531619</v>
      </c>
      <c r="BJ83" s="93">
        <v>8.5594682430354008E-2</v>
      </c>
      <c r="BK83" s="93">
        <v>8.7600807799815439E-2</v>
      </c>
      <c r="BL83" s="93">
        <v>0.50688101001725261</v>
      </c>
      <c r="BM83" s="93">
        <v>9.7631434647122539E-2</v>
      </c>
      <c r="BN83" s="93">
        <v>7.8238889408995468E-2</v>
      </c>
      <c r="BO83" s="93">
        <v>9.3619183908199705E-3</v>
      </c>
      <c r="BP83" s="93">
        <v>0.60584986157734955</v>
      </c>
      <c r="BQ83" s="93">
        <v>7.355793021358549E-2</v>
      </c>
      <c r="BR83" s="93">
        <v>4.6140883497612709E-2</v>
      </c>
      <c r="BS83" s="93">
        <v>2.9423172085434192E-2</v>
      </c>
      <c r="BT83" s="93">
        <v>0.20596220459803938</v>
      </c>
      <c r="BU83" s="93">
        <v>7.6901472496021181E-2</v>
      </c>
      <c r="BV83" s="93">
        <v>6.4864720279252649E-2</v>
      </c>
      <c r="BW83" s="93">
        <v>2.9423172085434192E-2</v>
      </c>
      <c r="BX83" s="93">
        <v>1.063915154271041</v>
      </c>
      <c r="BY83" s="93">
        <v>1.2391167698706718</v>
      </c>
      <c r="BZ83" s="93">
        <v>2.7417046715972768E-2</v>
      </c>
      <c r="CA83" s="93">
        <v>0.30693718152759758</v>
      </c>
      <c r="CB83" s="93">
        <v>0.17921386633855371</v>
      </c>
      <c r="CC83" s="93">
        <v>8.2251140147918303E-2</v>
      </c>
      <c r="CD83" s="93">
        <v>0.5189177622340212</v>
      </c>
      <c r="CE83" s="93">
        <v>4.4803466584638428E-2</v>
      </c>
      <c r="CF83" s="93">
        <v>0.20395607922857792</v>
      </c>
      <c r="CG83" s="93">
        <v>3.7447673563279882E-2</v>
      </c>
      <c r="CH83" s="93">
        <v>0.14711586042717098</v>
      </c>
      <c r="CI83" s="93">
        <v>1.8723836781639941E-2</v>
      </c>
      <c r="CJ83" s="93">
        <v>6.4824597771863415</v>
      </c>
      <c r="CK83" s="93">
        <v>0.32365489293977612</v>
      </c>
      <c r="CL83" s="93">
        <v>8.8269516256302569E-2</v>
      </c>
      <c r="CN83" s="105">
        <v>24324</v>
      </c>
      <c r="CO83" s="93">
        <v>17.267596635076139</v>
      </c>
      <c r="CP83" s="105">
        <v>11251</v>
      </c>
      <c r="CQ83" s="93">
        <v>7.9870798282043092</v>
      </c>
      <c r="CS83" s="105">
        <v>919</v>
      </c>
      <c r="CT83" s="93">
        <v>0.61454307151168241</v>
      </c>
      <c r="CV83" s="93">
        <v>2.4742212890024207E-2</v>
      </c>
      <c r="CW83" s="93">
        <v>0.14243490123176097</v>
      </c>
      <c r="CX83" s="93">
        <v>8.6932099343328302E-3</v>
      </c>
      <c r="CY83" s="93">
        <v>0.17453290714314373</v>
      </c>
      <c r="CZ83" s="93">
        <v>8.0245014778456886E-2</v>
      </c>
      <c r="DA83" s="93">
        <v>0</v>
      </c>
      <c r="DB83" s="93">
        <v>0.50688101001725261</v>
      </c>
      <c r="DC83" s="93">
        <v>87.96993486779634</v>
      </c>
      <c r="DD83" s="93">
        <v>8.1582431691431173E-2</v>
      </c>
      <c r="DE83" s="93">
        <v>0.20261866231560366</v>
      </c>
      <c r="DF83" s="93">
        <v>0.60183761083842668</v>
      </c>
      <c r="DG83" s="93">
        <v>0.2333792513140121</v>
      </c>
      <c r="DH83" s="93">
        <v>3.3435422824357033E-2</v>
      </c>
      <c r="DI83" s="93">
        <v>0</v>
      </c>
      <c r="DJ83" s="93">
        <v>0.13708523357986385</v>
      </c>
      <c r="DK83" s="93">
        <v>6.3527303366278376E-2</v>
      </c>
      <c r="DL83" s="93">
        <v>0.91880541921333136</v>
      </c>
      <c r="DM83" s="93">
        <v>0.13173556592796673</v>
      </c>
      <c r="DN83" s="93">
        <v>3.2098005911382753E-2</v>
      </c>
      <c r="DO83" s="93">
        <v>4.0122507389228443E-2</v>
      </c>
      <c r="DP83" s="93">
        <v>3.6110256650305594E-2</v>
      </c>
      <c r="DQ83" s="93">
        <v>5.1490551149509844E-2</v>
      </c>
      <c r="DR83" s="93">
        <v>2.6079629802998491E-2</v>
      </c>
      <c r="DS83" s="93">
        <v>0.5637212288186596</v>
      </c>
      <c r="DT83" s="93">
        <v>3.0760588998408472E-2</v>
      </c>
      <c r="DU83" s="93">
        <v>8.4925973973866878E-2</v>
      </c>
      <c r="DV83" s="93">
        <v>0.20796832996750075</v>
      </c>
      <c r="DW83" s="93">
        <v>2.7417046715972768E-2</v>
      </c>
      <c r="DX83" s="93">
        <v>0.11501785451578821</v>
      </c>
      <c r="DY83" s="93">
        <v>9.4287892364686848E-2</v>
      </c>
      <c r="DZ83" s="93">
        <v>1.6717711412178517E-2</v>
      </c>
      <c r="EA83" s="93">
        <v>3.6778965106792745E-2</v>
      </c>
      <c r="EB83" s="93">
        <v>9.0944350082251144E-2</v>
      </c>
      <c r="EC83" s="93">
        <v>4.0122507389228441E-3</v>
      </c>
      <c r="ED83" s="93">
        <v>0.2313731259445507</v>
      </c>
      <c r="EE83" s="93">
        <v>0.13106685747147959</v>
      </c>
      <c r="EF83" s="93">
        <v>2.9423172085434192E-2</v>
      </c>
      <c r="EG83" s="93">
        <v>1.2036752216768533E-2</v>
      </c>
      <c r="EH83" s="93">
        <v>0.11234302068983963</v>
      </c>
      <c r="EI83" s="93">
        <v>2.4073504433537066E-2</v>
      </c>
      <c r="EJ83" s="93">
        <v>1.4042877586229954E-2</v>
      </c>
      <c r="EK83" s="93">
        <v>9.963756001658397E-2</v>
      </c>
      <c r="EM83" s="93">
        <v>12.03006513220366</v>
      </c>
      <c r="EO83" s="105">
        <v>1541</v>
      </c>
      <c r="EP83" s="93">
        <v>1.0813959200286314</v>
      </c>
      <c r="ER83" s="93">
        <v>1.0956913570280564</v>
      </c>
      <c r="ES83" s="93">
        <v>50.296856767527018</v>
      </c>
      <c r="ET83" s="93">
        <v>0.37281393795730255</v>
      </c>
      <c r="EU83" s="93">
        <v>0.22163348280138853</v>
      </c>
      <c r="EV83" s="93">
        <v>0.12182502697029964</v>
      </c>
      <c r="EW83" s="93">
        <v>0.63848056303711265</v>
      </c>
      <c r="EX83" s="93">
        <v>47.247561664746335</v>
      </c>
      <c r="EZ83" s="105">
        <v>1276</v>
      </c>
      <c r="FA83" s="93">
        <v>15.061378659112371</v>
      </c>
      <c r="FC83" s="105">
        <v>667.43231136770851</v>
      </c>
      <c r="FD83" s="93">
        <v>21.883807700222793</v>
      </c>
      <c r="FE83" s="105">
        <v>958.56115107913672</v>
      </c>
      <c r="FF83" s="93">
        <v>14.427134047387211</v>
      </c>
      <c r="FH83" s="105">
        <v>6897</v>
      </c>
      <c r="FI83" s="93">
        <v>4.8816568047337281</v>
      </c>
      <c r="FK83" s="93">
        <v>22.784787803437119</v>
      </c>
      <c r="FM83" s="93">
        <v>36.062416189199077</v>
      </c>
      <c r="FN83" s="93">
        <v>47.558210410825311</v>
      </c>
      <c r="FO83" s="93">
        <v>15.294404486163598</v>
      </c>
      <c r="FQ83" s="93">
        <v>30.108347321837325</v>
      </c>
      <c r="FR83" s="93">
        <v>42.577615002458586</v>
      </c>
      <c r="FS83" s="93">
        <v>0.97834749139495047</v>
      </c>
      <c r="FT83" s="93">
        <v>12.894857317259271</v>
      </c>
      <c r="FV83" s="93">
        <v>93.297166351058564</v>
      </c>
      <c r="FW83" s="93">
        <v>5.4932869304126788</v>
      </c>
      <c r="FX83" s="93">
        <v>0.5919784362898135</v>
      </c>
      <c r="FZ83" s="93">
        <v>11.110458514428913</v>
      </c>
      <c r="GB83" s="93">
        <v>4.5826975599122948</v>
      </c>
      <c r="GD83" s="93">
        <v>31.086710096830146</v>
      </c>
      <c r="GE83" s="93">
        <v>15.368541811775311</v>
      </c>
      <c r="GG83" s="93">
        <v>77.342565657393365</v>
      </c>
      <c r="GH83" s="93">
        <v>1.7399379959301293</v>
      </c>
      <c r="GJ83" s="93">
        <v>27.372103191954526</v>
      </c>
      <c r="GK83" s="107">
        <v>78</v>
      </c>
      <c r="GL83" s="93" t="s">
        <v>77</v>
      </c>
      <c r="GM83" s="105">
        <f t="shared" si="5"/>
        <v>11.110458514428913</v>
      </c>
      <c r="GN83" s="105">
        <f t="shared" si="6"/>
        <v>11.118258514428913</v>
      </c>
      <c r="GO83" s="93">
        <f t="shared" si="7"/>
        <v>65</v>
      </c>
      <c r="GP83" s="93" t="str">
        <f t="shared" si="8"/>
        <v>Boroondara</v>
      </c>
      <c r="GQ83" s="105">
        <f t="shared" si="9"/>
        <v>7.7452551665963725</v>
      </c>
      <c r="HD83" s="93" t="s">
        <v>119</v>
      </c>
    </row>
    <row r="84" spans="2:212" x14ac:dyDescent="0.35">
      <c r="B84" s="107">
        <v>79</v>
      </c>
      <c r="C84" s="93" t="s">
        <v>78</v>
      </c>
      <c r="E84" s="105">
        <v>6675</v>
      </c>
      <c r="G84" s="105">
        <v>79</v>
      </c>
      <c r="H84" s="93">
        <v>1.2</v>
      </c>
      <c r="J84" s="105">
        <v>0</v>
      </c>
      <c r="K84" s="105">
        <v>5653</v>
      </c>
      <c r="L84" s="105">
        <v>0</v>
      </c>
      <c r="M84" s="105">
        <v>0</v>
      </c>
      <c r="N84" s="105">
        <v>0</v>
      </c>
      <c r="O84" s="105">
        <v>0</v>
      </c>
      <c r="P84" s="105">
        <v>14</v>
      </c>
      <c r="Q84" s="105">
        <v>3</v>
      </c>
      <c r="R84" s="105">
        <v>0</v>
      </c>
      <c r="S84" s="105">
        <v>0</v>
      </c>
      <c r="T84" s="105">
        <v>25</v>
      </c>
      <c r="U84" s="105">
        <v>9</v>
      </c>
      <c r="V84" s="105">
        <v>0</v>
      </c>
      <c r="W84" s="105">
        <v>36</v>
      </c>
      <c r="X84" s="105">
        <v>0</v>
      </c>
      <c r="Y84" s="105">
        <v>0</v>
      </c>
      <c r="Z84" s="105">
        <v>0</v>
      </c>
      <c r="AA84" s="105">
        <v>4</v>
      </c>
      <c r="AB84" s="105">
        <v>3</v>
      </c>
      <c r="AC84" s="105">
        <v>0</v>
      </c>
      <c r="AD84" s="105">
        <v>0</v>
      </c>
      <c r="AE84" s="105">
        <v>0</v>
      </c>
      <c r="AF84" s="105">
        <v>7</v>
      </c>
      <c r="AG84" s="105">
        <v>4</v>
      </c>
      <c r="AH84" s="105">
        <v>4</v>
      </c>
      <c r="AI84" s="105">
        <v>24</v>
      </c>
      <c r="AJ84" s="105">
        <v>43</v>
      </c>
      <c r="AK84" s="105">
        <v>0</v>
      </c>
      <c r="AL84" s="105">
        <v>18</v>
      </c>
      <c r="AM84" s="105">
        <v>9</v>
      </c>
      <c r="AN84" s="105">
        <v>0</v>
      </c>
      <c r="AO84" s="105">
        <v>3</v>
      </c>
      <c r="AP84" s="105">
        <v>0</v>
      </c>
      <c r="AQ84" s="105">
        <v>0</v>
      </c>
      <c r="AR84" s="105">
        <v>0</v>
      </c>
      <c r="AS84" s="105">
        <v>3</v>
      </c>
      <c r="AT84" s="105">
        <v>0</v>
      </c>
      <c r="AU84" s="105">
        <v>136</v>
      </c>
      <c r="AV84" s="105">
        <v>9</v>
      </c>
      <c r="AW84" s="105">
        <v>0</v>
      </c>
      <c r="AY84" s="93">
        <v>0</v>
      </c>
      <c r="AZ84" s="93">
        <v>84.689138576779015</v>
      </c>
      <c r="BA84" s="93">
        <v>0</v>
      </c>
      <c r="BB84" s="93">
        <v>0</v>
      </c>
      <c r="BC84" s="93">
        <v>0</v>
      </c>
      <c r="BD84" s="93">
        <v>0</v>
      </c>
      <c r="BE84" s="93">
        <v>0.20973782771535579</v>
      </c>
      <c r="BF84" s="93">
        <v>4.49438202247191E-2</v>
      </c>
      <c r="BG84" s="93">
        <v>0</v>
      </c>
      <c r="BH84" s="93">
        <v>0</v>
      </c>
      <c r="BI84" s="93">
        <v>0.37453183520599254</v>
      </c>
      <c r="BJ84" s="93">
        <v>0.1348314606741573</v>
      </c>
      <c r="BK84" s="93">
        <v>0</v>
      </c>
      <c r="BL84" s="93">
        <v>0.5393258426966292</v>
      </c>
      <c r="BM84" s="93">
        <v>0</v>
      </c>
      <c r="BN84" s="93">
        <v>0</v>
      </c>
      <c r="BO84" s="93">
        <v>0</v>
      </c>
      <c r="BP84" s="93">
        <v>5.9925093632958802E-2</v>
      </c>
      <c r="BQ84" s="93">
        <v>4.49438202247191E-2</v>
      </c>
      <c r="BR84" s="93">
        <v>0</v>
      </c>
      <c r="BS84" s="93">
        <v>0</v>
      </c>
      <c r="BT84" s="93">
        <v>0</v>
      </c>
      <c r="BU84" s="93">
        <v>0.1048689138576779</v>
      </c>
      <c r="BV84" s="93">
        <v>5.9925093632958802E-2</v>
      </c>
      <c r="BW84" s="93">
        <v>5.9925093632958802E-2</v>
      </c>
      <c r="BX84" s="93">
        <v>0.3595505617977528</v>
      </c>
      <c r="BY84" s="93">
        <v>0.64419475655430714</v>
      </c>
      <c r="BZ84" s="93">
        <v>0</v>
      </c>
      <c r="CA84" s="93">
        <v>0.2696629213483146</v>
      </c>
      <c r="CB84" s="93">
        <v>0.1348314606741573</v>
      </c>
      <c r="CC84" s="93">
        <v>0</v>
      </c>
      <c r="CD84" s="93">
        <v>4.49438202247191E-2</v>
      </c>
      <c r="CE84" s="93">
        <v>0</v>
      </c>
      <c r="CF84" s="93">
        <v>0</v>
      </c>
      <c r="CG84" s="93">
        <v>0</v>
      </c>
      <c r="CH84" s="93">
        <v>4.49438202247191E-2</v>
      </c>
      <c r="CI84" s="93">
        <v>0</v>
      </c>
      <c r="CJ84" s="93">
        <v>2.0374531835205993</v>
      </c>
      <c r="CK84" s="93">
        <v>0.1348314606741573</v>
      </c>
      <c r="CL84" s="93">
        <v>0</v>
      </c>
      <c r="CN84" s="105">
        <v>378</v>
      </c>
      <c r="CO84" s="93">
        <v>6.2676173105620956</v>
      </c>
      <c r="CP84" s="105">
        <v>187</v>
      </c>
      <c r="CQ84" s="93">
        <v>3.1006466589288677</v>
      </c>
      <c r="CS84" s="105">
        <v>15</v>
      </c>
      <c r="CT84" s="93">
        <v>0.22471910112359553</v>
      </c>
      <c r="CV84" s="93">
        <v>0</v>
      </c>
      <c r="CW84" s="93">
        <v>7.4906367041198504E-2</v>
      </c>
      <c r="CX84" s="93">
        <v>0</v>
      </c>
      <c r="CY84" s="93">
        <v>0</v>
      </c>
      <c r="CZ84" s="93">
        <v>0</v>
      </c>
      <c r="DA84" s="93">
        <v>0</v>
      </c>
      <c r="DB84" s="93">
        <v>5.9925093632958802E-2</v>
      </c>
      <c r="DC84" s="93">
        <v>89.093632958801493</v>
      </c>
      <c r="DD84" s="93">
        <v>7.4906367041198504E-2</v>
      </c>
      <c r="DE84" s="93">
        <v>4.49438202247191E-2</v>
      </c>
      <c r="DF84" s="93">
        <v>0.23970037453183521</v>
      </c>
      <c r="DG84" s="93">
        <v>0.1797752808988764</v>
      </c>
      <c r="DH84" s="93">
        <v>0</v>
      </c>
      <c r="DI84" s="93">
        <v>0</v>
      </c>
      <c r="DJ84" s="93">
        <v>0.1797752808988764</v>
      </c>
      <c r="DK84" s="93">
        <v>0</v>
      </c>
      <c r="DL84" s="93">
        <v>0.22471910112359553</v>
      </c>
      <c r="DM84" s="93">
        <v>0</v>
      </c>
      <c r="DN84" s="93">
        <v>0</v>
      </c>
      <c r="DO84" s="93">
        <v>0</v>
      </c>
      <c r="DP84" s="93">
        <v>0</v>
      </c>
      <c r="DQ84" s="93">
        <v>0.29962546816479402</v>
      </c>
      <c r="DR84" s="93">
        <v>7.4906367041198504E-2</v>
      </c>
      <c r="DS84" s="93">
        <v>0.1797752808988764</v>
      </c>
      <c r="DT84" s="93">
        <v>5.9925093632958802E-2</v>
      </c>
      <c r="DU84" s="93">
        <v>0</v>
      </c>
      <c r="DV84" s="93">
        <v>5.9925093632958802E-2</v>
      </c>
      <c r="DW84" s="93">
        <v>0</v>
      </c>
      <c r="DX84" s="93">
        <v>0.19475655430711611</v>
      </c>
      <c r="DY84" s="93">
        <v>0</v>
      </c>
      <c r="DZ84" s="93">
        <v>0</v>
      </c>
      <c r="EA84" s="93">
        <v>0</v>
      </c>
      <c r="EB84" s="93">
        <v>0</v>
      </c>
      <c r="EC84" s="93">
        <v>0</v>
      </c>
      <c r="ED84" s="93">
        <v>0.1797752808988764</v>
      </c>
      <c r="EE84" s="93">
        <v>0</v>
      </c>
      <c r="EF84" s="93">
        <v>0</v>
      </c>
      <c r="EG84" s="93">
        <v>0</v>
      </c>
      <c r="EH84" s="93">
        <v>0</v>
      </c>
      <c r="EI84" s="93">
        <v>0</v>
      </c>
      <c r="EJ84" s="93">
        <v>0</v>
      </c>
      <c r="EK84" s="93">
        <v>0</v>
      </c>
      <c r="EM84" s="93">
        <v>10.906367041198507</v>
      </c>
      <c r="EO84" s="105">
        <v>19</v>
      </c>
      <c r="EP84" s="93">
        <v>0.30959752321981426</v>
      </c>
      <c r="ER84" s="93">
        <v>0.28409090909090912</v>
      </c>
      <c r="ES84" s="93">
        <v>69.735962566844918</v>
      </c>
      <c r="ET84" s="93">
        <v>0.16711229946524064</v>
      </c>
      <c r="EU84" s="93">
        <v>0.18382352941176469</v>
      </c>
      <c r="EV84" s="93">
        <v>0</v>
      </c>
      <c r="EW84" s="93">
        <v>0.51804812834224601</v>
      </c>
      <c r="EX84" s="93">
        <v>29.060828877005346</v>
      </c>
      <c r="EZ84" s="105">
        <v>37</v>
      </c>
      <c r="FA84" s="93">
        <v>14.34108527131783</v>
      </c>
      <c r="FC84" s="105">
        <v>490.96945551128817</v>
      </c>
      <c r="FD84" s="93">
        <v>21.137555465913675</v>
      </c>
      <c r="FE84" s="105">
        <v>721.25</v>
      </c>
      <c r="FF84" s="93">
        <v>15.551181102362206</v>
      </c>
      <c r="FH84" s="105">
        <v>591</v>
      </c>
      <c r="FI84" s="93">
        <v>9.7283950617283956</v>
      </c>
      <c r="FK84" s="93">
        <v>43.159154367770242</v>
      </c>
      <c r="FM84" s="93">
        <v>50.967741935483865</v>
      </c>
      <c r="FN84" s="93">
        <v>33.841642228739005</v>
      </c>
      <c r="FO84" s="93">
        <v>14.369501466275661</v>
      </c>
      <c r="FQ84" s="93">
        <v>41.052926351162142</v>
      </c>
      <c r="FR84" s="93">
        <v>18.286194343321199</v>
      </c>
      <c r="FS84" s="93">
        <v>1.2881545785494259</v>
      </c>
      <c r="FT84" s="93">
        <v>13.105572668720248</v>
      </c>
      <c r="FV84" s="93">
        <v>95.338260375213196</v>
      </c>
      <c r="FW84" s="93">
        <v>0.68220579874928933</v>
      </c>
      <c r="FX84" s="93">
        <v>2.1318931210915291</v>
      </c>
      <c r="FZ84" s="93">
        <v>26.408585665005752</v>
      </c>
      <c r="GB84" s="93">
        <v>5.023491145645103</v>
      </c>
      <c r="GD84" s="93">
        <v>42.303218301667314</v>
      </c>
      <c r="GE84" s="93">
        <v>19.387359441644048</v>
      </c>
      <c r="GG84" s="93">
        <v>63.745637844125639</v>
      </c>
      <c r="GH84" s="93">
        <v>9.4998061264055842</v>
      </c>
      <c r="GJ84" s="93">
        <v>18.331616889804327</v>
      </c>
      <c r="GK84" s="107">
        <v>79</v>
      </c>
      <c r="GL84" s="93" t="s">
        <v>78</v>
      </c>
      <c r="GM84" s="105">
        <f t="shared" si="5"/>
        <v>26.408585665005752</v>
      </c>
      <c r="GN84" s="105">
        <f t="shared" si="6"/>
        <v>26.416485665005752</v>
      </c>
      <c r="GO84" s="93">
        <f t="shared" si="7"/>
        <v>8</v>
      </c>
      <c r="GP84" s="93" t="str">
        <f t="shared" si="8"/>
        <v>Nillumbik</v>
      </c>
      <c r="GQ84" s="105">
        <f t="shared" si="9"/>
        <v>6.3034461569972864</v>
      </c>
      <c r="HD84" s="93" t="s">
        <v>114</v>
      </c>
    </row>
    <row r="85" spans="2:212" x14ac:dyDescent="0.35">
      <c r="HD85" s="93" t="s">
        <v>101</v>
      </c>
    </row>
    <row r="86" spans="2:212" x14ac:dyDescent="0.35">
      <c r="HD86" s="93" t="s">
        <v>118</v>
      </c>
    </row>
    <row r="87" spans="2:212" x14ac:dyDescent="0.35">
      <c r="HD87" s="93" t="s">
        <v>97</v>
      </c>
    </row>
    <row r="88" spans="2:212" x14ac:dyDescent="0.35">
      <c r="HD88" s="93" t="s">
        <v>125</v>
      </c>
    </row>
    <row r="89" spans="2:212" x14ac:dyDescent="0.35">
      <c r="HD89" s="93" t="s">
        <v>115</v>
      </c>
    </row>
    <row r="90" spans="2:212" x14ac:dyDescent="0.35">
      <c r="HD90" s="93" t="s">
        <v>116</v>
      </c>
    </row>
    <row r="91" spans="2:212" x14ac:dyDescent="0.35">
      <c r="HD91" s="93" t="s">
        <v>91</v>
      </c>
    </row>
    <row r="92" spans="2:212" x14ac:dyDescent="0.35">
      <c r="HD92" s="93" t="s">
        <v>106</v>
      </c>
    </row>
    <row r="93" spans="2:212" x14ac:dyDescent="0.35">
      <c r="HD93" s="93" t="s">
        <v>95</v>
      </c>
    </row>
    <row r="94" spans="2:212" x14ac:dyDescent="0.35">
      <c r="HD94" s="93" t="s">
        <v>279</v>
      </c>
    </row>
    <row r="95" spans="2:212" x14ac:dyDescent="0.35">
      <c r="HD95" s="93" t="s">
        <v>248</v>
      </c>
    </row>
    <row r="96" spans="2:212" x14ac:dyDescent="0.35">
      <c r="HD96" s="93" t="s">
        <v>301</v>
      </c>
    </row>
    <row r="97" spans="212:212" x14ac:dyDescent="0.35">
      <c r="HD97" s="93" t="s">
        <v>249</v>
      </c>
    </row>
    <row r="98" spans="212:212" x14ac:dyDescent="0.35">
      <c r="HD98" s="93" t="s">
        <v>326</v>
      </c>
    </row>
    <row r="99" spans="212:212" x14ac:dyDescent="0.35">
      <c r="HD99" s="93" t="s">
        <v>280</v>
      </c>
    </row>
    <row r="100" spans="212:212" x14ac:dyDescent="0.35">
      <c r="HD100" s="93" t="s">
        <v>302</v>
      </c>
    </row>
    <row r="101" spans="212:212" x14ac:dyDescent="0.35">
      <c r="HD101" s="93" t="s">
        <v>303</v>
      </c>
    </row>
    <row r="102" spans="212:212" x14ac:dyDescent="0.35">
      <c r="HD102" s="93" t="s">
        <v>310</v>
      </c>
    </row>
    <row r="103" spans="212:212" x14ac:dyDescent="0.35">
      <c r="HD103" s="93" t="s">
        <v>179</v>
      </c>
    </row>
    <row r="104" spans="212:212" x14ac:dyDescent="0.35">
      <c r="HD104" s="93" t="s">
        <v>143</v>
      </c>
    </row>
    <row r="105" spans="212:212" x14ac:dyDescent="0.35">
      <c r="HD105" s="93" t="s">
        <v>173</v>
      </c>
    </row>
    <row r="106" spans="212:212" x14ac:dyDescent="0.35">
      <c r="HD106" s="93" t="s">
        <v>144</v>
      </c>
    </row>
    <row r="107" spans="212:212" x14ac:dyDescent="0.35">
      <c r="HD107" s="93" t="s">
        <v>154</v>
      </c>
    </row>
    <row r="108" spans="212:212" x14ac:dyDescent="0.35">
      <c r="HD108" s="93" t="s">
        <v>169</v>
      </c>
    </row>
    <row r="109" spans="212:212" x14ac:dyDescent="0.35">
      <c r="HD109" s="93" t="s">
        <v>176</v>
      </c>
    </row>
    <row r="110" spans="212:212" x14ac:dyDescent="0.35">
      <c r="HD110" s="93" t="s">
        <v>138</v>
      </c>
    </row>
    <row r="111" spans="212:212" x14ac:dyDescent="0.35">
      <c r="HD111" s="93" t="s">
        <v>157</v>
      </c>
    </row>
    <row r="112" spans="212:212" x14ac:dyDescent="0.35">
      <c r="HD112" s="93" t="s">
        <v>156</v>
      </c>
    </row>
    <row r="113" spans="212:212" x14ac:dyDescent="0.35">
      <c r="HD113" s="93" t="s">
        <v>155</v>
      </c>
    </row>
    <row r="114" spans="212:212" x14ac:dyDescent="0.35">
      <c r="HD114" s="93" t="s">
        <v>141</v>
      </c>
    </row>
    <row r="115" spans="212:212" x14ac:dyDescent="0.35">
      <c r="HD115" s="93" t="s">
        <v>166</v>
      </c>
    </row>
    <row r="116" spans="212:212" x14ac:dyDescent="0.35">
      <c r="HD116" s="93" t="s">
        <v>175</v>
      </c>
    </row>
    <row r="117" spans="212:212" x14ac:dyDescent="0.35">
      <c r="HD117" s="93" t="s">
        <v>146</v>
      </c>
    </row>
    <row r="118" spans="212:212" x14ac:dyDescent="0.35">
      <c r="HD118" s="93" t="s">
        <v>162</v>
      </c>
    </row>
    <row r="119" spans="212:212" x14ac:dyDescent="0.35">
      <c r="HD119" s="93" t="s">
        <v>140</v>
      </c>
    </row>
    <row r="120" spans="212:212" x14ac:dyDescent="0.35">
      <c r="HD120" s="93" t="s">
        <v>172</v>
      </c>
    </row>
    <row r="121" spans="212:212" x14ac:dyDescent="0.35">
      <c r="HD121" s="93" t="s">
        <v>167</v>
      </c>
    </row>
    <row r="122" spans="212:212" x14ac:dyDescent="0.35">
      <c r="HD122" s="93" t="s">
        <v>164</v>
      </c>
    </row>
    <row r="123" spans="212:212" x14ac:dyDescent="0.35">
      <c r="HD123" s="93" t="s">
        <v>150</v>
      </c>
    </row>
    <row r="124" spans="212:212" x14ac:dyDescent="0.35">
      <c r="HD124" s="93" t="s">
        <v>160</v>
      </c>
    </row>
    <row r="125" spans="212:212" x14ac:dyDescent="0.35">
      <c r="HD125" s="93" t="s">
        <v>161</v>
      </c>
    </row>
    <row r="126" spans="212:212" x14ac:dyDescent="0.35">
      <c r="HD126" s="93" t="s">
        <v>139</v>
      </c>
    </row>
    <row r="127" spans="212:212" x14ac:dyDescent="0.35">
      <c r="HD127" s="93" t="s">
        <v>174</v>
      </c>
    </row>
    <row r="128" spans="212:212" x14ac:dyDescent="0.35">
      <c r="HD128" s="93" t="s">
        <v>163</v>
      </c>
    </row>
    <row r="129" spans="212:212" x14ac:dyDescent="0.35">
      <c r="HD129" s="93" t="s">
        <v>165</v>
      </c>
    </row>
    <row r="130" spans="212:212" x14ac:dyDescent="0.35">
      <c r="HD130" s="93" t="s">
        <v>178</v>
      </c>
    </row>
    <row r="131" spans="212:212" x14ac:dyDescent="0.35">
      <c r="HD131" s="93" t="s">
        <v>145</v>
      </c>
    </row>
    <row r="132" spans="212:212" x14ac:dyDescent="0.35">
      <c r="HD132" s="93" t="s">
        <v>158</v>
      </c>
    </row>
    <row r="133" spans="212:212" x14ac:dyDescent="0.35">
      <c r="HD133" s="93" t="s">
        <v>171</v>
      </c>
    </row>
    <row r="134" spans="212:212" x14ac:dyDescent="0.35">
      <c r="HD134" s="93" t="s">
        <v>159</v>
      </c>
    </row>
    <row r="135" spans="212:212" x14ac:dyDescent="0.35">
      <c r="HD135" s="93" t="s">
        <v>147</v>
      </c>
    </row>
    <row r="136" spans="212:212" x14ac:dyDescent="0.35">
      <c r="HD136" s="93" t="s">
        <v>177</v>
      </c>
    </row>
    <row r="137" spans="212:212" x14ac:dyDescent="0.35">
      <c r="HD137" s="93" t="s">
        <v>148</v>
      </c>
    </row>
    <row r="138" spans="212:212" x14ac:dyDescent="0.35">
      <c r="HD138" s="93" t="s">
        <v>153</v>
      </c>
    </row>
    <row r="139" spans="212:212" x14ac:dyDescent="0.35">
      <c r="HD139" s="93" t="s">
        <v>151</v>
      </c>
    </row>
    <row r="140" spans="212:212" x14ac:dyDescent="0.35">
      <c r="HD140" s="93" t="s">
        <v>168</v>
      </c>
    </row>
    <row r="141" spans="212:212" x14ac:dyDescent="0.35">
      <c r="HD141" s="93" t="s">
        <v>170</v>
      </c>
    </row>
    <row r="142" spans="212:212" x14ac:dyDescent="0.35">
      <c r="HD142" s="93" t="s">
        <v>149</v>
      </c>
    </row>
    <row r="143" spans="212:212" x14ac:dyDescent="0.35">
      <c r="HD143" s="93" t="s">
        <v>152</v>
      </c>
    </row>
    <row r="144" spans="212:212" x14ac:dyDescent="0.35">
      <c r="HD144" s="93" t="s">
        <v>142</v>
      </c>
    </row>
    <row r="145" spans="212:212" x14ac:dyDescent="0.35">
      <c r="HD145" s="93" t="s">
        <v>304</v>
      </c>
    </row>
    <row r="146" spans="212:212" x14ac:dyDescent="0.35">
      <c r="HD146" s="93" t="s">
        <v>270</v>
      </c>
    </row>
    <row r="147" spans="212:212" x14ac:dyDescent="0.35">
      <c r="HD147" s="93" t="s">
        <v>281</v>
      </c>
    </row>
    <row r="148" spans="212:212" x14ac:dyDescent="0.35">
      <c r="HD148" s="93" t="s">
        <v>282</v>
      </c>
    </row>
    <row r="149" spans="212:212" x14ac:dyDescent="0.35">
      <c r="HD149" s="93" t="s">
        <v>283</v>
      </c>
    </row>
    <row r="150" spans="212:212" x14ac:dyDescent="0.35">
      <c r="HD150" s="93" t="s">
        <v>311</v>
      </c>
    </row>
    <row r="151" spans="212:212" x14ac:dyDescent="0.35">
      <c r="HD151" s="93" t="s">
        <v>184</v>
      </c>
    </row>
    <row r="152" spans="212:212" x14ac:dyDescent="0.35">
      <c r="HD152" s="93" t="s">
        <v>185</v>
      </c>
    </row>
    <row r="153" spans="212:212" x14ac:dyDescent="0.35">
      <c r="HD153" s="93" t="s">
        <v>186</v>
      </c>
    </row>
    <row r="154" spans="212:212" x14ac:dyDescent="0.35">
      <c r="HD154" s="93" t="s">
        <v>187</v>
      </c>
    </row>
    <row r="155" spans="212:212" x14ac:dyDescent="0.35">
      <c r="HD155" s="93" t="s">
        <v>188</v>
      </c>
    </row>
    <row r="156" spans="212:212" x14ac:dyDescent="0.35">
      <c r="HD156" s="93" t="s">
        <v>189</v>
      </c>
    </row>
    <row r="157" spans="212:212" x14ac:dyDescent="0.35">
      <c r="HD157" s="93" t="s">
        <v>190</v>
      </c>
    </row>
    <row r="158" spans="212:212" x14ac:dyDescent="0.35">
      <c r="HD158" s="93" t="s">
        <v>284</v>
      </c>
    </row>
    <row r="159" spans="212:212" x14ac:dyDescent="0.35">
      <c r="HD159" s="93" t="s">
        <v>324</v>
      </c>
    </row>
    <row r="160" spans="212:212" x14ac:dyDescent="0.35">
      <c r="HD160" s="93" t="s">
        <v>325</v>
      </c>
    </row>
    <row r="161" spans="212:212" x14ac:dyDescent="0.35">
      <c r="HD161" s="93" t="s">
        <v>285</v>
      </c>
    </row>
    <row r="162" spans="212:212" x14ac:dyDescent="0.35">
      <c r="HD162" s="93" t="s">
        <v>286</v>
      </c>
    </row>
    <row r="163" spans="212:212" x14ac:dyDescent="0.35">
      <c r="HD163" s="93" t="s">
        <v>320</v>
      </c>
    </row>
    <row r="164" spans="212:212" x14ac:dyDescent="0.35">
      <c r="HD164" s="93" t="s">
        <v>197</v>
      </c>
    </row>
    <row r="165" spans="212:212" x14ac:dyDescent="0.35">
      <c r="HD165" s="93" t="s">
        <v>328</v>
      </c>
    </row>
    <row r="166" spans="212:212" x14ac:dyDescent="0.35">
      <c r="HD166" s="93" t="s">
        <v>287</v>
      </c>
    </row>
    <row r="167" spans="212:212" x14ac:dyDescent="0.35">
      <c r="HD167" s="93" t="s">
        <v>319</v>
      </c>
    </row>
    <row r="168" spans="212:212" x14ac:dyDescent="0.35">
      <c r="HD168" s="93" t="s">
        <v>288</v>
      </c>
    </row>
    <row r="169" spans="212:212" x14ac:dyDescent="0.35">
      <c r="HD169" s="93" t="s">
        <v>289</v>
      </c>
    </row>
    <row r="170" spans="212:212" x14ac:dyDescent="0.35">
      <c r="HD170" s="93" t="s">
        <v>290</v>
      </c>
    </row>
    <row r="171" spans="212:212" x14ac:dyDescent="0.35">
      <c r="HD171" s="93" t="s">
        <v>291</v>
      </c>
    </row>
    <row r="172" spans="212:212" x14ac:dyDescent="0.35">
      <c r="HD172" s="93" t="s">
        <v>292</v>
      </c>
    </row>
    <row r="173" spans="212:212" x14ac:dyDescent="0.35">
      <c r="HD173" s="93" t="s">
        <v>293</v>
      </c>
    </row>
    <row r="174" spans="212:212" x14ac:dyDescent="0.35">
      <c r="HD174" s="93" t="s">
        <v>294</v>
      </c>
    </row>
    <row r="175" spans="212:212" x14ac:dyDescent="0.35">
      <c r="HD175" s="93" t="s">
        <v>296</v>
      </c>
    </row>
    <row r="176" spans="212:212" x14ac:dyDescent="0.35">
      <c r="HD176" s="93" t="s">
        <v>312</v>
      </c>
    </row>
    <row r="177" spans="212:212" x14ac:dyDescent="0.35">
      <c r="HD177" s="93" t="s">
        <v>313</v>
      </c>
    </row>
    <row r="178" spans="212:212" x14ac:dyDescent="0.35">
      <c r="HD178" s="93" t="s">
        <v>314</v>
      </c>
    </row>
    <row r="179" spans="212:212" x14ac:dyDescent="0.35">
      <c r="HD179" s="93" t="s">
        <v>315</v>
      </c>
    </row>
    <row r="180" spans="212:212" x14ac:dyDescent="0.35">
      <c r="HD180" s="93" t="s">
        <v>297</v>
      </c>
    </row>
    <row r="181" spans="212:212" x14ac:dyDescent="0.35">
      <c r="HD181" s="93" t="s">
        <v>317</v>
      </c>
    </row>
    <row r="182" spans="212:212" x14ac:dyDescent="0.35">
      <c r="HD182" s="93" t="s">
        <v>316</v>
      </c>
    </row>
    <row r="183" spans="212:212" x14ac:dyDescent="0.35">
      <c r="HD183" s="93" t="s">
        <v>272</v>
      </c>
    </row>
    <row r="184" spans="212:212" x14ac:dyDescent="0.35">
      <c r="HD184" s="93" t="s">
        <v>298</v>
      </c>
    </row>
    <row r="185" spans="212:212" x14ac:dyDescent="0.35">
      <c r="HD185" s="93" t="s">
        <v>318</v>
      </c>
    </row>
    <row r="186" spans="212:212" x14ac:dyDescent="0.35">
      <c r="HD186" s="93" t="s">
        <v>385</v>
      </c>
    </row>
    <row r="187" spans="212:212" x14ac:dyDescent="0.35">
      <c r="HD187" s="93" t="s">
        <v>386</v>
      </c>
    </row>
    <row r="188" spans="212:212" x14ac:dyDescent="0.35">
      <c r="HD188" s="93" t="s">
        <v>387</v>
      </c>
    </row>
    <row r="189" spans="212:212" x14ac:dyDescent="0.35">
      <c r="HD189" s="93" t="s">
        <v>389</v>
      </c>
    </row>
    <row r="190" spans="212:212" x14ac:dyDescent="0.35">
      <c r="HD190" s="93" t="s">
        <v>388</v>
      </c>
    </row>
    <row r="191" spans="212:212" x14ac:dyDescent="0.35">
      <c r="HD191" s="93" t="s">
        <v>390</v>
      </c>
    </row>
    <row r="192" spans="212:212" x14ac:dyDescent="0.35">
      <c r="HD192" s="93" t="s">
        <v>394</v>
      </c>
    </row>
    <row r="193" spans="212:212" x14ac:dyDescent="0.35">
      <c r="HD193" s="93" t="s">
        <v>391</v>
      </c>
    </row>
    <row r="194" spans="212:212" x14ac:dyDescent="0.35">
      <c r="HD194" s="93" t="s">
        <v>392</v>
      </c>
    </row>
    <row r="195" spans="212:212" x14ac:dyDescent="0.35">
      <c r="HD195" s="93" t="s">
        <v>393</v>
      </c>
    </row>
  </sheetData>
  <sheetProtection password="CF21" sheet="1" objects="1" scenarios="1"/>
  <sortState xmlns:xlrd2="http://schemas.microsoft.com/office/spreadsheetml/2017/richdata2" ref="C6:FZ162">
    <sortCondition ref="C6"/>
  </sortState>
  <mergeCells count="2">
    <mergeCell ref="GR5:HA5"/>
    <mergeCell ref="GR1:HC1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202</xdr:col>
                    <xdr:colOff>561975</xdr:colOff>
                    <xdr:row>2</xdr:row>
                    <xdr:rowOff>76200</xdr:rowOff>
                  </from>
                  <to>
                    <xdr:col>208</xdr:col>
                    <xdr:colOff>466725</xdr:colOff>
                    <xdr:row>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A6819551</value>
    </field>
    <field name="Objective-Title">
      <value order="0">A Summaries of all municipalities</value>
    </field>
    <field name="Objective-Description">
      <value order="0"/>
    </field>
    <field name="Objective-CreationStamp">
      <value order="0">2020-08-30T21:45:19Z</value>
    </field>
    <field name="Objective-IsApproved">
      <value order="0">false</value>
    </field>
    <field name="Objective-IsPublished">
      <value order="0">true</value>
    </field>
    <field name="Objective-DatePublished">
      <value order="0">2020-09-06T23:38:08Z</value>
    </field>
    <field name="Objective-ModificationStamp">
      <value order="0">2020-09-07T02:06:50Z</value>
    </field>
    <field name="Objective-Owner">
      <value order="0">Fran McKechnie</value>
    </field>
    <field name="Objective-Path">
      <value order="0">Classified Object:Classified Object:Classified Object:Classified Object:Webpage Stats B Statistical data for Victorian municipalities</value>
    </field>
    <field name="Objective-Parent">
      <value order="0">Webpage Stats B Statistical data for Victorian municipalities</value>
    </field>
    <field name="Objective-State">
      <value order="0">Published</value>
    </field>
    <field name="Objective-VersionId">
      <value order="0">vA8897250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qA1096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Data</vt:lpstr>
      <vt:lpstr>Front</vt:lpstr>
      <vt:lpstr>Comparison</vt:lpstr>
      <vt:lpstr>Comparison!Print_Area</vt:lpstr>
      <vt:lpstr>Data!Print_Area</vt:lpstr>
      <vt:lpstr>Front!Print_Area</vt:lpstr>
      <vt:lpstr>Data!Print_Titles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2017-11-16T01:26:15Z</cp:lastPrinted>
  <dcterms:created xsi:type="dcterms:W3CDTF">2017-08-03T00:42:36Z</dcterms:created>
  <dcterms:modified xsi:type="dcterms:W3CDTF">2020-08-19T02:43:11Z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A6819551</vt:lpwstr>
  </property>
  <property fmtid="{D5CDD505-2E9C-101B-9397-08002B2CF9AE}" pid="4" name="Objective-Title">
    <vt:lpwstr>A Summaries of all municipalities</vt:lpwstr>
  </property>
  <property fmtid="{D5CDD505-2E9C-101B-9397-08002B2CF9AE}" pid="5" name="Objective-Description">
    <vt:lpwstr/>
  </property>
  <property fmtid="{D5CDD505-2E9C-101B-9397-08002B2CF9AE}" pid="6" name="Objective-CreationStamp">
    <vt:filetime>2020-08-30T21:45:19Z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2020-09-06T23:38:08Z</vt:filetime>
  </property>
  <property fmtid="{D5CDD505-2E9C-101B-9397-08002B2CF9AE}" pid="10" name="Objective-ModificationStamp">
    <vt:filetime>2020-09-07T02:06:50Z</vt:filetime>
  </property>
  <property fmtid="{D5CDD505-2E9C-101B-9397-08002B2CF9AE}" pid="11" name="Objective-Owner">
    <vt:lpwstr>Fran McKechnie</vt:lpwstr>
  </property>
  <property fmtid="{D5CDD505-2E9C-101B-9397-08002B2CF9AE}" pid="12" name="Objective-Path">
    <vt:lpwstr>Classified Object:Classified Object:Classified Object:Classified Object:Webpage Stats B Statistical data for Victorian municipalities</vt:lpwstr>
  </property>
  <property fmtid="{D5CDD505-2E9C-101B-9397-08002B2CF9AE}" pid="13" name="Objective-Parent">
    <vt:lpwstr>Webpage Stats B Statistical data for Victorian municipalities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vA8897250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qA1096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