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d75fd6766924b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~ Items for Objective\"/>
    </mc:Choice>
  </mc:AlternateContent>
  <xr:revisionPtr revIDLastSave="0" documentId="8_{AF5A4B33-8568-47AF-B5B7-5542C7646DAF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Test" sheetId="4" state="hidden" r:id="rId1"/>
    <sheet name="LGA" sheetId="2" r:id="rId2"/>
    <sheet name="SA2 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D6" i="4" l="1"/>
  <c r="E6" i="4" l="1"/>
  <c r="J6" i="4"/>
  <c r="I6" i="4"/>
  <c r="H6" i="4"/>
  <c r="G6" i="4"/>
  <c r="F6" i="4"/>
  <c r="K7" i="2"/>
  <c r="K31" i="2" l="1"/>
  <c r="M31" i="2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M13" i="2"/>
  <c r="J87" i="4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K8" i="2" s="1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E66" i="4"/>
  <c r="F66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11" i="2" l="1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M33" i="2" s="1"/>
  <c r="AC87" i="4"/>
  <c r="M32" i="2" s="1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L86" i="4"/>
  <c r="AF86" i="4"/>
  <c r="T86" i="4"/>
  <c r="E86" i="4" s="1"/>
  <c r="S86" i="4"/>
  <c r="F86" i="4" s="1"/>
  <c r="U86" i="4"/>
  <c r="D86" i="4" s="1"/>
  <c r="AE86" i="4"/>
  <c r="M86" i="4"/>
  <c r="I86" i="4" s="1"/>
  <c r="C87" i="2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I87" i="4" l="1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D8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<sst xmlns="http://schemas.openxmlformats.org/spreadsheetml/2006/main" count="2188" uniqueCount="598">
  <si>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</si>
  <si>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</si>
  <si>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</si>
  <si>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</si>
  <si>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</si>
  <si>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</si>
  <si>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</si>
  <si>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</si>
  <si>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</si>
  <si>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</si>
  <si>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</si>
  <si>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</si>
  <si>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</si>
  <si>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</si>
  <si>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</si>
  <si>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</si>
  <si>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</si>
  <si>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</si>
  <si>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</si>
  <si>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</si>
  <si>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</si>
  <si>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</si>
  <si>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</si>
  <si>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</si>
  <si>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</si>
  <si>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</si>
  <si>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</si>
  <si>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</si>
  <si>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</si>
  <si>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</si>
  <si>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</si>
  <si>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</si>
  <si>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</si>
  <si>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</si>
  <si>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</si>
  <si>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</si>
  <si>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</si>
  <si>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</si>
  <si>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</si>
  <si>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</si>
  <si>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</si>
  <si>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</si>
  <si>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</si>
  <si>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</si>
  <si>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</si>
  <si>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</si>
  <si>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</si>
  <si>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</si>
  <si>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</si>
  <si>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</si>
  <si>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</si>
  <si>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</si>
  <si>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</si>
  <si>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</si>
  <si>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</si>
  <si>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</si>
  <si>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</si>
  <si>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</si>
  <si>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</si>
  <si>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</si>
  <si>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</si>
  <si>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</si>
  <si>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</si>
  <si>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</si>
  <si>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</si>
  <si>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</si>
  <si>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</si>
  <si>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</si>
  <si>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</si>
  <si>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</si>
  <si>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</si>
  <si>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</si>
  <si>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</si>
  <si>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</si>
  <si>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</si>
  <si>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</si>
  <si>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</si>
  <si>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</si>
  <si>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</si>
  <si>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</si>
  <si>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</si>
  <si>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</si>
  <si>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</si>
  <si>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</si>
  <si>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</si>
  <si>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</si>
  <si>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</si>
  <si>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</si>
  <si>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</si>
  <si>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</si>
  <si>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</si>
  <si>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</si>
  <si>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</si>
  <si>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</si>
  <si>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</si>
  <si>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</si>
  <si>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</si>
  <si>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</si>
  <si>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</si>
  <si>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</si>
  <si>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</si>
  <si>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</si>
  <si>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</si>
  <si>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</si>
  <si>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</si>
  <si>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</si>
  <si>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</si>
  <si>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</si>
  <si>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</si>
  <si>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</si>
  <si>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</si>
  <si>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</si>
  <si>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</si>
  <si>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</si>
  <si>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</si>
  <si>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</si>
  <si>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</si>
  <si>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</si>
  <si>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</si>
  <si>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</si>
  <si>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</si>
  <si>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</si>
  <si>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</si>
  <si>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Disability Pension / Total opulation (%)</t>
  </si>
  <si>
    <t>&lt;5</t>
  </si>
  <si>
    <t>ABSTUDY (Living allowance)</t>
  </si>
  <si>
    <t>ABSTUDY (Non-living allowance)</t>
  </si>
  <si>
    <t>Carer Allowance (Child Health Care Card only)</t>
  </si>
  <si>
    <t>Family Tax Benefit A</t>
  </si>
  <si>
    <t>Family Tax Benefit B</t>
  </si>
  <si>
    <t>Youth Allowance (other)</t>
  </si>
  <si>
    <t>Youth Allowance (student and apprentice)</t>
  </si>
  <si>
    <t>East Melbourne</t>
  </si>
  <si>
    <t>Southbank</t>
  </si>
  <si>
    <t>Docklands</t>
  </si>
  <si>
    <t>Footscray</t>
  </si>
  <si>
    <t>Yarraville</t>
  </si>
  <si>
    <t>Newport</t>
  </si>
  <si>
    <t>Williamstown</t>
  </si>
  <si>
    <t>Altona</t>
  </si>
  <si>
    <t>Braybrook</t>
  </si>
  <si>
    <t>Sunshine</t>
  </si>
  <si>
    <t>Sunshine North</t>
  </si>
  <si>
    <t>Sunshine West</t>
  </si>
  <si>
    <t>Burnside</t>
  </si>
  <si>
    <t>Burnside Heights</t>
  </si>
  <si>
    <t>Cairnlea</t>
  </si>
  <si>
    <t>Caroline Springs</t>
  </si>
  <si>
    <t>Altona North</t>
  </si>
  <si>
    <t>Altona Meadows</t>
  </si>
  <si>
    <t>Laverton</t>
  </si>
  <si>
    <t>Seabrook</t>
  </si>
  <si>
    <t>Tarneit</t>
  </si>
  <si>
    <t>Truganina</t>
  </si>
  <si>
    <t>Wyndham Vale</t>
  </si>
  <si>
    <t>Flemington</t>
  </si>
  <si>
    <t>Ascot Vale</t>
  </si>
  <si>
    <t>Keilor East</t>
  </si>
  <si>
    <t>Keilor</t>
  </si>
  <si>
    <t>Delahey</t>
  </si>
  <si>
    <t>Hillside</t>
  </si>
  <si>
    <t>Sydenham</t>
  </si>
  <si>
    <t>Taylors Hill</t>
  </si>
  <si>
    <t>Keilor Downs</t>
  </si>
  <si>
    <t>Taylors Lakes</t>
  </si>
  <si>
    <t>Moonee Ponds</t>
  </si>
  <si>
    <t>Strathmore</t>
  </si>
  <si>
    <t>Airport West</t>
  </si>
  <si>
    <t>Gowanbrae</t>
  </si>
  <si>
    <t>Tullamarine</t>
  </si>
  <si>
    <t>Pascoe Vale</t>
  </si>
  <si>
    <t>Pascoe Vale South</t>
  </si>
  <si>
    <t>Melbourne Airport</t>
  </si>
  <si>
    <t>Glenroy</t>
  </si>
  <si>
    <t>Hadfield</t>
  </si>
  <si>
    <t>Broadmeadows</t>
  </si>
  <si>
    <t>Meadow Heights</t>
  </si>
  <si>
    <t>North Melbourne</t>
  </si>
  <si>
    <t>Parkville</t>
  </si>
  <si>
    <t>Carlton</t>
  </si>
  <si>
    <t>Brunswick West</t>
  </si>
  <si>
    <t>Brunswick</t>
  </si>
  <si>
    <t>Brunswick East</t>
  </si>
  <si>
    <t>Coburg</t>
  </si>
  <si>
    <t>Coburg North</t>
  </si>
  <si>
    <t>Fawkner</t>
  </si>
  <si>
    <t>Fitzroy</t>
  </si>
  <si>
    <t>Collingwood</t>
  </si>
  <si>
    <t>Abbotsford</t>
  </si>
  <si>
    <t>Fitzroy North</t>
  </si>
  <si>
    <t>Northcote</t>
  </si>
  <si>
    <t>Thornbury</t>
  </si>
  <si>
    <t>Thomastown</t>
  </si>
  <si>
    <t>Lalor</t>
  </si>
  <si>
    <t>Ivanhoe</t>
  </si>
  <si>
    <t>Heidelberg West</t>
  </si>
  <si>
    <t>Kingsbury</t>
  </si>
  <si>
    <t>Watsonia</t>
  </si>
  <si>
    <t>Greensborough</t>
  </si>
  <si>
    <t>Eltham</t>
  </si>
  <si>
    <t>Hurstbridge</t>
  </si>
  <si>
    <t>Kew</t>
  </si>
  <si>
    <t>Kew East</t>
  </si>
  <si>
    <t>Balwyn</t>
  </si>
  <si>
    <t>Balwyn North</t>
  </si>
  <si>
    <t>Bulleen</t>
  </si>
  <si>
    <t>Templestowe</t>
  </si>
  <si>
    <t>Templestowe Lower</t>
  </si>
  <si>
    <t>Doncaster</t>
  </si>
  <si>
    <t>Chirnside Park</t>
  </si>
  <si>
    <t>Hawthorn</t>
  </si>
  <si>
    <t>Hawthorn East</t>
  </si>
  <si>
    <t>Camberwell</t>
  </si>
  <si>
    <t>Burwood</t>
  </si>
  <si>
    <t>Box Hill</t>
  </si>
  <si>
    <t>Box Hill North</t>
  </si>
  <si>
    <t>Blackburn</t>
  </si>
  <si>
    <t>Blackburn South</t>
  </si>
  <si>
    <t>Forest Hill</t>
  </si>
  <si>
    <t>Nunawading</t>
  </si>
  <si>
    <t>Vermont</t>
  </si>
  <si>
    <t>Vermont South</t>
  </si>
  <si>
    <t>Ringwood</t>
  </si>
  <si>
    <t>Ringwood North</t>
  </si>
  <si>
    <t>Ringwood East</t>
  </si>
  <si>
    <t>Croydon South</t>
  </si>
  <si>
    <t>Kilsyth</t>
  </si>
  <si>
    <t>Mooroolbark</t>
  </si>
  <si>
    <t>Toorak</t>
  </si>
  <si>
    <t>Armadale</t>
  </si>
  <si>
    <t>Malvern East</t>
  </si>
  <si>
    <t>Wheelers Hill</t>
  </si>
  <si>
    <t>Burwood East</t>
  </si>
  <si>
    <t>Wantirna</t>
  </si>
  <si>
    <t>Wantirna South</t>
  </si>
  <si>
    <t>Bayswater</t>
  </si>
  <si>
    <t>Bayswater North</t>
  </si>
  <si>
    <t>The Basin</t>
  </si>
  <si>
    <t>Boronia</t>
  </si>
  <si>
    <t>Lysterfield</t>
  </si>
  <si>
    <t>Carnegie</t>
  </si>
  <si>
    <t>Murrumbeena</t>
  </si>
  <si>
    <t>Hughesdale</t>
  </si>
  <si>
    <t>Clayton</t>
  </si>
  <si>
    <t>Clayton South</t>
  </si>
  <si>
    <t>Mulgrave</t>
  </si>
  <si>
    <t>Springvale</t>
  </si>
  <si>
    <t>Dingley Village</t>
  </si>
  <si>
    <t>Springvale South</t>
  </si>
  <si>
    <t>Keysborough</t>
  </si>
  <si>
    <t>Noble Park North</t>
  </si>
  <si>
    <t>Dandenong</t>
  </si>
  <si>
    <t>Dandenong North</t>
  </si>
  <si>
    <t>Doveton</t>
  </si>
  <si>
    <t>St Kilda</t>
  </si>
  <si>
    <t>St Kilda East</t>
  </si>
  <si>
    <t>Elwood</t>
  </si>
  <si>
    <t>Elsternwick</t>
  </si>
  <si>
    <t>Brighton East</t>
  </si>
  <si>
    <t>Hampton</t>
  </si>
  <si>
    <t>Beaumaris</t>
  </si>
  <si>
    <t>Mentone</t>
  </si>
  <si>
    <t>Moorabbin Airport</t>
  </si>
  <si>
    <t>Braeside</t>
  </si>
  <si>
    <t>Chelsea Heights</t>
  </si>
  <si>
    <t>Frankston South</t>
  </si>
  <si>
    <t>Frankston North</t>
  </si>
  <si>
    <t>Carrum Downs</t>
  </si>
  <si>
    <t>South Melbourne</t>
  </si>
  <si>
    <t>Albert Park</t>
  </si>
  <si>
    <t>Port Melbourne</t>
  </si>
  <si>
    <t>Lara</t>
  </si>
  <si>
    <t>Belmont</t>
  </si>
  <si>
    <t>Grovedale</t>
  </si>
  <si>
    <t>Highton</t>
  </si>
  <si>
    <t>Geelong</t>
  </si>
  <si>
    <t>Clifton Springs</t>
  </si>
  <si>
    <t>Portarlington</t>
  </si>
  <si>
    <t>Leopold</t>
  </si>
  <si>
    <t>Torquay</t>
  </si>
  <si>
    <t>Winchelsea</t>
  </si>
  <si>
    <t>Colac</t>
  </si>
  <si>
    <t>Camperdown</t>
  </si>
  <si>
    <t>Portland</t>
  </si>
  <si>
    <t>Bannockburn</t>
  </si>
  <si>
    <t>Melton West</t>
  </si>
  <si>
    <t>Melton South</t>
  </si>
  <si>
    <t>Bacchus Marsh</t>
  </si>
  <si>
    <t>Alfredton</t>
  </si>
  <si>
    <t>Smythes Creek</t>
  </si>
  <si>
    <t>Delacombe</t>
  </si>
  <si>
    <t>Buninyong</t>
  </si>
  <si>
    <t>Beaufort</t>
  </si>
  <si>
    <t>Stawell</t>
  </si>
  <si>
    <t>Sunbury</t>
  </si>
  <si>
    <t>Riddells Creek</t>
  </si>
  <si>
    <t>Romsey</t>
  </si>
  <si>
    <t>Gisborne</t>
  </si>
  <si>
    <t>Macedon</t>
  </si>
  <si>
    <t>Woodend</t>
  </si>
  <si>
    <t>Kyneton</t>
  </si>
  <si>
    <t>Castlemaine</t>
  </si>
  <si>
    <t>Daylesford</t>
  </si>
  <si>
    <t>Avoca</t>
  </si>
  <si>
    <t>St Arnaud</t>
  </si>
  <si>
    <t>Red Cliffs</t>
  </si>
  <si>
    <t>Irymple</t>
  </si>
  <si>
    <t>Merbein</t>
  </si>
  <si>
    <t>Heathcote</t>
  </si>
  <si>
    <t>Robinvale</t>
  </si>
  <si>
    <t>Bendigo</t>
  </si>
  <si>
    <t>Maiden Gully</t>
  </si>
  <si>
    <t>Strathfieldsaye</t>
  </si>
  <si>
    <t>Rochester</t>
  </si>
  <si>
    <t>Echuca</t>
  </si>
  <si>
    <t>Kerang</t>
  </si>
  <si>
    <t>Nagambie</t>
  </si>
  <si>
    <t>Rushworth</t>
  </si>
  <si>
    <t>Kyabram</t>
  </si>
  <si>
    <t>Mooroopna</t>
  </si>
  <si>
    <t>Numurkah</t>
  </si>
  <si>
    <t>Cobram</t>
  </si>
  <si>
    <t>Seymour</t>
  </si>
  <si>
    <t>Euroa</t>
  </si>
  <si>
    <t>Rutherglen</t>
  </si>
  <si>
    <t>Alexandra</t>
  </si>
  <si>
    <t>Yea</t>
  </si>
  <si>
    <t>Yarrawonga</t>
  </si>
  <si>
    <t>Myrtleford</t>
  </si>
  <si>
    <t>Beechworth</t>
  </si>
  <si>
    <t>Yackandandah</t>
  </si>
  <si>
    <t>Wollert</t>
  </si>
  <si>
    <t>Doreen</t>
  </si>
  <si>
    <t>Mernda</t>
  </si>
  <si>
    <t>Wallan</t>
  </si>
  <si>
    <t>Kinglake</t>
  </si>
  <si>
    <t>Montrose</t>
  </si>
  <si>
    <t>Mount Evelyn</t>
  </si>
  <si>
    <t>Hallam</t>
  </si>
  <si>
    <t>Narre Warren North</t>
  </si>
  <si>
    <t>Drouin</t>
  </si>
  <si>
    <t>Warragul</t>
  </si>
  <si>
    <t>Morwell</t>
  </si>
  <si>
    <t>Churchill</t>
  </si>
  <si>
    <t>Traralgon</t>
  </si>
  <si>
    <t>Rosedale</t>
  </si>
  <si>
    <t>Sale</t>
  </si>
  <si>
    <t>Maffra</t>
  </si>
  <si>
    <t>Bairnsdale</t>
  </si>
  <si>
    <t>Paynesville</t>
  </si>
  <si>
    <t>Orbost</t>
  </si>
  <si>
    <t>Lakes Entrance</t>
  </si>
  <si>
    <t>Langwarrin</t>
  </si>
  <si>
    <t>Somerville</t>
  </si>
  <si>
    <t>Flinders</t>
  </si>
  <si>
    <t>Mount Eliza</t>
  </si>
  <si>
    <t>Mornington</t>
  </si>
  <si>
    <t>Mount Martha</t>
  </si>
  <si>
    <t>Dromana</t>
  </si>
  <si>
    <t>Korumburra</t>
  </si>
  <si>
    <t>Leongatha</t>
  </si>
  <si>
    <t>Foster</t>
  </si>
  <si>
    <t>Wilsons Promontory</t>
  </si>
  <si>
    <t>Yarram</t>
  </si>
  <si>
    <t>Cranbourne</t>
  </si>
  <si>
    <t>Cranbourne East</t>
  </si>
  <si>
    <t>Cranbourne North</t>
  </si>
  <si>
    <t>Cranbourne South</t>
  </si>
  <si>
    <t>Cranbourne West</t>
  </si>
  <si>
    <t>Koo Wee Rup</t>
  </si>
  <si>
    <t>SA2 Name</t>
  </si>
  <si>
    <t>Alphington - Fairfield</t>
  </si>
  <si>
    <t>Alps - East</t>
  </si>
  <si>
    <t>Alps - West</t>
  </si>
  <si>
    <t>Ararat Region</t>
  </si>
  <si>
    <t>Ardeer - Albion</t>
  </si>
  <si>
    <t>Ashburton (Vic.)</t>
  </si>
  <si>
    <t>Ashwood - Chadstone</t>
  </si>
  <si>
    <t>Aspendale Gardens - Waterways</t>
  </si>
  <si>
    <t>Bacchus Marsh Region</t>
  </si>
  <si>
    <t>Ballarat - North</t>
  </si>
  <si>
    <t>Ballarat - South</t>
  </si>
  <si>
    <t>Beaconsfield - Officer</t>
  </si>
  <si>
    <t>Belgrave - Selby</t>
  </si>
  <si>
    <t>Benalla Region</t>
  </si>
  <si>
    <t>Bendigo Region - North</t>
  </si>
  <si>
    <t>Bendigo Region - South</t>
  </si>
  <si>
    <t>Bentleigh - McKinnon</t>
  </si>
  <si>
    <t>Berwick - North</t>
  </si>
  <si>
    <t>Berwick - South</t>
  </si>
  <si>
    <t>Bright - Mount Beauty</t>
  </si>
  <si>
    <t>Brighton (Vic.)</t>
  </si>
  <si>
    <t>Bruthen - Omeo</t>
  </si>
  <si>
    <t>Bundoora - East</t>
  </si>
  <si>
    <t>Bundoora - North</t>
  </si>
  <si>
    <t>Bundoora - West</t>
  </si>
  <si>
    <t>Bunyip - Garfield</t>
  </si>
  <si>
    <t>California Gully - Eaglehawk</t>
  </si>
  <si>
    <t>Campbellfield - Coolaroo</t>
  </si>
  <si>
    <t>Carlton North - Princes Hill</t>
  </si>
  <si>
    <t>Carrum - Patterson Lakes</t>
  </si>
  <si>
    <t>Castlemaine Region</t>
  </si>
  <si>
    <t>Caulfield - North</t>
  </si>
  <si>
    <t>Caulfield - South</t>
  </si>
  <si>
    <t>Chelsea - Bonbeach</t>
  </si>
  <si>
    <t>Cheltenham - Highett (East)</t>
  </si>
  <si>
    <t>Cheltenham - Highett (West)</t>
  </si>
  <si>
    <t>Chiltern - Indigo Valley</t>
  </si>
  <si>
    <t>Clarinda - Oakleigh South</t>
  </si>
  <si>
    <t>Colac Region</t>
  </si>
  <si>
    <t>Corangamite - North</t>
  </si>
  <si>
    <t>Corangamite - South</t>
  </si>
  <si>
    <t>Corio - Norlane</t>
  </si>
  <si>
    <t>Creswick - Clunes</t>
  </si>
  <si>
    <t>Croydon Hills - Warranwood</t>
  </si>
  <si>
    <t>Deer Park - Derrimut</t>
  </si>
  <si>
    <t>Donvale - Park Orchards</t>
  </si>
  <si>
    <t>East Bendigo - Kennington</t>
  </si>
  <si>
    <t>Edithvale - Aspendale</t>
  </si>
  <si>
    <t>Emerald - Cockatoo</t>
  </si>
  <si>
    <t>Essendon - Aberfeldie</t>
  </si>
  <si>
    <t>Essendon Airport</t>
  </si>
  <si>
    <t>Flemington Racecourse</t>
  </si>
  <si>
    <t>Flora Hill - Spring Gully</t>
  </si>
  <si>
    <t>French Island</t>
  </si>
  <si>
    <t>Geelong West - Hamlyn Heights</t>
  </si>
  <si>
    <t>Gladstone Park - Westmeadows</t>
  </si>
  <si>
    <t>Glen Iris - East</t>
  </si>
  <si>
    <t>Glen Waverley - East</t>
  </si>
  <si>
    <t>Glen Waverley - West</t>
  </si>
  <si>
    <t>Glenelg (Vic.)</t>
  </si>
  <si>
    <t>Golden Plains - North</t>
  </si>
  <si>
    <t>Golden Plains - South</t>
  </si>
  <si>
    <t>Gordon (Vic.)</t>
  </si>
  <si>
    <t>Greenvale - Bulla</t>
  </si>
  <si>
    <t>Hamilton (Vic.)</t>
  </si>
  <si>
    <t>Hampton Park - Lynbrook</t>
  </si>
  <si>
    <t>Hastings - Somers</t>
  </si>
  <si>
    <t>Healesville - Yarra Glen</t>
  </si>
  <si>
    <t>Heidelberg - Rosanna</t>
  </si>
  <si>
    <t>Hoppers Crossing - North</t>
  </si>
  <si>
    <t>Hoppers Crossing - South</t>
  </si>
  <si>
    <t>Horsham Region</t>
  </si>
  <si>
    <t>Ivanhoe East - Eaglemont</t>
  </si>
  <si>
    <t>Kangaroo Flat - Golden Square</t>
  </si>
  <si>
    <t>Kilmore - Broadford</t>
  </si>
  <si>
    <t>Kings Park (Vic.)</t>
  </si>
  <si>
    <t>Knoxfield - Scoresby</t>
  </si>
  <si>
    <t>Lake King</t>
  </si>
  <si>
    <t>Lilydale - Coldstream</t>
  </si>
  <si>
    <t>Lockington - Gunbower</t>
  </si>
  <si>
    <t>Longford - Loch Sport</t>
  </si>
  <si>
    <t>Lorne - Anglesea</t>
  </si>
  <si>
    <t>Lynbrook - Lyndhurst</t>
  </si>
  <si>
    <t>Malvern - Glen Iris</t>
  </si>
  <si>
    <t>Mansfield (Vic.)</t>
  </si>
  <si>
    <t>Maryborough (Vic.)</t>
  </si>
  <si>
    <t>Maryborough Region</t>
  </si>
  <si>
    <t>Mildura Region</t>
  </si>
  <si>
    <t>Mill Park - North</t>
  </si>
  <si>
    <t>Mill Park - South</t>
  </si>
  <si>
    <t>Mitcham (Vic.)</t>
  </si>
  <si>
    <t>Moe - Newborough</t>
  </si>
  <si>
    <t>Monbulk - Silvan</t>
  </si>
  <si>
    <t>Montmorency - Briar Hill</t>
  </si>
  <si>
    <t>Moorabbin - Heatherton</t>
  </si>
  <si>
    <t>Mordialloc - Parkdale</t>
  </si>
  <si>
    <t>Mount Baw Baw Region</t>
  </si>
  <si>
    <t>Mount Dandenong - Olinda</t>
  </si>
  <si>
    <t>Mount Waverley - North</t>
  </si>
  <si>
    <t>Mount Waverley - South</t>
  </si>
  <si>
    <t>Moyne - East</t>
  </si>
  <si>
    <t>Moyne - West</t>
  </si>
  <si>
    <t>Newcomb - Moolap</t>
  </si>
  <si>
    <t>Newtown (Vic.)</t>
  </si>
  <si>
    <t>Nhill Region</t>
  </si>
  <si>
    <t>Niddrie - Essendon West</t>
  </si>
  <si>
    <t>North Geelong - Bell Park</t>
  </si>
  <si>
    <t>Oakleigh - Huntingdale</t>
  </si>
  <si>
    <t>Ocean Grove - Barwon Heads</t>
  </si>
  <si>
    <t>Ormond - Glen Huntly</t>
  </si>
  <si>
    <t>Otway</t>
  </si>
  <si>
    <t>Pakenham - North</t>
  </si>
  <si>
    <t>Pakenham - South</t>
  </si>
  <si>
    <t>Panton Hill - St Andrews</t>
  </si>
  <si>
    <t>Pearcedale - Tooradin</t>
  </si>
  <si>
    <t>Phillip Island</t>
  </si>
  <si>
    <t>Plenty - Yarrambat</t>
  </si>
  <si>
    <t>Point Nepean</t>
  </si>
  <si>
    <t>Port Melbourne Industrial</t>
  </si>
  <si>
    <t>Prahran - Windsor</t>
  </si>
  <si>
    <t>Research - North Warrandyte</t>
  </si>
  <si>
    <t>Reservoir - East</t>
  </si>
  <si>
    <t>Reservoir - West</t>
  </si>
  <si>
    <t>Richmond (Vic.)</t>
  </si>
  <si>
    <t>Rockbank - Mount Cottrell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</si>
  <si>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</si>
  <si>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</si>
  <si>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</si>
  <si>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</si>
  <si>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</si>
  <si>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</si>
  <si>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Seaford (Vic.)</t>
  </si>
  <si>
    <t>Seddon - Kingsville</t>
  </si>
  <si>
    <t>Seymour Region</t>
  </si>
  <si>
    <t>Shepparton - North</t>
  </si>
  <si>
    <t>Shepparton - South</t>
  </si>
  <si>
    <t>Shepparton Region - East</t>
  </si>
  <si>
    <t>Shepparton Region - West</t>
  </si>
  <si>
    <t>Skye - Sandhurst</t>
  </si>
  <si>
    <t>South Yarra - East</t>
  </si>
  <si>
    <t>South Yarra - West</t>
  </si>
  <si>
    <t>St Albans - North</t>
  </si>
  <si>
    <t>St Albans - South</t>
  </si>
  <si>
    <t>Sunbury - South</t>
  </si>
  <si>
    <t>Surrey Hills (East) - Mont Albert</t>
  </si>
  <si>
    <t>Surrey Hills (West) - Canterbury</t>
  </si>
  <si>
    <t>Swan Hill Region</t>
  </si>
  <si>
    <t>Trafalgar (Vic.)</t>
  </si>
  <si>
    <t>Upper Yarra Valley</t>
  </si>
  <si>
    <t>Upwey - Tecoma</t>
  </si>
  <si>
    <t>Viewbank - Yallambie</t>
  </si>
  <si>
    <t>Wandin - Seville</t>
  </si>
  <si>
    <t>Wangaratta Region</t>
  </si>
  <si>
    <t>Warrandyte - Wonga Park</t>
  </si>
  <si>
    <t>Warrnambool - North</t>
  </si>
  <si>
    <t>Warrnambool - South</t>
  </si>
  <si>
    <t>Wattle Glen - Diamond Creek</t>
  </si>
  <si>
    <t>Wendouree - Miners Rest</t>
  </si>
  <si>
    <t>Werribee - South</t>
  </si>
  <si>
    <t>West Footscray - Tottenham</t>
  </si>
  <si>
    <t>West Melbourne</t>
  </si>
  <si>
    <t>West Wodonga</t>
  </si>
  <si>
    <t>White Hills - Ascot</t>
  </si>
  <si>
    <t>Wonthaggi - Inverloch</t>
  </si>
  <si>
    <t>Yallourn North - Glengarry</t>
  </si>
  <si>
    <t>Yarra - North</t>
  </si>
  <si>
    <t>Yarra Valley</t>
  </si>
  <si>
    <t>Comm. Rent Assitance</t>
  </si>
  <si>
    <t>Rent Assistance/Occupied Dwellings (%)</t>
  </si>
  <si>
    <t>Commonwealth Rent Assistance</t>
  </si>
  <si>
    <t>Occupied dwellings, 2019</t>
  </si>
  <si>
    <t>Pension Concession Card</t>
  </si>
  <si>
    <t>Point Lonsdale - Queenscliff</t>
  </si>
  <si>
    <t>Kensington (Vic.)</t>
  </si>
  <si>
    <t>Doncaster East (North)</t>
  </si>
  <si>
    <t>Doncaster East (South)</t>
  </si>
  <si>
    <t>Bentleigh East (North)</t>
  </si>
  <si>
    <t>Bentleigh East (South)</t>
  </si>
  <si>
    <t>Preston - East</t>
  </si>
  <si>
    <t>Preston - West</t>
  </si>
  <si>
    <t>Epping - East</t>
  </si>
  <si>
    <t>Epping - South</t>
  </si>
  <si>
    <t>Epping - West</t>
  </si>
  <si>
    <t>South Morang (North)</t>
  </si>
  <si>
    <t>South Morang (South)</t>
  </si>
  <si>
    <t>Craigieburn - Central</t>
  </si>
  <si>
    <t>Craigieburn - North</t>
  </si>
  <si>
    <t>Craigieburn - South</t>
  </si>
  <si>
    <t>Craigieburn - West</t>
  </si>
  <si>
    <t>Mickleham - Yuroke</t>
  </si>
  <si>
    <t>Ferntree Gully (North)</t>
  </si>
  <si>
    <t>Ferntree Gully (South) - Upper Ferntree Gully</t>
  </si>
  <si>
    <t>Croydon - East</t>
  </si>
  <si>
    <t>Croydon - West</t>
  </si>
  <si>
    <t>Endeavour Hills - North</t>
  </si>
  <si>
    <t>Endeavour Hills - South</t>
  </si>
  <si>
    <t>Narre Warren - North East</t>
  </si>
  <si>
    <t>Narre Warren - South West</t>
  </si>
  <si>
    <t>Narre Warren South (East)</t>
  </si>
  <si>
    <t>Narre Warren South (West)</t>
  </si>
  <si>
    <t>Noble Park - East</t>
  </si>
  <si>
    <t>Noble Park - West</t>
  </si>
  <si>
    <t>Point Cook - East</t>
  </si>
  <si>
    <t>Point Cook - North</t>
  </si>
  <si>
    <t>Point Cook - South</t>
  </si>
  <si>
    <t>Werribee - East</t>
  </si>
  <si>
    <t>Werribee - West</t>
  </si>
  <si>
    <t>Mildura - North</t>
  </si>
  <si>
    <t>Mildura - South</t>
  </si>
  <si>
    <t>Centrelink Allowances, June 2020, Victorian LGAs</t>
  </si>
  <si>
    <t>CENTRELINK PAYMENTS: Ratios and Numbers, June 2020</t>
  </si>
  <si>
    <t>Population 2020</t>
  </si>
  <si>
    <t>Pop 15 to 24, 2020</t>
  </si>
  <si>
    <t>Pop Female 20 to 45 , 2020</t>
  </si>
  <si>
    <t>Pop. 65+, 2020</t>
  </si>
  <si>
    <t>Population 18-64, 2020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</si>
  <si>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</si>
  <si>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</si>
  <si>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</si>
  <si>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</si>
  <si>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</si>
  <si>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</si>
  <si>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</si>
  <si>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Payment recipients by Statistical Area Level 2 (SA2) and payment type, June 2020</t>
  </si>
  <si>
    <t>JobSeeker Payment</t>
  </si>
  <si>
    <t>Jobseeker Payment / Population 18-64 (%)</t>
  </si>
  <si>
    <t>Parenting Payment Single / Females 20-45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</si>
</sst>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name val="Garamond"/>
      <family val="1"/>
    </font>
    <font>
      <b/>
      <sz val="6"/>
      <color theme="0"/>
      <name val="Garamond"/>
      <family val="1"/>
    </font>
  </fonts>
  <fills count="4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Protection="1">
      <protection hidden="1"/>
    </xf>
    <xf numFmtId="164" fontId="12" fillId="0" borderId="0" xfId="0" applyNumberFormat="1" applyFont="1" applyBorder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5" fillId="9" borderId="0" xfId="0" applyFont="1" applyFill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1" fontId="43" fillId="0" borderId="11" xfId="0" applyNumberFormat="1" applyFont="1" applyBorder="1" applyAlignment="1">
      <alignment horizontal="left" vertical="center"/>
    </xf>
    <xf numFmtId="1" fontId="43" fillId="0" borderId="0" xfId="0" applyNumberFormat="1" applyFont="1" applyAlignment="1">
      <alignment horizontal="left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left" vertical="center" wrapText="1"/>
    </xf>
    <xf numFmtId="0" fontId="3" fillId="0" borderId="12" xfId="0" applyFont="1" applyBorder="1"/>
    <xf numFmtId="3" fontId="3" fillId="0" borderId="12" xfId="0" applyNumberFormat="1" applyFont="1" applyBorder="1" applyAlignment="1">
      <alignment horizontal="right"/>
    </xf>
    <xf numFmtId="3" fontId="45" fillId="0" borderId="11" xfId="0" applyNumberFormat="1" applyFont="1" applyBorder="1" applyAlignment="1">
      <alignment horizontal="left" vertical="center"/>
    </xf>
    <xf numFmtId="0" fontId="5" fillId="0" borderId="0" xfId="0" applyFont="1" applyProtection="1">
      <protection hidden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3" fontId="1" fillId="3" borderId="13" xfId="0" applyNumberFormat="1" applyFont="1" applyFill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center" textRotation="90" wrapText="1"/>
    </xf>
    <xf numFmtId="0" fontId="46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008000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df44118ff11472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Latrobe</c:v>
                </c:pt>
                <c:pt idx="3">
                  <c:v>East Gippsland</c:v>
                </c:pt>
                <c:pt idx="4">
                  <c:v>Loddon</c:v>
                </c:pt>
                <c:pt idx="5">
                  <c:v>Brimbank</c:v>
                </c:pt>
                <c:pt idx="6">
                  <c:v>Hepburn</c:v>
                </c:pt>
                <c:pt idx="7">
                  <c:v>Hume</c:v>
                </c:pt>
                <c:pt idx="8">
                  <c:v>Glenelg</c:v>
                </c:pt>
                <c:pt idx="9">
                  <c:v>Northern Grampians</c:v>
                </c:pt>
                <c:pt idx="10">
                  <c:v>Mildura</c:v>
                </c:pt>
                <c:pt idx="11">
                  <c:v>Gannawarra</c:v>
                </c:pt>
                <c:pt idx="12">
                  <c:v>Pyrenees</c:v>
                </c:pt>
                <c:pt idx="13">
                  <c:v>Greater Shepparton</c:v>
                </c:pt>
                <c:pt idx="14">
                  <c:v>Greater Dandenong</c:v>
                </c:pt>
                <c:pt idx="15">
                  <c:v>Wellington</c:v>
                </c:pt>
                <c:pt idx="16">
                  <c:v>Benalla</c:v>
                </c:pt>
                <c:pt idx="17">
                  <c:v>Moira</c:v>
                </c:pt>
                <c:pt idx="18">
                  <c:v>Murrindindi</c:v>
                </c:pt>
                <c:pt idx="19">
                  <c:v>Strathbogie</c:v>
                </c:pt>
                <c:pt idx="20">
                  <c:v>Campaspe</c:v>
                </c:pt>
                <c:pt idx="21">
                  <c:v>Yarriambiack</c:v>
                </c:pt>
                <c:pt idx="22">
                  <c:v>Mount Alexander</c:v>
                </c:pt>
                <c:pt idx="23">
                  <c:v>Ararat</c:v>
                </c:pt>
                <c:pt idx="24">
                  <c:v>Frankston</c:v>
                </c:pt>
                <c:pt idx="25">
                  <c:v>Hindmarsh</c:v>
                </c:pt>
                <c:pt idx="26">
                  <c:v>Greater Bendigo</c:v>
                </c:pt>
                <c:pt idx="27">
                  <c:v>Ballarat</c:v>
                </c:pt>
                <c:pt idx="28">
                  <c:v>Colac-Otway</c:v>
                </c:pt>
                <c:pt idx="29">
                  <c:v>West Wimmera</c:v>
                </c:pt>
                <c:pt idx="30">
                  <c:v>Alpine</c:v>
                </c:pt>
                <c:pt idx="31">
                  <c:v>Warrnambool</c:v>
                </c:pt>
                <c:pt idx="32">
                  <c:v>Melton</c:v>
                </c:pt>
                <c:pt idx="33">
                  <c:v>South Gippsland</c:v>
                </c:pt>
                <c:pt idx="34">
                  <c:v>Southern Grampians</c:v>
                </c:pt>
                <c:pt idx="35">
                  <c:v>Mansfield</c:v>
                </c:pt>
                <c:pt idx="36">
                  <c:v>Mitchell</c:v>
                </c:pt>
                <c:pt idx="37">
                  <c:v>Wodonga</c:v>
                </c:pt>
                <c:pt idx="38">
                  <c:v>Towong</c:v>
                </c:pt>
                <c:pt idx="39">
                  <c:v>Swan Hill</c:v>
                </c:pt>
                <c:pt idx="40">
                  <c:v>Greater Geelong</c:v>
                </c:pt>
                <c:pt idx="41">
                  <c:v>Corangamite</c:v>
                </c:pt>
                <c:pt idx="42">
                  <c:v>Maribyrnong</c:v>
                </c:pt>
                <c:pt idx="43">
                  <c:v>Whittlesea</c:v>
                </c:pt>
                <c:pt idx="44">
                  <c:v>Wangaratta</c:v>
                </c:pt>
                <c:pt idx="45">
                  <c:v>Casey</c:v>
                </c:pt>
                <c:pt idx="46">
                  <c:v>Darebin</c:v>
                </c:pt>
                <c:pt idx="47">
                  <c:v>Buloke</c:v>
                </c:pt>
                <c:pt idx="48">
                  <c:v>Baw Baw</c:v>
                </c:pt>
                <c:pt idx="49">
                  <c:v>Mornington Peninsula</c:v>
                </c:pt>
                <c:pt idx="50">
                  <c:v>Wyndham</c:v>
                </c:pt>
                <c:pt idx="51">
                  <c:v>Moreland</c:v>
                </c:pt>
                <c:pt idx="52">
                  <c:v>Horsham</c:v>
                </c:pt>
                <c:pt idx="53">
                  <c:v>Moyne</c:v>
                </c:pt>
                <c:pt idx="54">
                  <c:v>Hobsons Bay</c:v>
                </c:pt>
                <c:pt idx="55">
                  <c:v>Yarra</c:v>
                </c:pt>
                <c:pt idx="56">
                  <c:v>Moorabool</c:v>
                </c:pt>
                <c:pt idx="57">
                  <c:v>Cardinia</c:v>
                </c:pt>
                <c:pt idx="58">
                  <c:v>Queenscliffe</c:v>
                </c:pt>
                <c:pt idx="59">
                  <c:v>Yarra Ranges</c:v>
                </c:pt>
                <c:pt idx="60">
                  <c:v>Indigo</c:v>
                </c:pt>
                <c:pt idx="61">
                  <c:v>Port Phillip</c:v>
                </c:pt>
                <c:pt idx="62">
                  <c:v>Maroondah</c:v>
                </c:pt>
                <c:pt idx="63">
                  <c:v>Knox</c:v>
                </c:pt>
                <c:pt idx="64">
                  <c:v>Surf Coast</c:v>
                </c:pt>
                <c:pt idx="65">
                  <c:v>Moonee Valley</c:v>
                </c:pt>
                <c:pt idx="66">
                  <c:v>Banyule</c:v>
                </c:pt>
                <c:pt idx="67">
                  <c:v>Golden Plains</c:v>
                </c:pt>
                <c:pt idx="68">
                  <c:v>Kingston</c:v>
                </c:pt>
                <c:pt idx="69">
                  <c:v>Manningham</c:v>
                </c:pt>
                <c:pt idx="70">
                  <c:v>Macedon Ranges</c:v>
                </c:pt>
                <c:pt idx="71">
                  <c:v>Whitehorse</c:v>
                </c:pt>
                <c:pt idx="72">
                  <c:v>Monash</c:v>
                </c:pt>
                <c:pt idx="73">
                  <c:v>Glen Eira</c:v>
                </c:pt>
                <c:pt idx="74">
                  <c:v>Stonnington</c:v>
                </c:pt>
                <c:pt idx="75">
                  <c:v>Nillumbik</c:v>
                </c:pt>
                <c:pt idx="76">
                  <c:v>Bayside</c:v>
                </c:pt>
                <c:pt idx="77">
                  <c:v>Melbourne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16.680003004326071</c:v>
                </c:pt>
                <c:pt idx="1">
                  <c:v>13.851352582841987</c:v>
                </c:pt>
                <c:pt idx="2">
                  <c:v>13.597634663174194</c:v>
                </c:pt>
                <c:pt idx="3">
                  <c:v>13.373079062810318</c:v>
                </c:pt>
                <c:pt idx="4">
                  <c:v>12.827225429732012</c:v>
                </c:pt>
                <c:pt idx="5">
                  <c:v>12.516552094801439</c:v>
                </c:pt>
                <c:pt idx="6">
                  <c:v>12.351001187842138</c:v>
                </c:pt>
                <c:pt idx="7">
                  <c:v>12.154987440836544</c:v>
                </c:pt>
                <c:pt idx="8">
                  <c:v>12.055129843567006</c:v>
                </c:pt>
                <c:pt idx="9">
                  <c:v>11.842815347897551</c:v>
                </c:pt>
                <c:pt idx="10">
                  <c:v>11.667033244313611</c:v>
                </c:pt>
                <c:pt idx="11">
                  <c:v>11.165901553545265</c:v>
                </c:pt>
                <c:pt idx="12">
                  <c:v>11.139310214158863</c:v>
                </c:pt>
                <c:pt idx="13">
                  <c:v>10.933256393065937</c:v>
                </c:pt>
                <c:pt idx="14">
                  <c:v>10.913583274255977</c:v>
                </c:pt>
                <c:pt idx="15">
                  <c:v>10.792808311605286</c:v>
                </c:pt>
                <c:pt idx="16">
                  <c:v>10.64471549172243</c:v>
                </c:pt>
                <c:pt idx="17">
                  <c:v>10.628220789727719</c:v>
                </c:pt>
                <c:pt idx="18">
                  <c:v>10.513127427444854</c:v>
                </c:pt>
                <c:pt idx="19">
                  <c:v>10.383306814459377</c:v>
                </c:pt>
                <c:pt idx="20">
                  <c:v>10.373120071813123</c:v>
                </c:pt>
                <c:pt idx="21">
                  <c:v>10.325746244027604</c:v>
                </c:pt>
                <c:pt idx="22">
                  <c:v>10.231163801483733</c:v>
                </c:pt>
                <c:pt idx="23">
                  <c:v>10.143726386580253</c:v>
                </c:pt>
                <c:pt idx="24">
                  <c:v>10.093137613299861</c:v>
                </c:pt>
                <c:pt idx="25">
                  <c:v>10.069153441284627</c:v>
                </c:pt>
                <c:pt idx="26">
                  <c:v>9.9012861383975679</c:v>
                </c:pt>
                <c:pt idx="27">
                  <c:v>9.894236267963489</c:v>
                </c:pt>
                <c:pt idx="28">
                  <c:v>9.7256129016098072</c:v>
                </c:pt>
                <c:pt idx="29">
                  <c:v>9.7161498262985724</c:v>
                </c:pt>
                <c:pt idx="30">
                  <c:v>9.5959771730917058</c:v>
                </c:pt>
                <c:pt idx="31">
                  <c:v>9.5620769383051076</c:v>
                </c:pt>
                <c:pt idx="32">
                  <c:v>9.4347147730861636</c:v>
                </c:pt>
                <c:pt idx="33">
                  <c:v>9.3974736949925006</c:v>
                </c:pt>
                <c:pt idx="34">
                  <c:v>9.304334941829584</c:v>
                </c:pt>
                <c:pt idx="35">
                  <c:v>9.2812268640147018</c:v>
                </c:pt>
                <c:pt idx="36">
                  <c:v>9.2342234329437485</c:v>
                </c:pt>
                <c:pt idx="37">
                  <c:v>9.2178598740527811</c:v>
                </c:pt>
                <c:pt idx="38">
                  <c:v>9.186533241476031</c:v>
                </c:pt>
                <c:pt idx="39">
                  <c:v>9.1384597173404192</c:v>
                </c:pt>
                <c:pt idx="40">
                  <c:v>9.1338170670144745</c:v>
                </c:pt>
                <c:pt idx="41">
                  <c:v>9.0992429593165802</c:v>
                </c:pt>
                <c:pt idx="42">
                  <c:v>9.0503698050810772</c:v>
                </c:pt>
                <c:pt idx="43">
                  <c:v>8.9496122826224216</c:v>
                </c:pt>
                <c:pt idx="44">
                  <c:v>8.9420486618718531</c:v>
                </c:pt>
                <c:pt idx="45">
                  <c:v>8.8959332203440908</c:v>
                </c:pt>
                <c:pt idx="46">
                  <c:v>8.7184266813962452</c:v>
                </c:pt>
                <c:pt idx="47">
                  <c:v>8.7176441088780621</c:v>
                </c:pt>
                <c:pt idx="48">
                  <c:v>8.7126189641107139</c:v>
                </c:pt>
                <c:pt idx="49">
                  <c:v>8.6886370491866494</c:v>
                </c:pt>
                <c:pt idx="50">
                  <c:v>8.6631973975107979</c:v>
                </c:pt>
                <c:pt idx="51">
                  <c:v>8.5169023561383845</c:v>
                </c:pt>
                <c:pt idx="52">
                  <c:v>8.3580274241420227</c:v>
                </c:pt>
                <c:pt idx="53">
                  <c:v>8.1266954716981861</c:v>
                </c:pt>
                <c:pt idx="54">
                  <c:v>8.0026118243341706</c:v>
                </c:pt>
                <c:pt idx="55">
                  <c:v>7.9661140291155732</c:v>
                </c:pt>
                <c:pt idx="56">
                  <c:v>7.9149656736057379</c:v>
                </c:pt>
                <c:pt idx="57">
                  <c:v>7.7405373319241395</c:v>
                </c:pt>
                <c:pt idx="58">
                  <c:v>7.6144560012565519</c:v>
                </c:pt>
                <c:pt idx="59">
                  <c:v>7.4950475565643382</c:v>
                </c:pt>
                <c:pt idx="60">
                  <c:v>7.480756120878798</c:v>
                </c:pt>
                <c:pt idx="61">
                  <c:v>7.3498398895415802</c:v>
                </c:pt>
                <c:pt idx="62">
                  <c:v>7.3172884074642424</c:v>
                </c:pt>
                <c:pt idx="63">
                  <c:v>7.3130607696588203</c:v>
                </c:pt>
                <c:pt idx="64">
                  <c:v>7.0951450007085564</c:v>
                </c:pt>
                <c:pt idx="65">
                  <c:v>7.034774778839739</c:v>
                </c:pt>
                <c:pt idx="66">
                  <c:v>6.9307162787688048</c:v>
                </c:pt>
                <c:pt idx="67">
                  <c:v>6.7964145770747972</c:v>
                </c:pt>
                <c:pt idx="68">
                  <c:v>6.7565196312327949</c:v>
                </c:pt>
                <c:pt idx="69">
                  <c:v>6.4098608540104856</c:v>
                </c:pt>
                <c:pt idx="70">
                  <c:v>5.8899364026327135</c:v>
                </c:pt>
                <c:pt idx="71">
                  <c:v>5.5871721604303026</c:v>
                </c:pt>
                <c:pt idx="72">
                  <c:v>5.5344414660422157</c:v>
                </c:pt>
                <c:pt idx="73">
                  <c:v>5.5140651517146688</c:v>
                </c:pt>
                <c:pt idx="74">
                  <c:v>5.3563252885314894</c:v>
                </c:pt>
                <c:pt idx="75">
                  <c:v>5.0845732180649446</c:v>
                </c:pt>
                <c:pt idx="76">
                  <c:v>4.8352967216743314</c:v>
                </c:pt>
                <c:pt idx="77">
                  <c:v>4.5290423635358223</c:v>
                </c:pt>
                <c:pt idx="78">
                  <c:v>4.175330543926826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2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14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40105</xdr:rowOff>
    </xdr:from>
    <xdr:to>
      <xdr:col>8</xdr:col>
      <xdr:colOff>300790</xdr:colOff>
      <xdr:row>85</xdr:row>
      <xdr:rowOff>110290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</xdr:row>
          <xdr:rowOff>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showGridLines="0" showRowColHeaders="0" topLeftCell="A5" workbookViewId="0">
      <selection activeCell="B31" sqref="B30:S31"/>
    </sheetView>
  </sheetViews>
  <sheetFormatPr defaultColWidth="9.1328125" defaultRowHeight="14.25" x14ac:dyDescent="0.45"/>
  <cols>
    <col min="1" max="1" width="2.3984375" style="5" bestFit="1" customWidth="1"/>
    <col min="2" max="2" width="17.59765625" style="4" customWidth="1"/>
    <col min="3" max="3" width="4.86328125" style="4" customWidth="1"/>
    <col min="4" max="5" width="5.3984375" customWidth="1"/>
    <col min="6" max="6" width="7.73046875" bestFit="1" customWidth="1"/>
    <col min="7" max="7" width="6.59765625" customWidth="1"/>
    <col min="8" max="8" width="5.3984375" style="18" customWidth="1"/>
    <col min="9" max="11" width="6.59765625" customWidth="1"/>
    <col min="12" max="12" width="6.3984375" style="1" customWidth="1"/>
    <col min="13" max="38" width="6" style="1" customWidth="1"/>
    <col min="39" max="39" width="8" style="1" customWidth="1"/>
    <col min="40" max="45" width="7.86328125" bestFit="1" customWidth="1"/>
    <col min="46" max="56" width="9.06640625" customWidth="1"/>
    <col min="57" max="16384" width="9.1328125" style="1"/>
  </cols>
  <sheetData>
    <row r="1" spans="1:56" s="9" customFormat="1" ht="17.25" customHeight="1" x14ac:dyDescent="0.45">
      <c r="A1" s="6"/>
      <c r="B1" s="7" t="s">
        <v>580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4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4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7" customFormat="1" ht="12" customHeight="1" x14ac:dyDescent="0.45">
      <c r="A4" s="66">
        <v>1</v>
      </c>
      <c r="B4" s="66">
        <v>2</v>
      </c>
      <c r="C4" s="66">
        <v>3</v>
      </c>
      <c r="D4" s="66">
        <v>4</v>
      </c>
      <c r="E4" s="66">
        <v>5</v>
      </c>
      <c r="F4" s="66">
        <v>6</v>
      </c>
      <c r="G4" s="66">
        <v>7</v>
      </c>
      <c r="H4" s="66">
        <v>8</v>
      </c>
      <c r="I4" s="66">
        <v>9</v>
      </c>
      <c r="J4" s="66">
        <v>10</v>
      </c>
      <c r="K4" s="66">
        <v>11</v>
      </c>
      <c r="L4" s="66">
        <v>12</v>
      </c>
      <c r="M4" s="66">
        <v>13</v>
      </c>
      <c r="N4" s="66">
        <v>14</v>
      </c>
      <c r="O4" s="66">
        <v>15</v>
      </c>
      <c r="P4" s="66">
        <v>16</v>
      </c>
      <c r="Q4" s="66">
        <v>17</v>
      </c>
      <c r="R4" s="66">
        <v>18</v>
      </c>
      <c r="S4" s="66">
        <v>19</v>
      </c>
      <c r="T4" s="66">
        <v>20</v>
      </c>
      <c r="U4" s="66">
        <v>21</v>
      </c>
      <c r="V4" s="66">
        <v>22</v>
      </c>
      <c r="W4" s="66">
        <v>23</v>
      </c>
      <c r="X4" s="66">
        <v>24</v>
      </c>
      <c r="Y4" s="66">
        <v>25</v>
      </c>
      <c r="Z4" s="66">
        <v>26</v>
      </c>
      <c r="AA4" s="66">
        <v>27</v>
      </c>
      <c r="AB4" s="66">
        <v>28</v>
      </c>
      <c r="AC4" s="66">
        <v>29</v>
      </c>
      <c r="AD4" s="66">
        <v>30</v>
      </c>
      <c r="AE4" s="66">
        <v>31</v>
      </c>
      <c r="AF4" s="66">
        <v>32</v>
      </c>
      <c r="AG4" s="66">
        <v>33</v>
      </c>
      <c r="AH4" s="66">
        <v>34</v>
      </c>
      <c r="AI4" s="66">
        <v>35</v>
      </c>
      <c r="AJ4" s="66">
        <v>36</v>
      </c>
      <c r="AK4" s="66">
        <v>37</v>
      </c>
      <c r="AL4" s="66">
        <v>38</v>
      </c>
      <c r="AM4" s="66">
        <v>39</v>
      </c>
    </row>
    <row r="5" spans="1:56" s="15" customFormat="1" ht="99" customHeight="1" x14ac:dyDescent="0.45">
      <c r="A5" s="11"/>
      <c r="B5" s="12"/>
      <c r="C5" s="22" t="s">
        <v>110</v>
      </c>
      <c r="D5" s="22" t="s">
        <v>593</v>
      </c>
      <c r="E5" s="22" t="s">
        <v>597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539</v>
      </c>
      <c r="K5" s="13" t="s">
        <v>111</v>
      </c>
      <c r="L5" s="13" t="s">
        <v>97</v>
      </c>
      <c r="M5" s="13" t="s">
        <v>91</v>
      </c>
      <c r="N5" s="13" t="s">
        <v>83</v>
      </c>
      <c r="O5" s="13" t="s">
        <v>87</v>
      </c>
      <c r="P5" s="13" t="s">
        <v>88</v>
      </c>
      <c r="Q5" s="13" t="s">
        <v>84</v>
      </c>
      <c r="R5" s="13" t="s">
        <v>86</v>
      </c>
      <c r="S5" s="13" t="s">
        <v>94</v>
      </c>
      <c r="T5" s="13" t="s">
        <v>95</v>
      </c>
      <c r="U5" s="13" t="s">
        <v>592</v>
      </c>
      <c r="V5" s="13" t="s">
        <v>100</v>
      </c>
      <c r="W5" s="13" t="s">
        <v>101</v>
      </c>
      <c r="X5" s="14" t="s">
        <v>81</v>
      </c>
      <c r="Y5" s="14" t="s">
        <v>82</v>
      </c>
      <c r="Z5" s="14" t="s">
        <v>0</v>
      </c>
      <c r="AA5" s="14" t="s">
        <v>85</v>
      </c>
      <c r="AB5" s="65" t="s">
        <v>587</v>
      </c>
      <c r="AC5" s="14" t="s">
        <v>89</v>
      </c>
      <c r="AD5" s="14" t="s">
        <v>90</v>
      </c>
      <c r="AE5" s="14" t="s">
        <v>92</v>
      </c>
      <c r="AF5" s="14" t="s">
        <v>96</v>
      </c>
      <c r="AG5" s="65" t="s">
        <v>588</v>
      </c>
      <c r="AH5" s="14" t="s">
        <v>98</v>
      </c>
      <c r="AI5" s="65" t="s">
        <v>589</v>
      </c>
      <c r="AJ5" s="65" t="s">
        <v>590</v>
      </c>
      <c r="AK5" s="14" t="s">
        <v>99</v>
      </c>
      <c r="AL5" s="65" t="s">
        <v>591</v>
      </c>
      <c r="AM5" s="14" t="s">
        <v>538</v>
      </c>
      <c r="AN5" s="54" t="s">
        <v>582</v>
      </c>
      <c r="AO5" s="54" t="s">
        <v>583</v>
      </c>
      <c r="AP5" s="54" t="s">
        <v>584</v>
      </c>
      <c r="AQ5" s="54" t="s">
        <v>585</v>
      </c>
      <c r="AR5" s="54" t="s">
        <v>541</v>
      </c>
      <c r="AS5" s="54" t="s">
        <v>586</v>
      </c>
    </row>
    <row r="6" spans="1:56" x14ac:dyDescent="0.45">
      <c r="A6" s="5">
        <v>1</v>
      </c>
      <c r="B6" s="2" t="s">
        <v>42</v>
      </c>
      <c r="C6" s="2"/>
      <c r="D6" s="20">
        <f>U6/AS6*100</f>
        <v>9.5959771730917058</v>
      </c>
      <c r="E6" s="20">
        <f>T6/AP6*100</f>
        <v>4.8206215128949497</v>
      </c>
      <c r="F6" s="20">
        <f>S6/AP6*100</f>
        <v>1.7996986981474481</v>
      </c>
      <c r="G6" s="20">
        <f>P6/AN6*100</f>
        <v>3.0174549079508237</v>
      </c>
      <c r="H6" s="19">
        <f>N6/AQ6*100</f>
        <v>64.725723468383364</v>
      </c>
      <c r="I6" s="20">
        <f>M6/AN6*100</f>
        <v>9.487873679639188</v>
      </c>
      <c r="J6" s="20">
        <f>AM6/AR6*100</f>
        <v>13.037427278514704</v>
      </c>
      <c r="K6" s="20"/>
      <c r="L6" s="3">
        <v>2959</v>
      </c>
      <c r="M6" s="3">
        <v>1220</v>
      </c>
      <c r="N6" s="3">
        <v>2006</v>
      </c>
      <c r="O6" s="3">
        <v>382</v>
      </c>
      <c r="P6" s="3">
        <v>388</v>
      </c>
      <c r="Q6" s="3">
        <v>299</v>
      </c>
      <c r="R6" s="3">
        <v>138</v>
      </c>
      <c r="S6" s="3">
        <v>28</v>
      </c>
      <c r="T6" s="3">
        <v>75</v>
      </c>
      <c r="U6" s="3">
        <v>697</v>
      </c>
      <c r="V6" s="3">
        <v>74</v>
      </c>
      <c r="W6" s="3">
        <v>53</v>
      </c>
      <c r="X6" s="3">
        <v>3</v>
      </c>
      <c r="Y6" s="3">
        <v>0</v>
      </c>
      <c r="Z6" s="3">
        <v>12</v>
      </c>
      <c r="AA6" s="3">
        <v>3</v>
      </c>
      <c r="AB6" s="3"/>
      <c r="AC6" s="3">
        <v>688</v>
      </c>
      <c r="AD6" s="3">
        <v>477</v>
      </c>
      <c r="AE6" s="3">
        <v>187</v>
      </c>
      <c r="AF6" s="3">
        <v>3</v>
      </c>
      <c r="AG6" s="3"/>
      <c r="AH6" s="3">
        <v>3</v>
      </c>
      <c r="AI6" s="3"/>
      <c r="AJ6" s="3"/>
      <c r="AK6" s="3">
        <v>3</v>
      </c>
      <c r="AL6" s="3"/>
      <c r="AM6" s="3">
        <v>745</v>
      </c>
      <c r="AN6" s="3">
        <v>12858.51858059724</v>
      </c>
      <c r="AO6" s="3">
        <v>1223.1629174527479</v>
      </c>
      <c r="AP6" s="3">
        <v>1555.8159834655823</v>
      </c>
      <c r="AQ6" s="3">
        <v>3099.2314840325771</v>
      </c>
      <c r="AR6" s="3">
        <v>5714.3175880086255</v>
      </c>
      <c r="AS6" s="3">
        <v>7263.4603795689854</v>
      </c>
      <c r="BD6" s="1"/>
    </row>
    <row r="7" spans="1:56" x14ac:dyDescent="0.45">
      <c r="A7" s="5">
        <v>2</v>
      </c>
      <c r="B7" s="2" t="s">
        <v>35</v>
      </c>
      <c r="C7" s="2"/>
      <c r="D7" s="20">
        <f t="shared" ref="D7:D70" si="0">U7/AS7*100</f>
        <v>10.143726386580253</v>
      </c>
      <c r="E7" s="20">
        <f t="shared" ref="E7:E70" si="1">T7/AP7*100</f>
        <v>7.5900751183787323</v>
      </c>
      <c r="F7" s="20">
        <f t="shared" ref="F7:F70" si="2">S7/AP7*100</f>
        <v>2.7653762059209335</v>
      </c>
      <c r="G7" s="20">
        <f t="shared" ref="G7:G70" si="3">P7/AN7*100</f>
        <v>5.5482477052927068</v>
      </c>
      <c r="H7" s="19">
        <f t="shared" ref="H7:H70" si="4">N7/AQ7*100</f>
        <v>63.676104116889256</v>
      </c>
      <c r="I7" s="20">
        <f t="shared" ref="I7:I70" si="5">M7/AN7*100</f>
        <v>9.0253741124033109</v>
      </c>
      <c r="J7" s="20">
        <f t="shared" ref="J7:J70" si="6">AM7/AR7*100</f>
        <v>16.204812263467016</v>
      </c>
      <c r="K7" s="20"/>
      <c r="L7" s="3">
        <v>3160</v>
      </c>
      <c r="M7" s="3">
        <v>1072</v>
      </c>
      <c r="N7" s="3">
        <v>1774</v>
      </c>
      <c r="O7" s="3">
        <v>258</v>
      </c>
      <c r="P7" s="3">
        <v>659</v>
      </c>
      <c r="Q7" s="3">
        <v>355</v>
      </c>
      <c r="R7" s="3">
        <v>167</v>
      </c>
      <c r="S7" s="3">
        <v>47</v>
      </c>
      <c r="T7" s="3">
        <v>129</v>
      </c>
      <c r="U7" s="3">
        <v>706</v>
      </c>
      <c r="V7" s="3">
        <v>106</v>
      </c>
      <c r="W7" s="3">
        <v>40</v>
      </c>
      <c r="X7" s="3">
        <v>3</v>
      </c>
      <c r="Y7" s="3">
        <v>3</v>
      </c>
      <c r="Z7" s="3">
        <v>9</v>
      </c>
      <c r="AA7" s="3">
        <v>3</v>
      </c>
      <c r="AB7" s="3"/>
      <c r="AC7" s="3">
        <v>686</v>
      </c>
      <c r="AD7" s="3">
        <v>547</v>
      </c>
      <c r="AE7" s="3">
        <v>220</v>
      </c>
      <c r="AF7" s="3">
        <v>0</v>
      </c>
      <c r="AG7" s="3"/>
      <c r="AH7" s="3">
        <v>0</v>
      </c>
      <c r="AI7" s="3"/>
      <c r="AJ7" s="3"/>
      <c r="AK7" s="3">
        <v>0</v>
      </c>
      <c r="AL7" s="3"/>
      <c r="AM7" s="3">
        <v>807</v>
      </c>
      <c r="AN7" s="3">
        <v>11877.623981556415</v>
      </c>
      <c r="AO7" s="3">
        <v>1189.1480155180302</v>
      </c>
      <c r="AP7" s="3">
        <v>1699.587922228033</v>
      </c>
      <c r="AQ7" s="3">
        <v>2785.9744634242938</v>
      </c>
      <c r="AR7" s="3">
        <v>4980.0021554050545</v>
      </c>
      <c r="AS7" s="3">
        <v>6959.9669105232369</v>
      </c>
      <c r="BD7" s="1"/>
    </row>
    <row r="8" spans="1:56" x14ac:dyDescent="0.45">
      <c r="A8" s="5">
        <v>3</v>
      </c>
      <c r="B8" s="2" t="s">
        <v>2</v>
      </c>
      <c r="C8" s="2"/>
      <c r="D8" s="20">
        <f t="shared" si="0"/>
        <v>9.894236267963489</v>
      </c>
      <c r="E8" s="20">
        <f t="shared" si="1"/>
        <v>8.471651761258757</v>
      </c>
      <c r="F8" s="20">
        <f t="shared" si="2"/>
        <v>1.8970429407809117</v>
      </c>
      <c r="G8" s="20">
        <f t="shared" si="3"/>
        <v>4.7782896896200135</v>
      </c>
      <c r="H8" s="19">
        <f t="shared" si="4"/>
        <v>65.598364942472557</v>
      </c>
      <c r="I8" s="20">
        <f t="shared" si="5"/>
        <v>10.861296035494966</v>
      </c>
      <c r="J8" s="20">
        <f t="shared" si="6"/>
        <v>21.243071861750323</v>
      </c>
      <c r="K8" s="20"/>
      <c r="L8" s="3">
        <v>24926</v>
      </c>
      <c r="M8" s="3">
        <v>12129</v>
      </c>
      <c r="N8" s="3">
        <v>13034</v>
      </c>
      <c r="O8" s="3">
        <v>1679</v>
      </c>
      <c r="P8" s="3">
        <v>5336</v>
      </c>
      <c r="Q8" s="3">
        <v>3348</v>
      </c>
      <c r="R8" s="3">
        <v>1643</v>
      </c>
      <c r="S8" s="3">
        <v>350</v>
      </c>
      <c r="T8" s="3">
        <v>1563</v>
      </c>
      <c r="U8" s="3">
        <v>6533</v>
      </c>
      <c r="V8" s="3">
        <v>1037</v>
      </c>
      <c r="W8" s="3">
        <v>1349</v>
      </c>
      <c r="X8" s="3">
        <v>26</v>
      </c>
      <c r="Y8" s="3">
        <v>31</v>
      </c>
      <c r="Z8" s="3">
        <v>223</v>
      </c>
      <c r="AA8" s="3">
        <v>77</v>
      </c>
      <c r="AB8" s="3"/>
      <c r="AC8" s="3">
        <v>7214</v>
      </c>
      <c r="AD8" s="3">
        <v>5848</v>
      </c>
      <c r="AE8" s="3">
        <v>2056</v>
      </c>
      <c r="AF8" s="3">
        <v>3</v>
      </c>
      <c r="AG8" s="3"/>
      <c r="AH8" s="3">
        <v>3</v>
      </c>
      <c r="AI8" s="3"/>
      <c r="AJ8" s="3"/>
      <c r="AK8" s="3">
        <v>23</v>
      </c>
      <c r="AL8" s="3"/>
      <c r="AM8" s="3">
        <v>9994</v>
      </c>
      <c r="AN8" s="3">
        <v>111671.75593374997</v>
      </c>
      <c r="AO8" s="3">
        <v>15163.442251965371</v>
      </c>
      <c r="AP8" s="3">
        <v>18449.76687011226</v>
      </c>
      <c r="AQ8" s="3">
        <v>19869.397676954839</v>
      </c>
      <c r="AR8" s="3">
        <v>47045.926620409897</v>
      </c>
      <c r="AS8" s="3">
        <v>66028.340369768368</v>
      </c>
      <c r="BD8" s="1"/>
    </row>
    <row r="9" spans="1:56" x14ac:dyDescent="0.45">
      <c r="A9" s="5">
        <v>4</v>
      </c>
      <c r="B9" s="2" t="s">
        <v>3</v>
      </c>
      <c r="C9" s="2"/>
      <c r="D9" s="20">
        <f t="shared" si="0"/>
        <v>6.9307162787688048</v>
      </c>
      <c r="E9" s="20">
        <f t="shared" si="1"/>
        <v>2.6083286578517697</v>
      </c>
      <c r="F9" s="20">
        <f t="shared" si="2"/>
        <v>1.0208458712626753</v>
      </c>
      <c r="G9" s="20">
        <f t="shared" si="3"/>
        <v>2.4506844897390012</v>
      </c>
      <c r="H9" s="19">
        <f t="shared" si="4"/>
        <v>51.377343033944314</v>
      </c>
      <c r="I9" s="20">
        <f t="shared" si="5"/>
        <v>8.1860718652317566</v>
      </c>
      <c r="J9" s="20">
        <f t="shared" si="6"/>
        <v>11.650970018122358</v>
      </c>
      <c r="K9" s="20"/>
      <c r="L9" s="3">
        <v>19176</v>
      </c>
      <c r="M9" s="3">
        <v>10836</v>
      </c>
      <c r="N9" s="3">
        <v>11957</v>
      </c>
      <c r="O9" s="3">
        <v>3244</v>
      </c>
      <c r="P9" s="3">
        <v>3244</v>
      </c>
      <c r="Q9" s="3">
        <v>2814</v>
      </c>
      <c r="R9" s="3">
        <v>893</v>
      </c>
      <c r="S9" s="3">
        <v>227</v>
      </c>
      <c r="T9" s="3">
        <v>580</v>
      </c>
      <c r="U9" s="3">
        <v>5543</v>
      </c>
      <c r="V9" s="3">
        <v>381</v>
      </c>
      <c r="W9" s="3">
        <v>1571</v>
      </c>
      <c r="X9" s="3">
        <v>15</v>
      </c>
      <c r="Y9" s="3">
        <v>13</v>
      </c>
      <c r="Z9" s="3">
        <v>272</v>
      </c>
      <c r="AA9" s="3">
        <v>48</v>
      </c>
      <c r="AB9" s="3"/>
      <c r="AC9" s="3">
        <v>4527</v>
      </c>
      <c r="AD9" s="3">
        <v>3630</v>
      </c>
      <c r="AE9" s="3">
        <v>1686</v>
      </c>
      <c r="AF9" s="3">
        <v>3</v>
      </c>
      <c r="AG9" s="3"/>
      <c r="AH9" s="3">
        <v>38</v>
      </c>
      <c r="AI9" s="3"/>
      <c r="AJ9" s="3"/>
      <c r="AK9" s="3">
        <v>25</v>
      </c>
      <c r="AL9" s="3"/>
      <c r="AM9" s="3">
        <v>6011</v>
      </c>
      <c r="AN9" s="3">
        <v>132371.18093261719</v>
      </c>
      <c r="AO9" s="3">
        <v>15500.949560546875</v>
      </c>
      <c r="AP9" s="3">
        <v>22236.461584472658</v>
      </c>
      <c r="AQ9" s="3">
        <v>23272.904541015625</v>
      </c>
      <c r="AR9" s="3">
        <v>51592.270777885991</v>
      </c>
      <c r="AS9" s="3">
        <v>79977.303601074222</v>
      </c>
      <c r="BD9" s="1"/>
    </row>
    <row r="10" spans="1:56" x14ac:dyDescent="0.45">
      <c r="A10" s="5">
        <v>5</v>
      </c>
      <c r="B10" s="2" t="s">
        <v>43</v>
      </c>
      <c r="C10" s="2"/>
      <c r="D10" s="20">
        <f t="shared" si="0"/>
        <v>13.851352582841987</v>
      </c>
      <c r="E10" s="20">
        <f t="shared" si="1"/>
        <v>10.179454528745492</v>
      </c>
      <c r="F10" s="20">
        <f t="shared" si="2"/>
        <v>3.4173883060788439</v>
      </c>
      <c r="G10" s="20">
        <f t="shared" si="3"/>
        <v>4.4269399766578736</v>
      </c>
      <c r="H10" s="19">
        <f t="shared" si="4"/>
        <v>67.064680167183383</v>
      </c>
      <c r="I10" s="20">
        <f t="shared" si="5"/>
        <v>10.917974666358681</v>
      </c>
      <c r="J10" s="20">
        <f t="shared" si="6"/>
        <v>19.293706859365326</v>
      </c>
      <c r="K10" s="20"/>
      <c r="L10" s="3">
        <v>11090</v>
      </c>
      <c r="M10" s="3">
        <v>4020</v>
      </c>
      <c r="N10" s="3">
        <v>7011</v>
      </c>
      <c r="O10" s="3">
        <v>1080</v>
      </c>
      <c r="P10" s="3">
        <v>1630</v>
      </c>
      <c r="Q10" s="3">
        <v>1194</v>
      </c>
      <c r="R10" s="3">
        <v>561</v>
      </c>
      <c r="S10" s="3">
        <v>141</v>
      </c>
      <c r="T10" s="3">
        <v>420</v>
      </c>
      <c r="U10" s="3">
        <v>2666</v>
      </c>
      <c r="V10" s="3">
        <v>271</v>
      </c>
      <c r="W10" s="3">
        <v>138</v>
      </c>
      <c r="X10" s="3">
        <v>3</v>
      </c>
      <c r="Y10" s="3">
        <v>6</v>
      </c>
      <c r="Z10" s="3">
        <v>48</v>
      </c>
      <c r="AA10" s="3">
        <v>17</v>
      </c>
      <c r="AB10" s="3"/>
      <c r="AC10" s="3">
        <v>2426</v>
      </c>
      <c r="AD10" s="3">
        <v>1870</v>
      </c>
      <c r="AE10" s="3">
        <v>819</v>
      </c>
      <c r="AF10" s="3">
        <v>3</v>
      </c>
      <c r="AG10" s="3"/>
      <c r="AH10" s="3">
        <v>3</v>
      </c>
      <c r="AI10" s="3"/>
      <c r="AJ10" s="3"/>
      <c r="AK10" s="3">
        <v>10</v>
      </c>
      <c r="AL10" s="3"/>
      <c r="AM10" s="3">
        <v>3285</v>
      </c>
      <c r="AN10" s="3">
        <v>36820.01582570748</v>
      </c>
      <c r="AO10" s="3">
        <v>3232.9999780371681</v>
      </c>
      <c r="AP10" s="3">
        <v>4125.9578184073926</v>
      </c>
      <c r="AQ10" s="3">
        <v>10454.086983673827</v>
      </c>
      <c r="AR10" s="3">
        <v>17026.277137643116</v>
      </c>
      <c r="AS10" s="3">
        <v>19247.217800970862</v>
      </c>
      <c r="BD10" s="1"/>
    </row>
    <row r="11" spans="1:56" x14ac:dyDescent="0.45">
      <c r="A11" s="5">
        <v>6</v>
      </c>
      <c r="B11" s="2" t="s">
        <v>44</v>
      </c>
      <c r="C11" s="2"/>
      <c r="D11" s="20">
        <f t="shared" si="0"/>
        <v>8.7126189641107139</v>
      </c>
      <c r="E11" s="20">
        <f t="shared" si="1"/>
        <v>7.7225215049592579</v>
      </c>
      <c r="F11" s="20">
        <f t="shared" si="2"/>
        <v>1.7841238552772654</v>
      </c>
      <c r="G11" s="20">
        <f t="shared" si="3"/>
        <v>3.2155065606153057</v>
      </c>
      <c r="H11" s="19">
        <f t="shared" si="4"/>
        <v>62.818145399002155</v>
      </c>
      <c r="I11" s="20">
        <f t="shared" si="5"/>
        <v>8.9118084962010524</v>
      </c>
      <c r="J11" s="20">
        <f t="shared" si="6"/>
        <v>14.541585847615895</v>
      </c>
      <c r="K11" s="20"/>
      <c r="L11" s="3">
        <v>11605</v>
      </c>
      <c r="M11" s="3">
        <v>4864</v>
      </c>
      <c r="N11" s="3">
        <v>7014</v>
      </c>
      <c r="O11" s="3">
        <v>1222</v>
      </c>
      <c r="P11" s="3">
        <v>1755</v>
      </c>
      <c r="Q11" s="3">
        <v>1520</v>
      </c>
      <c r="R11" s="3">
        <v>630</v>
      </c>
      <c r="S11" s="3">
        <v>137</v>
      </c>
      <c r="T11" s="3">
        <v>593</v>
      </c>
      <c r="U11" s="3">
        <v>2665</v>
      </c>
      <c r="V11" s="3">
        <v>328</v>
      </c>
      <c r="W11" s="3">
        <v>327</v>
      </c>
      <c r="X11" s="3">
        <v>6</v>
      </c>
      <c r="Y11" s="3">
        <v>7</v>
      </c>
      <c r="Z11" s="3">
        <v>65</v>
      </c>
      <c r="AA11" s="3">
        <v>38</v>
      </c>
      <c r="AB11" s="3"/>
      <c r="AC11" s="3">
        <v>3405</v>
      </c>
      <c r="AD11" s="3">
        <v>2660</v>
      </c>
      <c r="AE11" s="3">
        <v>961</v>
      </c>
      <c r="AF11" s="3">
        <v>0</v>
      </c>
      <c r="AG11" s="3"/>
      <c r="AH11" s="3">
        <v>3</v>
      </c>
      <c r="AI11" s="3"/>
      <c r="AJ11" s="3"/>
      <c r="AK11" s="3">
        <v>9</v>
      </c>
      <c r="AL11" s="3"/>
      <c r="AM11" s="3">
        <v>3231</v>
      </c>
      <c r="AN11" s="3">
        <v>54579.269764082543</v>
      </c>
      <c r="AO11" s="3">
        <v>5988.5843320511322</v>
      </c>
      <c r="AP11" s="3">
        <v>7678.8390892687903</v>
      </c>
      <c r="AQ11" s="3">
        <v>11165.563636826844</v>
      </c>
      <c r="AR11" s="3">
        <v>22219.034662782153</v>
      </c>
      <c r="AS11" s="3">
        <v>30587.817635291402</v>
      </c>
      <c r="BD11" s="1"/>
    </row>
    <row r="12" spans="1:56" x14ac:dyDescent="0.45">
      <c r="A12" s="5">
        <v>7</v>
      </c>
      <c r="B12" s="2" t="s">
        <v>4</v>
      </c>
      <c r="C12" s="2"/>
      <c r="D12" s="20">
        <f t="shared" si="0"/>
        <v>4.8352967216743314</v>
      </c>
      <c r="E12" s="20">
        <f t="shared" si="1"/>
        <v>1.542631115929741</v>
      </c>
      <c r="F12" s="20">
        <f t="shared" si="2"/>
        <v>0.43978518655891735</v>
      </c>
      <c r="G12" s="20">
        <f t="shared" si="3"/>
        <v>1.4057529913623845</v>
      </c>
      <c r="H12" s="19">
        <f t="shared" si="4"/>
        <v>33.384811058652993</v>
      </c>
      <c r="I12" s="20">
        <f t="shared" si="5"/>
        <v>5.2752828284040927</v>
      </c>
      <c r="J12" s="20">
        <f t="shared" si="6"/>
        <v>6.3804732906759938</v>
      </c>
      <c r="K12" s="20"/>
      <c r="L12" s="3">
        <v>10303</v>
      </c>
      <c r="M12" s="3">
        <v>5689</v>
      </c>
      <c r="N12" s="3">
        <v>6975</v>
      </c>
      <c r="O12" s="3">
        <v>3466</v>
      </c>
      <c r="P12" s="3">
        <v>1516</v>
      </c>
      <c r="Q12" s="3">
        <v>1161</v>
      </c>
      <c r="R12" s="3">
        <v>322</v>
      </c>
      <c r="S12" s="3">
        <v>65</v>
      </c>
      <c r="T12" s="3">
        <v>228</v>
      </c>
      <c r="U12" s="3">
        <v>3063</v>
      </c>
      <c r="V12" s="3">
        <v>184</v>
      </c>
      <c r="W12" s="3">
        <v>769</v>
      </c>
      <c r="X12" s="3">
        <v>8</v>
      </c>
      <c r="Y12" s="3">
        <v>3</v>
      </c>
      <c r="Z12" s="3">
        <v>118</v>
      </c>
      <c r="AA12" s="3">
        <v>11</v>
      </c>
      <c r="AB12" s="3"/>
      <c r="AC12" s="3">
        <v>1823</v>
      </c>
      <c r="AD12" s="3">
        <v>1451</v>
      </c>
      <c r="AE12" s="3">
        <v>682</v>
      </c>
      <c r="AF12" s="3">
        <v>0</v>
      </c>
      <c r="AG12" s="3"/>
      <c r="AH12" s="3">
        <v>7</v>
      </c>
      <c r="AI12" s="3"/>
      <c r="AJ12" s="3"/>
      <c r="AK12" s="3">
        <v>21</v>
      </c>
      <c r="AL12" s="3"/>
      <c r="AM12" s="3">
        <v>2700</v>
      </c>
      <c r="AN12" s="3">
        <v>107842.55906372071</v>
      </c>
      <c r="AO12" s="3">
        <v>13230.747924804688</v>
      </c>
      <c r="AP12" s="3">
        <v>14779.943023681641</v>
      </c>
      <c r="AQ12" s="3">
        <v>20892.734686279298</v>
      </c>
      <c r="AR12" s="3">
        <v>42316.610022419554</v>
      </c>
      <c r="AS12" s="3">
        <v>63346.681213378914</v>
      </c>
      <c r="BD12" s="1"/>
    </row>
    <row r="13" spans="1:56" x14ac:dyDescent="0.45">
      <c r="A13" s="5">
        <v>8</v>
      </c>
      <c r="B13" s="2" t="s">
        <v>36</v>
      </c>
      <c r="C13" s="2"/>
      <c r="D13" s="20">
        <f t="shared" si="0"/>
        <v>10.64471549172243</v>
      </c>
      <c r="E13" s="20">
        <f t="shared" si="1"/>
        <v>9.9457070936240015</v>
      </c>
      <c r="F13" s="20">
        <f t="shared" si="2"/>
        <v>2.2363128376195975</v>
      </c>
      <c r="G13" s="20">
        <f t="shared" si="3"/>
        <v>5.2377696403502716</v>
      </c>
      <c r="H13" s="19">
        <f t="shared" si="4"/>
        <v>66.497589625739792</v>
      </c>
      <c r="I13" s="20">
        <f t="shared" si="5"/>
        <v>8.9325206569216782</v>
      </c>
      <c r="J13" s="20">
        <f t="shared" si="6"/>
        <v>15.419271988437089</v>
      </c>
      <c r="K13" s="20"/>
      <c r="L13" s="3">
        <v>4191</v>
      </c>
      <c r="M13" s="3">
        <v>1262</v>
      </c>
      <c r="N13" s="3">
        <v>2566</v>
      </c>
      <c r="O13" s="3">
        <v>393</v>
      </c>
      <c r="P13" s="3">
        <v>740</v>
      </c>
      <c r="Q13" s="3">
        <v>485</v>
      </c>
      <c r="R13" s="3">
        <v>230</v>
      </c>
      <c r="S13" s="3">
        <v>38</v>
      </c>
      <c r="T13" s="3">
        <v>169</v>
      </c>
      <c r="U13" s="3">
        <v>813</v>
      </c>
      <c r="V13" s="3">
        <v>94</v>
      </c>
      <c r="W13" s="3">
        <v>66</v>
      </c>
      <c r="X13" s="3">
        <v>3</v>
      </c>
      <c r="Y13" s="3">
        <v>3</v>
      </c>
      <c r="Z13" s="3">
        <v>15</v>
      </c>
      <c r="AA13" s="3">
        <v>10</v>
      </c>
      <c r="AB13" s="3"/>
      <c r="AC13" s="3">
        <v>866</v>
      </c>
      <c r="AD13" s="3">
        <v>680</v>
      </c>
      <c r="AE13" s="3">
        <v>205</v>
      </c>
      <c r="AF13" s="3">
        <v>0</v>
      </c>
      <c r="AG13" s="3"/>
      <c r="AH13" s="3">
        <v>3</v>
      </c>
      <c r="AI13" s="3"/>
      <c r="AJ13" s="3"/>
      <c r="AK13" s="3">
        <v>14</v>
      </c>
      <c r="AL13" s="3"/>
      <c r="AM13" s="3">
        <v>1009</v>
      </c>
      <c r="AN13" s="3">
        <v>14128.150927052095</v>
      </c>
      <c r="AO13" s="3">
        <v>1403.8677753409852</v>
      </c>
      <c r="AP13" s="3">
        <v>1699.2255895847024</v>
      </c>
      <c r="AQ13" s="3">
        <v>3858.7864830017184</v>
      </c>
      <c r="AR13" s="3">
        <v>6543.7590098718601</v>
      </c>
      <c r="AS13" s="3">
        <v>7637.5925747588753</v>
      </c>
      <c r="BD13" s="1"/>
    </row>
    <row r="14" spans="1:56" x14ac:dyDescent="0.45">
      <c r="A14" s="5">
        <v>9</v>
      </c>
      <c r="B14" s="2" t="s">
        <v>5</v>
      </c>
      <c r="C14" s="2"/>
      <c r="D14" s="20">
        <f t="shared" si="0"/>
        <v>4.175330543926826</v>
      </c>
      <c r="E14" s="20">
        <f t="shared" si="1"/>
        <v>0.76175046071151276</v>
      </c>
      <c r="F14" s="20">
        <f t="shared" si="2"/>
        <v>0.33173003934211043</v>
      </c>
      <c r="G14" s="20">
        <f t="shared" si="3"/>
        <v>1.0950365028572777</v>
      </c>
      <c r="H14" s="19">
        <f t="shared" si="4"/>
        <v>28.792185372044937</v>
      </c>
      <c r="I14" s="20">
        <f t="shared" si="5"/>
        <v>6.1086389710231748</v>
      </c>
      <c r="J14" s="20">
        <f t="shared" si="6"/>
        <v>8.4127573209129292</v>
      </c>
      <c r="K14" s="20"/>
      <c r="L14" s="3">
        <v>12910</v>
      </c>
      <c r="M14" s="3">
        <v>11302</v>
      </c>
      <c r="N14" s="3">
        <v>8606</v>
      </c>
      <c r="O14" s="3">
        <v>5247</v>
      </c>
      <c r="P14" s="3">
        <v>2026</v>
      </c>
      <c r="Q14" s="3">
        <v>1702</v>
      </c>
      <c r="R14" s="3">
        <v>390</v>
      </c>
      <c r="S14" s="3">
        <v>108</v>
      </c>
      <c r="T14" s="3">
        <v>248</v>
      </c>
      <c r="U14" s="3">
        <v>4850</v>
      </c>
      <c r="V14" s="3">
        <v>282</v>
      </c>
      <c r="W14" s="3">
        <v>2518</v>
      </c>
      <c r="X14" s="3">
        <v>14</v>
      </c>
      <c r="Y14" s="3">
        <v>9</v>
      </c>
      <c r="Z14" s="3">
        <v>366</v>
      </c>
      <c r="AA14" s="3">
        <v>30</v>
      </c>
      <c r="AB14" s="3"/>
      <c r="AC14" s="3">
        <v>2931</v>
      </c>
      <c r="AD14" s="3">
        <v>2173</v>
      </c>
      <c r="AE14" s="3">
        <v>1402</v>
      </c>
      <c r="AF14" s="3">
        <v>3</v>
      </c>
      <c r="AG14" s="3"/>
      <c r="AH14" s="3">
        <v>34</v>
      </c>
      <c r="AI14" s="3"/>
      <c r="AJ14" s="3"/>
      <c r="AK14" s="3">
        <v>25</v>
      </c>
      <c r="AL14" s="3"/>
      <c r="AM14" s="3">
        <v>5997</v>
      </c>
      <c r="AN14" s="3">
        <v>185016.66334533691</v>
      </c>
      <c r="AO14" s="3">
        <v>28500.058374023436</v>
      </c>
      <c r="AP14" s="3">
        <v>32556.593371582036</v>
      </c>
      <c r="AQ14" s="3">
        <v>29890.054849243166</v>
      </c>
      <c r="AR14" s="3">
        <v>71284.595183701575</v>
      </c>
      <c r="AS14" s="3">
        <v>116158.46814941408</v>
      </c>
      <c r="BD14" s="1"/>
    </row>
    <row r="15" spans="1:56" x14ac:dyDescent="0.45">
      <c r="A15" s="5">
        <v>10</v>
      </c>
      <c r="B15" s="2" t="s">
        <v>6</v>
      </c>
      <c r="C15" s="2"/>
      <c r="D15" s="20">
        <f t="shared" si="0"/>
        <v>12.516552094801439</v>
      </c>
      <c r="E15" s="20">
        <f t="shared" si="1"/>
        <v>5.3651148340425374</v>
      </c>
      <c r="F15" s="20">
        <f t="shared" si="2"/>
        <v>3.3188849903611977</v>
      </c>
      <c r="G15" s="20">
        <f t="shared" si="3"/>
        <v>2.9419889035481086</v>
      </c>
      <c r="H15" s="19">
        <f t="shared" si="4"/>
        <v>67.82667853647618</v>
      </c>
      <c r="I15" s="20">
        <f t="shared" si="5"/>
        <v>13.265661037049641</v>
      </c>
      <c r="J15" s="20">
        <f t="shared" si="6"/>
        <v>19.648325900917129</v>
      </c>
      <c r="K15" s="20"/>
      <c r="L15" s="3">
        <v>40313</v>
      </c>
      <c r="M15" s="3">
        <v>28060</v>
      </c>
      <c r="N15" s="3">
        <v>21125</v>
      </c>
      <c r="O15" s="3">
        <v>1630</v>
      </c>
      <c r="P15" s="3">
        <v>6223</v>
      </c>
      <c r="Q15" s="3">
        <v>8319</v>
      </c>
      <c r="R15" s="3">
        <v>4115</v>
      </c>
      <c r="S15" s="3">
        <v>1330</v>
      </c>
      <c r="T15" s="3">
        <v>2150</v>
      </c>
      <c r="U15" s="3">
        <v>16760</v>
      </c>
      <c r="V15" s="3">
        <v>1229</v>
      </c>
      <c r="W15" s="3">
        <v>3360</v>
      </c>
      <c r="X15" s="3">
        <v>13</v>
      </c>
      <c r="Y15" s="3">
        <v>9</v>
      </c>
      <c r="Z15" s="3">
        <v>422</v>
      </c>
      <c r="AA15" s="3">
        <v>139</v>
      </c>
      <c r="AB15" s="3"/>
      <c r="AC15" s="3">
        <v>14752</v>
      </c>
      <c r="AD15" s="3">
        <v>12015</v>
      </c>
      <c r="AE15" s="3">
        <v>3315</v>
      </c>
      <c r="AF15" s="3">
        <v>15</v>
      </c>
      <c r="AG15" s="3"/>
      <c r="AH15" s="3">
        <v>311</v>
      </c>
      <c r="AI15" s="3"/>
      <c r="AJ15" s="3"/>
      <c r="AK15" s="3">
        <v>104</v>
      </c>
      <c r="AL15" s="3"/>
      <c r="AM15" s="3">
        <v>14237</v>
      </c>
      <c r="AN15" s="3">
        <v>211523.57143478392</v>
      </c>
      <c r="AO15" s="3">
        <v>28398.735241699218</v>
      </c>
      <c r="AP15" s="3">
        <v>40073.699566650386</v>
      </c>
      <c r="AQ15" s="3">
        <v>31145.561681365965</v>
      </c>
      <c r="AR15" s="3">
        <v>72459.099425541674</v>
      </c>
      <c r="AS15" s="3">
        <v>133902.69039794922</v>
      </c>
      <c r="BD15" s="1"/>
    </row>
    <row r="16" spans="1:56" x14ac:dyDescent="0.45">
      <c r="A16" s="5">
        <v>11</v>
      </c>
      <c r="B16" s="2" t="s">
        <v>45</v>
      </c>
      <c r="C16" s="2"/>
      <c r="D16" s="20">
        <f t="shared" si="0"/>
        <v>8.7176441088780621</v>
      </c>
      <c r="E16" s="20">
        <f t="shared" si="1"/>
        <v>7.9469479141201891</v>
      </c>
      <c r="F16" s="20">
        <f t="shared" si="2"/>
        <v>3.7302000413217211</v>
      </c>
      <c r="G16" s="20">
        <f t="shared" si="3"/>
        <v>5.5283243465172358</v>
      </c>
      <c r="H16" s="19">
        <f t="shared" si="4"/>
        <v>58.079288326786404</v>
      </c>
      <c r="I16" s="20">
        <f t="shared" si="5"/>
        <v>7.7690948656677143</v>
      </c>
      <c r="J16" s="20">
        <f t="shared" si="6"/>
        <v>8.6764456769710261</v>
      </c>
      <c r="K16" s="20"/>
      <c r="L16" s="3">
        <v>1723</v>
      </c>
      <c r="M16" s="3">
        <v>475</v>
      </c>
      <c r="N16" s="3">
        <v>1037</v>
      </c>
      <c r="O16" s="3">
        <v>166</v>
      </c>
      <c r="P16" s="3">
        <v>338</v>
      </c>
      <c r="Q16" s="3">
        <v>218</v>
      </c>
      <c r="R16" s="3">
        <v>125</v>
      </c>
      <c r="S16" s="3">
        <v>23</v>
      </c>
      <c r="T16" s="3">
        <v>49</v>
      </c>
      <c r="U16" s="3">
        <v>274</v>
      </c>
      <c r="V16" s="3">
        <v>31</v>
      </c>
      <c r="W16" s="3">
        <v>30</v>
      </c>
      <c r="X16" s="3">
        <v>0</v>
      </c>
      <c r="Y16" s="3">
        <v>3</v>
      </c>
      <c r="Z16" s="3">
        <v>7</v>
      </c>
      <c r="AA16" s="3">
        <v>3</v>
      </c>
      <c r="AB16" s="3"/>
      <c r="AC16" s="3">
        <v>329</v>
      </c>
      <c r="AD16" s="3">
        <v>232</v>
      </c>
      <c r="AE16" s="3">
        <v>77</v>
      </c>
      <c r="AF16" s="3">
        <v>0</v>
      </c>
      <c r="AG16" s="3"/>
      <c r="AH16" s="3">
        <v>3</v>
      </c>
      <c r="AI16" s="3"/>
      <c r="AJ16" s="3"/>
      <c r="AK16" s="3">
        <v>3</v>
      </c>
      <c r="AL16" s="3"/>
      <c r="AM16" s="3">
        <v>241</v>
      </c>
      <c r="AN16" s="3">
        <v>6113.9683349609377</v>
      </c>
      <c r="AO16" s="3">
        <v>568.00177001953125</v>
      </c>
      <c r="AP16" s="3">
        <v>616.58891601562505</v>
      </c>
      <c r="AQ16" s="3">
        <v>1785.4901977539064</v>
      </c>
      <c r="AR16" s="3">
        <v>2777.6350935920786</v>
      </c>
      <c r="AS16" s="3">
        <v>3143.0509960937497</v>
      </c>
      <c r="BD16" s="1"/>
    </row>
    <row r="17" spans="1:56" x14ac:dyDescent="0.45">
      <c r="A17" s="5">
        <v>12</v>
      </c>
      <c r="B17" s="2" t="s">
        <v>46</v>
      </c>
      <c r="C17" s="2"/>
      <c r="D17" s="20">
        <f t="shared" si="0"/>
        <v>10.373120071813123</v>
      </c>
      <c r="E17" s="20">
        <f t="shared" si="1"/>
        <v>10.349128746955067</v>
      </c>
      <c r="F17" s="20">
        <f t="shared" si="2"/>
        <v>2.3788763524435028</v>
      </c>
      <c r="G17" s="20">
        <f t="shared" si="3"/>
        <v>4.4348292980747051</v>
      </c>
      <c r="H17" s="19">
        <f t="shared" si="4"/>
        <v>66.728409102137448</v>
      </c>
      <c r="I17" s="20">
        <f t="shared" si="5"/>
        <v>9.8425111678131376</v>
      </c>
      <c r="J17" s="20">
        <f t="shared" si="6"/>
        <v>16.648382579075978</v>
      </c>
      <c r="K17" s="20"/>
      <c r="L17" s="3">
        <v>10053</v>
      </c>
      <c r="M17" s="3">
        <v>3713</v>
      </c>
      <c r="N17" s="3">
        <v>5958</v>
      </c>
      <c r="O17" s="3">
        <v>878</v>
      </c>
      <c r="P17" s="3">
        <v>1673</v>
      </c>
      <c r="Q17" s="3">
        <v>1296</v>
      </c>
      <c r="R17" s="3">
        <v>588</v>
      </c>
      <c r="S17" s="3">
        <v>117</v>
      </c>
      <c r="T17" s="3">
        <v>509</v>
      </c>
      <c r="U17" s="3">
        <v>2161</v>
      </c>
      <c r="V17" s="3">
        <v>305</v>
      </c>
      <c r="W17" s="3">
        <v>156</v>
      </c>
      <c r="X17" s="3">
        <v>18</v>
      </c>
      <c r="Y17" s="3">
        <v>21</v>
      </c>
      <c r="Z17" s="3">
        <v>25</v>
      </c>
      <c r="AA17" s="3">
        <v>14</v>
      </c>
      <c r="AB17" s="3"/>
      <c r="AC17" s="3">
        <v>2437</v>
      </c>
      <c r="AD17" s="3">
        <v>1900</v>
      </c>
      <c r="AE17" s="3">
        <v>587</v>
      </c>
      <c r="AF17" s="3">
        <v>3</v>
      </c>
      <c r="AG17" s="3"/>
      <c r="AH17" s="3">
        <v>3</v>
      </c>
      <c r="AI17" s="3"/>
      <c r="AJ17" s="3"/>
      <c r="AK17" s="3">
        <v>5</v>
      </c>
      <c r="AL17" s="3"/>
      <c r="AM17" s="3">
        <v>2677</v>
      </c>
      <c r="AN17" s="3">
        <v>37724.11264456786</v>
      </c>
      <c r="AO17" s="3">
        <v>4302.1933183831716</v>
      </c>
      <c r="AP17" s="3">
        <v>4918.288412923248</v>
      </c>
      <c r="AQ17" s="3">
        <v>8928.7307762431774</v>
      </c>
      <c r="AR17" s="3">
        <v>16079.640092873093</v>
      </c>
      <c r="AS17" s="3">
        <v>20832.690502369533</v>
      </c>
      <c r="BD17" s="1"/>
    </row>
    <row r="18" spans="1:56" x14ac:dyDescent="0.45">
      <c r="A18" s="5">
        <v>13</v>
      </c>
      <c r="B18" s="2" t="s">
        <v>47</v>
      </c>
      <c r="C18" s="2"/>
      <c r="D18" s="20">
        <f t="shared" si="0"/>
        <v>7.7405373319241395</v>
      </c>
      <c r="E18" s="20">
        <f t="shared" si="1"/>
        <v>6.694057591435028</v>
      </c>
      <c r="F18" s="20">
        <f t="shared" si="2"/>
        <v>2.1641062898337897</v>
      </c>
      <c r="G18" s="20">
        <f t="shared" si="3"/>
        <v>2.0854107113947054</v>
      </c>
      <c r="H18" s="19">
        <f t="shared" si="4"/>
        <v>64.836853254481127</v>
      </c>
      <c r="I18" s="20">
        <f t="shared" si="5"/>
        <v>9.5526087232224466</v>
      </c>
      <c r="J18" s="20">
        <f t="shared" si="6"/>
        <v>15.738962600528009</v>
      </c>
      <c r="K18" s="20"/>
      <c r="L18" s="3">
        <v>16313</v>
      </c>
      <c r="M18" s="3">
        <v>11241</v>
      </c>
      <c r="N18" s="3">
        <v>8803</v>
      </c>
      <c r="O18" s="3">
        <v>1066</v>
      </c>
      <c r="P18" s="3">
        <v>2454</v>
      </c>
      <c r="Q18" s="3">
        <v>2734</v>
      </c>
      <c r="R18" s="3">
        <v>1019</v>
      </c>
      <c r="S18" s="3">
        <v>472</v>
      </c>
      <c r="T18" s="3">
        <v>1460</v>
      </c>
      <c r="U18" s="3">
        <v>5602</v>
      </c>
      <c r="V18" s="3">
        <v>700</v>
      </c>
      <c r="W18" s="3">
        <v>859</v>
      </c>
      <c r="X18" s="3">
        <v>11</v>
      </c>
      <c r="Y18" s="3">
        <v>12</v>
      </c>
      <c r="Z18" s="3">
        <v>127</v>
      </c>
      <c r="AA18" s="3">
        <v>71</v>
      </c>
      <c r="AB18" s="3"/>
      <c r="AC18" s="3">
        <v>8333</v>
      </c>
      <c r="AD18" s="3">
        <v>6583</v>
      </c>
      <c r="AE18" s="3">
        <v>1377</v>
      </c>
      <c r="AF18" s="3">
        <v>3</v>
      </c>
      <c r="AG18" s="3"/>
      <c r="AH18" s="3">
        <v>66</v>
      </c>
      <c r="AI18" s="3"/>
      <c r="AJ18" s="3"/>
      <c r="AK18" s="3">
        <v>22</v>
      </c>
      <c r="AL18" s="3"/>
      <c r="AM18" s="3">
        <v>6627</v>
      </c>
      <c r="AN18" s="3">
        <v>117674.66171489956</v>
      </c>
      <c r="AO18" s="3">
        <v>15123.352062892853</v>
      </c>
      <c r="AP18" s="3">
        <v>21810.388991395201</v>
      </c>
      <c r="AQ18" s="3">
        <v>13577.154902087401</v>
      </c>
      <c r="AR18" s="3">
        <v>42105.697612990567</v>
      </c>
      <c r="AS18" s="3">
        <v>72372.236703720628</v>
      </c>
      <c r="BD18" s="1"/>
    </row>
    <row r="19" spans="1:56" x14ac:dyDescent="0.45">
      <c r="A19" s="5">
        <v>14</v>
      </c>
      <c r="B19" s="2" t="s">
        <v>7</v>
      </c>
      <c r="C19" s="2"/>
      <c r="D19" s="20">
        <f t="shared" si="0"/>
        <v>8.8959332203440908</v>
      </c>
      <c r="E19" s="20">
        <f t="shared" si="1"/>
        <v>5.1384575458109287</v>
      </c>
      <c r="F19" s="20">
        <f t="shared" si="2"/>
        <v>3.3999145280443526</v>
      </c>
      <c r="G19" s="20">
        <f t="shared" si="3"/>
        <v>2.3498489142713845</v>
      </c>
      <c r="H19" s="19">
        <f t="shared" si="4"/>
        <v>60.589784145830784</v>
      </c>
      <c r="I19" s="20">
        <f t="shared" si="5"/>
        <v>11.207246035743491</v>
      </c>
      <c r="J19" s="20">
        <f t="shared" si="6"/>
        <v>16.579319876360827</v>
      </c>
      <c r="K19" s="20"/>
      <c r="L19" s="3">
        <v>48591</v>
      </c>
      <c r="M19" s="3">
        <v>40859</v>
      </c>
      <c r="N19" s="3">
        <v>24038</v>
      </c>
      <c r="O19" s="3">
        <v>2216</v>
      </c>
      <c r="P19" s="3">
        <v>8567</v>
      </c>
      <c r="Q19" s="3">
        <v>9172</v>
      </c>
      <c r="R19" s="3">
        <v>4345</v>
      </c>
      <c r="S19" s="3">
        <v>2335</v>
      </c>
      <c r="T19" s="3">
        <v>3529</v>
      </c>
      <c r="U19" s="3">
        <v>20268</v>
      </c>
      <c r="V19" s="3">
        <v>2401</v>
      </c>
      <c r="W19" s="3">
        <v>4251</v>
      </c>
      <c r="X19" s="3">
        <v>21</v>
      </c>
      <c r="Y19" s="3">
        <v>17</v>
      </c>
      <c r="Z19" s="3">
        <v>513</v>
      </c>
      <c r="AA19" s="3">
        <v>161</v>
      </c>
      <c r="AB19" s="3"/>
      <c r="AC19" s="3">
        <v>27853</v>
      </c>
      <c r="AD19" s="3">
        <v>21446</v>
      </c>
      <c r="AE19" s="3">
        <v>4481</v>
      </c>
      <c r="AF19" s="3">
        <v>10</v>
      </c>
      <c r="AG19" s="3"/>
      <c r="AH19" s="3">
        <v>260</v>
      </c>
      <c r="AI19" s="3"/>
      <c r="AJ19" s="3"/>
      <c r="AK19" s="3">
        <v>97</v>
      </c>
      <c r="AL19" s="3"/>
      <c r="AM19" s="3">
        <v>19926</v>
      </c>
      <c r="AN19" s="3">
        <v>364576.63077697752</v>
      </c>
      <c r="AO19" s="3">
        <v>48972.798535156253</v>
      </c>
      <c r="AP19" s="3">
        <v>68678.197076416021</v>
      </c>
      <c r="AQ19" s="3">
        <v>39673.354739379887</v>
      </c>
      <c r="AR19" s="3">
        <v>120185.87100434046</v>
      </c>
      <c r="AS19" s="3">
        <v>227834.44409912109</v>
      </c>
      <c r="BD19" s="1"/>
    </row>
    <row r="20" spans="1:56" x14ac:dyDescent="0.45">
      <c r="A20" s="5">
        <v>15</v>
      </c>
      <c r="B20" s="2" t="s">
        <v>48</v>
      </c>
      <c r="C20" s="2"/>
      <c r="D20" s="20">
        <f t="shared" si="0"/>
        <v>16.680003004326071</v>
      </c>
      <c r="E20" s="20">
        <f t="shared" si="1"/>
        <v>12.609245741899825</v>
      </c>
      <c r="F20" s="20">
        <f t="shared" si="2"/>
        <v>3.5463503649093258</v>
      </c>
      <c r="G20" s="20">
        <f t="shared" si="3"/>
        <v>7.9058142279451129</v>
      </c>
      <c r="H20" s="19">
        <f t="shared" si="4"/>
        <v>77.104856539450125</v>
      </c>
      <c r="I20" s="20">
        <f t="shared" si="5"/>
        <v>12.583233282085477</v>
      </c>
      <c r="J20" s="20">
        <f t="shared" si="6"/>
        <v>18.871649977745015</v>
      </c>
      <c r="K20" s="20"/>
      <c r="L20" s="3">
        <v>5346</v>
      </c>
      <c r="M20" s="3">
        <v>1676</v>
      </c>
      <c r="N20" s="3">
        <v>3008</v>
      </c>
      <c r="O20" s="3">
        <v>182</v>
      </c>
      <c r="P20" s="3">
        <v>1053</v>
      </c>
      <c r="Q20" s="3">
        <v>681</v>
      </c>
      <c r="R20" s="3">
        <v>425</v>
      </c>
      <c r="S20" s="3">
        <v>54</v>
      </c>
      <c r="T20" s="3">
        <v>192</v>
      </c>
      <c r="U20" s="3">
        <v>1161</v>
      </c>
      <c r="V20" s="3">
        <v>168</v>
      </c>
      <c r="W20" s="3">
        <v>67</v>
      </c>
      <c r="X20" s="3">
        <v>0</v>
      </c>
      <c r="Y20" s="3">
        <v>3</v>
      </c>
      <c r="Z20" s="3">
        <v>8</v>
      </c>
      <c r="AA20" s="3">
        <v>13</v>
      </c>
      <c r="AB20" s="3"/>
      <c r="AC20" s="3">
        <v>959</v>
      </c>
      <c r="AD20" s="3">
        <v>745</v>
      </c>
      <c r="AE20" s="3">
        <v>368</v>
      </c>
      <c r="AF20" s="3">
        <v>3</v>
      </c>
      <c r="AG20" s="3"/>
      <c r="AH20" s="3">
        <v>3</v>
      </c>
      <c r="AI20" s="3"/>
      <c r="AJ20" s="3"/>
      <c r="AK20" s="3">
        <v>5</v>
      </c>
      <c r="AL20" s="3"/>
      <c r="AM20" s="3">
        <v>1177</v>
      </c>
      <c r="AN20" s="3">
        <v>13319.311201089238</v>
      </c>
      <c r="AO20" s="3">
        <v>1322.9873848521545</v>
      </c>
      <c r="AP20" s="3">
        <v>1522.6921889704681</v>
      </c>
      <c r="AQ20" s="3">
        <v>3901.1809826284793</v>
      </c>
      <c r="AR20" s="3">
        <v>6236.8685376637141</v>
      </c>
      <c r="AS20" s="3">
        <v>6960.430400995052</v>
      </c>
      <c r="BD20" s="1"/>
    </row>
    <row r="21" spans="1:56" x14ac:dyDescent="0.45">
      <c r="A21" s="5">
        <v>16</v>
      </c>
      <c r="B21" s="2" t="s">
        <v>49</v>
      </c>
      <c r="C21" s="2"/>
      <c r="D21" s="20">
        <f t="shared" si="0"/>
        <v>9.7256129016098072</v>
      </c>
      <c r="E21" s="20">
        <f t="shared" si="1"/>
        <v>7.861993788920163</v>
      </c>
      <c r="F21" s="20">
        <f t="shared" si="2"/>
        <v>2.0167723197664769</v>
      </c>
      <c r="G21" s="20">
        <f t="shared" si="3"/>
        <v>4.6033081439445569</v>
      </c>
      <c r="H21" s="19">
        <f t="shared" si="4"/>
        <v>61.154263159966071</v>
      </c>
      <c r="I21" s="20">
        <f t="shared" si="5"/>
        <v>9.4801260366229787</v>
      </c>
      <c r="J21" s="20">
        <f t="shared" si="6"/>
        <v>13.693332595915809</v>
      </c>
      <c r="K21" s="20"/>
      <c r="L21" s="3">
        <v>5128</v>
      </c>
      <c r="M21" s="3">
        <v>2045</v>
      </c>
      <c r="N21" s="3">
        <v>3002</v>
      </c>
      <c r="O21" s="3">
        <v>541</v>
      </c>
      <c r="P21" s="3">
        <v>993</v>
      </c>
      <c r="Q21" s="3">
        <v>541</v>
      </c>
      <c r="R21" s="3">
        <v>236</v>
      </c>
      <c r="S21" s="3">
        <v>59</v>
      </c>
      <c r="T21" s="3">
        <v>230</v>
      </c>
      <c r="U21" s="3">
        <v>1184</v>
      </c>
      <c r="V21" s="3">
        <v>128</v>
      </c>
      <c r="W21" s="3">
        <v>83</v>
      </c>
      <c r="X21" s="3">
        <v>3</v>
      </c>
      <c r="Y21" s="3">
        <v>3</v>
      </c>
      <c r="Z21" s="3">
        <v>13</v>
      </c>
      <c r="AA21" s="3">
        <v>13</v>
      </c>
      <c r="AB21" s="3"/>
      <c r="AC21" s="3">
        <v>1310</v>
      </c>
      <c r="AD21" s="3">
        <v>985</v>
      </c>
      <c r="AE21" s="3">
        <v>385</v>
      </c>
      <c r="AF21" s="3">
        <v>0</v>
      </c>
      <c r="AG21" s="3"/>
      <c r="AH21" s="3">
        <v>3</v>
      </c>
      <c r="AI21" s="3"/>
      <c r="AJ21" s="3"/>
      <c r="AK21" s="3">
        <v>9</v>
      </c>
      <c r="AL21" s="3"/>
      <c r="AM21" s="3">
        <v>1304</v>
      </c>
      <c r="AN21" s="3">
        <v>21571.443165416735</v>
      </c>
      <c r="AO21" s="3">
        <v>2292.7574392847855</v>
      </c>
      <c r="AP21" s="3">
        <v>2925.4665696141469</v>
      </c>
      <c r="AQ21" s="3">
        <v>4908.8973439961655</v>
      </c>
      <c r="AR21" s="3">
        <v>9522.8826939391856</v>
      </c>
      <c r="AS21" s="3">
        <v>12174.039949749815</v>
      </c>
      <c r="BD21" s="1"/>
    </row>
    <row r="22" spans="1:56" x14ac:dyDescent="0.45">
      <c r="A22" s="5">
        <v>17</v>
      </c>
      <c r="B22" s="2" t="s">
        <v>50</v>
      </c>
      <c r="C22" s="2"/>
      <c r="D22" s="20">
        <f t="shared" si="0"/>
        <v>9.0992429593165802</v>
      </c>
      <c r="E22" s="20">
        <f t="shared" si="1"/>
        <v>7.918019412719592</v>
      </c>
      <c r="F22" s="20">
        <f t="shared" si="2"/>
        <v>2.5004271829640814</v>
      </c>
      <c r="G22" s="20">
        <f t="shared" si="3"/>
        <v>4.3536311526951028</v>
      </c>
      <c r="H22" s="19">
        <f t="shared" si="4"/>
        <v>59.036415209257441</v>
      </c>
      <c r="I22" s="20">
        <f t="shared" si="5"/>
        <v>8.5059383214505484</v>
      </c>
      <c r="J22" s="20">
        <f t="shared" si="6"/>
        <v>11.587469483943377</v>
      </c>
      <c r="K22" s="20"/>
      <c r="L22" s="3">
        <v>3769</v>
      </c>
      <c r="M22" s="3">
        <v>1352</v>
      </c>
      <c r="N22" s="3">
        <v>2211</v>
      </c>
      <c r="O22" s="3">
        <v>444</v>
      </c>
      <c r="P22" s="3">
        <v>692</v>
      </c>
      <c r="Q22" s="3">
        <v>443</v>
      </c>
      <c r="R22" s="3">
        <v>198</v>
      </c>
      <c r="S22" s="3">
        <v>48</v>
      </c>
      <c r="T22" s="3">
        <v>152</v>
      </c>
      <c r="U22" s="3">
        <v>798</v>
      </c>
      <c r="V22" s="3">
        <v>77</v>
      </c>
      <c r="W22" s="3">
        <v>63</v>
      </c>
      <c r="X22" s="3">
        <v>3</v>
      </c>
      <c r="Y22" s="3">
        <v>3</v>
      </c>
      <c r="Z22" s="3">
        <v>10</v>
      </c>
      <c r="AA22" s="3">
        <v>7</v>
      </c>
      <c r="AB22" s="3"/>
      <c r="AC22" s="3">
        <v>933</v>
      </c>
      <c r="AD22" s="3">
        <v>664</v>
      </c>
      <c r="AE22" s="3">
        <v>290</v>
      </c>
      <c r="AF22" s="3">
        <v>0</v>
      </c>
      <c r="AG22" s="3"/>
      <c r="AH22" s="3">
        <v>0</v>
      </c>
      <c r="AI22" s="3"/>
      <c r="AJ22" s="3"/>
      <c r="AK22" s="3">
        <v>3</v>
      </c>
      <c r="AL22" s="3"/>
      <c r="AM22" s="3">
        <v>801</v>
      </c>
      <c r="AN22" s="3">
        <v>15894.777847030504</v>
      </c>
      <c r="AO22" s="3">
        <v>1666.6072648933009</v>
      </c>
      <c r="AP22" s="3">
        <v>1919.6719795334875</v>
      </c>
      <c r="AQ22" s="3">
        <v>3745.1460969691384</v>
      </c>
      <c r="AR22" s="3">
        <v>6912.6395638835256</v>
      </c>
      <c r="AS22" s="3">
        <v>8769.9603534922608</v>
      </c>
      <c r="BD22" s="1"/>
    </row>
    <row r="23" spans="1:56" x14ac:dyDescent="0.45">
      <c r="A23" s="5">
        <v>18</v>
      </c>
      <c r="B23" s="2" t="s">
        <v>8</v>
      </c>
      <c r="C23" s="2"/>
      <c r="D23" s="20">
        <f t="shared" si="0"/>
        <v>8.7184266813962452</v>
      </c>
      <c r="E23" s="20">
        <f t="shared" si="1"/>
        <v>1.9715982613801808</v>
      </c>
      <c r="F23" s="20">
        <f t="shared" si="2"/>
        <v>0.96772382928110423</v>
      </c>
      <c r="G23" s="20">
        <f t="shared" si="3"/>
        <v>3.0066083015997789</v>
      </c>
      <c r="H23" s="19">
        <f t="shared" si="4"/>
        <v>63.655071296535851</v>
      </c>
      <c r="I23" s="20">
        <f t="shared" si="5"/>
        <v>10.432010600369706</v>
      </c>
      <c r="J23" s="20">
        <f t="shared" si="6"/>
        <v>17.078308666778756</v>
      </c>
      <c r="K23" s="20"/>
      <c r="L23" s="3">
        <v>25285</v>
      </c>
      <c r="M23" s="3">
        <v>17345</v>
      </c>
      <c r="N23" s="3">
        <v>14532</v>
      </c>
      <c r="O23" s="3">
        <v>1708</v>
      </c>
      <c r="P23" s="3">
        <v>4999</v>
      </c>
      <c r="Q23" s="3">
        <v>4149</v>
      </c>
      <c r="R23" s="3">
        <v>1603</v>
      </c>
      <c r="S23" s="3">
        <v>348</v>
      </c>
      <c r="T23" s="3">
        <v>709</v>
      </c>
      <c r="U23" s="3">
        <v>9772</v>
      </c>
      <c r="V23" s="3">
        <v>613</v>
      </c>
      <c r="W23" s="3">
        <v>2406</v>
      </c>
      <c r="X23" s="3">
        <v>43</v>
      </c>
      <c r="Y23" s="3">
        <v>29</v>
      </c>
      <c r="Z23" s="3">
        <v>784</v>
      </c>
      <c r="AA23" s="3">
        <v>59</v>
      </c>
      <c r="AB23" s="3"/>
      <c r="AC23" s="3">
        <v>5593</v>
      </c>
      <c r="AD23" s="3">
        <v>4446</v>
      </c>
      <c r="AE23" s="3">
        <v>2107</v>
      </c>
      <c r="AF23" s="3">
        <v>0</v>
      </c>
      <c r="AG23" s="3"/>
      <c r="AH23" s="3">
        <v>63</v>
      </c>
      <c r="AI23" s="3"/>
      <c r="AJ23" s="3"/>
      <c r="AK23" s="3">
        <v>23</v>
      </c>
      <c r="AL23" s="3"/>
      <c r="AM23" s="3">
        <v>11522</v>
      </c>
      <c r="AN23" s="3">
        <v>166267.08565063478</v>
      </c>
      <c r="AO23" s="3">
        <v>20614.418164062499</v>
      </c>
      <c r="AP23" s="3">
        <v>35960.672814941405</v>
      </c>
      <c r="AQ23" s="3">
        <v>22829.28870239258</v>
      </c>
      <c r="AR23" s="3">
        <v>67465.697129675056</v>
      </c>
      <c r="AS23" s="3">
        <v>112084.44318115234</v>
      </c>
      <c r="BD23" s="1"/>
    </row>
    <row r="24" spans="1:56" x14ac:dyDescent="0.45">
      <c r="A24" s="5">
        <v>19</v>
      </c>
      <c r="B24" s="2" t="s">
        <v>51</v>
      </c>
      <c r="C24" s="2"/>
      <c r="D24" s="20">
        <f t="shared" si="0"/>
        <v>13.373079062810318</v>
      </c>
      <c r="E24" s="20">
        <f t="shared" si="1"/>
        <v>11.001713643459698</v>
      </c>
      <c r="F24" s="20">
        <f t="shared" si="2"/>
        <v>3.3738588506609748</v>
      </c>
      <c r="G24" s="20">
        <f t="shared" si="3"/>
        <v>5.2016633335108464</v>
      </c>
      <c r="H24" s="19">
        <f t="shared" si="4"/>
        <v>68.47588344124469</v>
      </c>
      <c r="I24" s="20">
        <f t="shared" si="5"/>
        <v>10.945471859528459</v>
      </c>
      <c r="J24" s="20">
        <f t="shared" si="6"/>
        <v>17.027376970143607</v>
      </c>
      <c r="K24" s="20"/>
      <c r="L24" s="3">
        <v>15246</v>
      </c>
      <c r="M24" s="3">
        <v>5229</v>
      </c>
      <c r="N24" s="3">
        <v>9478</v>
      </c>
      <c r="O24" s="3">
        <v>1288</v>
      </c>
      <c r="P24" s="3">
        <v>2485</v>
      </c>
      <c r="Q24" s="3">
        <v>1764</v>
      </c>
      <c r="R24" s="3">
        <v>864</v>
      </c>
      <c r="S24" s="3">
        <v>184</v>
      </c>
      <c r="T24" s="3">
        <v>600</v>
      </c>
      <c r="U24" s="3">
        <v>3304</v>
      </c>
      <c r="V24" s="3">
        <v>372</v>
      </c>
      <c r="W24" s="3">
        <v>144</v>
      </c>
      <c r="X24" s="3">
        <v>22</v>
      </c>
      <c r="Y24" s="3">
        <v>43</v>
      </c>
      <c r="Z24" s="3">
        <v>33</v>
      </c>
      <c r="AA24" s="3">
        <v>20</v>
      </c>
      <c r="AB24" s="3"/>
      <c r="AC24" s="3">
        <v>3152</v>
      </c>
      <c r="AD24" s="3">
        <v>2391</v>
      </c>
      <c r="AE24" s="3">
        <v>1061</v>
      </c>
      <c r="AF24" s="3">
        <v>0</v>
      </c>
      <c r="AG24" s="3"/>
      <c r="AH24" s="3">
        <v>3</v>
      </c>
      <c r="AI24" s="3"/>
      <c r="AJ24" s="3"/>
      <c r="AK24" s="3">
        <v>17</v>
      </c>
      <c r="AL24" s="3"/>
      <c r="AM24" s="3">
        <v>3704</v>
      </c>
      <c r="AN24" s="3">
        <v>47773.180243919342</v>
      </c>
      <c r="AO24" s="3">
        <v>4327.597195625639</v>
      </c>
      <c r="AP24" s="3">
        <v>5453.6958463437932</v>
      </c>
      <c r="AQ24" s="3">
        <v>13841.369433564942</v>
      </c>
      <c r="AR24" s="3">
        <v>21753.203717135777</v>
      </c>
      <c r="AS24" s="3">
        <v>24706.352100977361</v>
      </c>
      <c r="BD24" s="1"/>
    </row>
    <row r="25" spans="1:56" x14ac:dyDescent="0.45">
      <c r="A25" s="5">
        <v>20</v>
      </c>
      <c r="B25" s="2" t="s">
        <v>9</v>
      </c>
      <c r="C25" s="2"/>
      <c r="D25" s="20">
        <f t="shared" si="0"/>
        <v>10.093137613299861</v>
      </c>
      <c r="E25" s="20">
        <f t="shared" si="1"/>
        <v>7.0551037728894359</v>
      </c>
      <c r="F25" s="20">
        <f t="shared" si="2"/>
        <v>1.4314703307311898</v>
      </c>
      <c r="G25" s="20">
        <f t="shared" si="3"/>
        <v>3.6295518528227331</v>
      </c>
      <c r="H25" s="19">
        <f t="shared" si="4"/>
        <v>62.757376781939655</v>
      </c>
      <c r="I25" s="20">
        <f t="shared" si="5"/>
        <v>10.107682804163479</v>
      </c>
      <c r="J25" s="20">
        <f t="shared" si="6"/>
        <v>19.408388062837503</v>
      </c>
      <c r="K25" s="20"/>
      <c r="L25" s="3">
        <v>27646</v>
      </c>
      <c r="M25" s="3">
        <v>14612</v>
      </c>
      <c r="N25" s="3">
        <v>14756</v>
      </c>
      <c r="O25" s="3">
        <v>1561</v>
      </c>
      <c r="P25" s="3">
        <v>5247</v>
      </c>
      <c r="Q25" s="3">
        <v>3782</v>
      </c>
      <c r="R25" s="3">
        <v>1568</v>
      </c>
      <c r="S25" s="3">
        <v>350</v>
      </c>
      <c r="T25" s="3">
        <v>1725</v>
      </c>
      <c r="U25" s="3">
        <v>8982</v>
      </c>
      <c r="V25" s="3">
        <v>1023</v>
      </c>
      <c r="W25" s="3">
        <v>1153</v>
      </c>
      <c r="X25" s="3">
        <v>24</v>
      </c>
      <c r="Y25" s="3">
        <v>14</v>
      </c>
      <c r="Z25" s="3">
        <v>248</v>
      </c>
      <c r="AA25" s="3">
        <v>85</v>
      </c>
      <c r="AB25" s="3"/>
      <c r="AC25" s="3">
        <v>8806</v>
      </c>
      <c r="AD25" s="3">
        <v>7185</v>
      </c>
      <c r="AE25" s="3">
        <v>1843</v>
      </c>
      <c r="AF25" s="3">
        <v>3</v>
      </c>
      <c r="AG25" s="3"/>
      <c r="AH25" s="3">
        <v>24</v>
      </c>
      <c r="AI25" s="3"/>
      <c r="AJ25" s="3"/>
      <c r="AK25" s="3">
        <v>23</v>
      </c>
      <c r="AL25" s="3"/>
      <c r="AM25" s="3">
        <v>11402</v>
      </c>
      <c r="AN25" s="3">
        <v>144563.30182800294</v>
      </c>
      <c r="AO25" s="3">
        <v>17014.850708007813</v>
      </c>
      <c r="AP25" s="3">
        <v>24450.384509277344</v>
      </c>
      <c r="AQ25" s="3">
        <v>23512.773727416992</v>
      </c>
      <c r="AR25" s="3">
        <v>58747.794835327652</v>
      </c>
      <c r="AS25" s="3">
        <v>88991.157597656245</v>
      </c>
      <c r="BD25" s="1"/>
    </row>
    <row r="26" spans="1:56" x14ac:dyDescent="0.45">
      <c r="A26" s="5">
        <v>21</v>
      </c>
      <c r="B26" s="2" t="s">
        <v>52</v>
      </c>
      <c r="C26" s="2"/>
      <c r="D26" s="20">
        <f t="shared" si="0"/>
        <v>11.165901553545265</v>
      </c>
      <c r="E26" s="20">
        <f t="shared" si="1"/>
        <v>8.2761137139724337</v>
      </c>
      <c r="F26" s="20">
        <f t="shared" si="2"/>
        <v>1.9473208738758672</v>
      </c>
      <c r="G26" s="20">
        <f t="shared" si="3"/>
        <v>4.9887753423110022</v>
      </c>
      <c r="H26" s="19">
        <f t="shared" si="4"/>
        <v>70.019123758098587</v>
      </c>
      <c r="I26" s="20">
        <f t="shared" si="5"/>
        <v>8.8160419217175345</v>
      </c>
      <c r="J26" s="20">
        <f t="shared" si="6"/>
        <v>12.833280585091641</v>
      </c>
      <c r="K26" s="20"/>
      <c r="L26" s="3">
        <v>3177</v>
      </c>
      <c r="M26" s="3">
        <v>926</v>
      </c>
      <c r="N26" s="3">
        <v>2042</v>
      </c>
      <c r="O26" s="3">
        <v>271</v>
      </c>
      <c r="P26" s="3">
        <v>524</v>
      </c>
      <c r="Q26" s="3">
        <v>341</v>
      </c>
      <c r="R26" s="3">
        <v>153</v>
      </c>
      <c r="S26" s="3">
        <v>24</v>
      </c>
      <c r="T26" s="3">
        <v>102</v>
      </c>
      <c r="U26" s="3">
        <v>616</v>
      </c>
      <c r="V26" s="3">
        <v>55</v>
      </c>
      <c r="W26" s="3">
        <v>37</v>
      </c>
      <c r="X26" s="3">
        <v>3</v>
      </c>
      <c r="Y26" s="3">
        <v>3</v>
      </c>
      <c r="Z26" s="3">
        <v>3</v>
      </c>
      <c r="AA26" s="3">
        <v>3</v>
      </c>
      <c r="AB26" s="3"/>
      <c r="AC26" s="3">
        <v>624</v>
      </c>
      <c r="AD26" s="3">
        <v>436</v>
      </c>
      <c r="AE26" s="3">
        <v>155</v>
      </c>
      <c r="AF26" s="3">
        <v>3</v>
      </c>
      <c r="AG26" s="3"/>
      <c r="AH26" s="3">
        <v>3</v>
      </c>
      <c r="AI26" s="3"/>
      <c r="AJ26" s="3"/>
      <c r="AK26" s="3">
        <v>3</v>
      </c>
      <c r="AL26" s="3"/>
      <c r="AM26" s="3">
        <v>610</v>
      </c>
      <c r="AN26" s="3">
        <v>10503.579817592308</v>
      </c>
      <c r="AO26" s="3">
        <v>1055.6902418894483</v>
      </c>
      <c r="AP26" s="3">
        <v>1232.4625243826094</v>
      </c>
      <c r="AQ26" s="3">
        <v>2916.3461214605918</v>
      </c>
      <c r="AR26" s="3">
        <v>4753.2662903718792</v>
      </c>
      <c r="AS26" s="3">
        <v>5516.7959080242381</v>
      </c>
      <c r="BD26" s="1"/>
    </row>
    <row r="27" spans="1:56" x14ac:dyDescent="0.45">
      <c r="A27" s="5">
        <v>22</v>
      </c>
      <c r="B27" s="2" t="s">
        <v>10</v>
      </c>
      <c r="C27" s="2"/>
      <c r="D27" s="20">
        <f t="shared" si="0"/>
        <v>5.5140651517146688</v>
      </c>
      <c r="E27" s="20">
        <f t="shared" si="1"/>
        <v>1.2068252979447442</v>
      </c>
      <c r="F27" s="20">
        <f t="shared" si="2"/>
        <v>0.72003862314350286</v>
      </c>
      <c r="G27" s="20">
        <f t="shared" si="3"/>
        <v>1.6337214363583017</v>
      </c>
      <c r="H27" s="19">
        <f t="shared" si="4"/>
        <v>47.400995056374782</v>
      </c>
      <c r="I27" s="20">
        <f t="shared" si="5"/>
        <v>7.0635177012259591</v>
      </c>
      <c r="J27" s="20">
        <f t="shared" si="6"/>
        <v>11.083133465936172</v>
      </c>
      <c r="K27" s="20"/>
      <c r="L27" s="3">
        <v>16529</v>
      </c>
      <c r="M27" s="3">
        <v>11077</v>
      </c>
      <c r="N27" s="3">
        <v>11004</v>
      </c>
      <c r="O27" s="3">
        <v>2918</v>
      </c>
      <c r="P27" s="3">
        <v>2562</v>
      </c>
      <c r="Q27" s="3">
        <v>2382</v>
      </c>
      <c r="R27" s="3">
        <v>638</v>
      </c>
      <c r="S27" s="3">
        <v>213</v>
      </c>
      <c r="T27" s="3">
        <v>357</v>
      </c>
      <c r="U27" s="3">
        <v>5491</v>
      </c>
      <c r="V27" s="3">
        <v>350</v>
      </c>
      <c r="W27" s="3">
        <v>1675</v>
      </c>
      <c r="X27" s="3">
        <v>10</v>
      </c>
      <c r="Y27" s="3">
        <v>7</v>
      </c>
      <c r="Z27" s="3">
        <v>287</v>
      </c>
      <c r="AA27" s="3">
        <v>23</v>
      </c>
      <c r="AB27" s="3"/>
      <c r="AC27" s="3">
        <v>3952</v>
      </c>
      <c r="AD27" s="3">
        <v>3009</v>
      </c>
      <c r="AE27" s="3">
        <v>1303</v>
      </c>
      <c r="AF27" s="3">
        <v>0</v>
      </c>
      <c r="AG27" s="3"/>
      <c r="AH27" s="3">
        <v>25</v>
      </c>
      <c r="AI27" s="3"/>
      <c r="AJ27" s="3"/>
      <c r="AK27" s="3">
        <v>20</v>
      </c>
      <c r="AL27" s="3"/>
      <c r="AM27" s="3">
        <v>6885</v>
      </c>
      <c r="AN27" s="3">
        <v>156819.88024291993</v>
      </c>
      <c r="AO27" s="3">
        <v>20189.434765625003</v>
      </c>
      <c r="AP27" s="3">
        <v>29581.746472167972</v>
      </c>
      <c r="AQ27" s="3">
        <v>23214.702532958985</v>
      </c>
      <c r="AR27" s="3">
        <v>62121.420996696783</v>
      </c>
      <c r="AS27" s="3">
        <v>99581.70331542971</v>
      </c>
      <c r="BD27" s="1"/>
    </row>
    <row r="28" spans="1:56" x14ac:dyDescent="0.45">
      <c r="A28" s="5">
        <v>23</v>
      </c>
      <c r="B28" s="2" t="s">
        <v>53</v>
      </c>
      <c r="C28" s="2"/>
      <c r="D28" s="20">
        <f t="shared" si="0"/>
        <v>12.055129843567006</v>
      </c>
      <c r="E28" s="20">
        <f t="shared" si="1"/>
        <v>9.7617964464706155</v>
      </c>
      <c r="F28" s="20">
        <f t="shared" si="2"/>
        <v>2.9114129752631661</v>
      </c>
      <c r="G28" s="20">
        <f t="shared" si="3"/>
        <v>5.265825405250343</v>
      </c>
      <c r="H28" s="19">
        <f t="shared" si="4"/>
        <v>64.492568435165211</v>
      </c>
      <c r="I28" s="20">
        <f t="shared" si="5"/>
        <v>9.3642993895884601</v>
      </c>
      <c r="J28" s="20">
        <f t="shared" si="6"/>
        <v>13.220118244769925</v>
      </c>
      <c r="K28" s="20"/>
      <c r="L28" s="3">
        <v>5552</v>
      </c>
      <c r="M28" s="3">
        <v>1837</v>
      </c>
      <c r="N28" s="3">
        <v>3083</v>
      </c>
      <c r="O28" s="3">
        <v>420</v>
      </c>
      <c r="P28" s="3">
        <v>1033</v>
      </c>
      <c r="Q28" s="3">
        <v>705</v>
      </c>
      <c r="R28" s="3">
        <v>385</v>
      </c>
      <c r="S28" s="3">
        <v>68</v>
      </c>
      <c r="T28" s="3">
        <v>228</v>
      </c>
      <c r="U28" s="3">
        <v>1331</v>
      </c>
      <c r="V28" s="3">
        <v>157</v>
      </c>
      <c r="W28" s="3">
        <v>68</v>
      </c>
      <c r="X28" s="3">
        <v>3</v>
      </c>
      <c r="Y28" s="3">
        <v>20</v>
      </c>
      <c r="Z28" s="3">
        <v>14</v>
      </c>
      <c r="AA28" s="3">
        <v>18</v>
      </c>
      <c r="AB28" s="3"/>
      <c r="AC28" s="3">
        <v>1185</v>
      </c>
      <c r="AD28" s="3">
        <v>947</v>
      </c>
      <c r="AE28" s="3">
        <v>400</v>
      </c>
      <c r="AF28" s="3">
        <v>3</v>
      </c>
      <c r="AG28" s="3"/>
      <c r="AH28" s="3">
        <v>0</v>
      </c>
      <c r="AI28" s="3"/>
      <c r="AJ28" s="3"/>
      <c r="AK28" s="3">
        <v>8</v>
      </c>
      <c r="AL28" s="3"/>
      <c r="AM28" s="3">
        <v>1185</v>
      </c>
      <c r="AN28" s="3">
        <v>19617.057545623091</v>
      </c>
      <c r="AO28" s="3">
        <v>2029.6894101895928</v>
      </c>
      <c r="AP28" s="3">
        <v>2335.6356716742803</v>
      </c>
      <c r="AQ28" s="3">
        <v>4780.3957491619512</v>
      </c>
      <c r="AR28" s="3">
        <v>8963.6112027122272</v>
      </c>
      <c r="AS28" s="3">
        <v>11040.942878854708</v>
      </c>
      <c r="BD28" s="1"/>
    </row>
    <row r="29" spans="1:56" x14ac:dyDescent="0.45">
      <c r="A29" s="5">
        <v>24</v>
      </c>
      <c r="B29" s="2" t="s">
        <v>54</v>
      </c>
      <c r="C29" s="2"/>
      <c r="D29" s="20">
        <f t="shared" si="0"/>
        <v>6.7964145770747972</v>
      </c>
      <c r="E29" s="20">
        <f t="shared" si="1"/>
        <v>4.4278101396021974</v>
      </c>
      <c r="F29" s="20">
        <f t="shared" si="2"/>
        <v>1.5676098009771753</v>
      </c>
      <c r="G29" s="20">
        <f t="shared" si="3"/>
        <v>2.6204448659017214</v>
      </c>
      <c r="H29" s="19">
        <f t="shared" si="4"/>
        <v>63.462823156531314</v>
      </c>
      <c r="I29" s="20">
        <f t="shared" si="5"/>
        <v>8.1800932938733038</v>
      </c>
      <c r="J29" s="20">
        <f t="shared" si="6"/>
        <v>6.9412912307213039</v>
      </c>
      <c r="K29" s="20"/>
      <c r="L29" s="3">
        <v>3674</v>
      </c>
      <c r="M29" s="3">
        <v>1976</v>
      </c>
      <c r="N29" s="3">
        <v>2110</v>
      </c>
      <c r="O29" s="3">
        <v>281</v>
      </c>
      <c r="P29" s="3">
        <v>633</v>
      </c>
      <c r="Q29" s="3">
        <v>685</v>
      </c>
      <c r="R29" s="3">
        <v>306</v>
      </c>
      <c r="S29" s="3">
        <v>57</v>
      </c>
      <c r="T29" s="3">
        <v>161</v>
      </c>
      <c r="U29" s="3">
        <v>985</v>
      </c>
      <c r="V29" s="3">
        <v>132</v>
      </c>
      <c r="W29" s="3">
        <v>104</v>
      </c>
      <c r="X29" s="3">
        <v>3</v>
      </c>
      <c r="Y29" s="3">
        <v>5</v>
      </c>
      <c r="Z29" s="3">
        <v>13</v>
      </c>
      <c r="AA29" s="3">
        <v>21</v>
      </c>
      <c r="AB29" s="3"/>
      <c r="AC29" s="3">
        <v>1325</v>
      </c>
      <c r="AD29" s="3">
        <v>918</v>
      </c>
      <c r="AE29" s="3">
        <v>351</v>
      </c>
      <c r="AF29" s="3">
        <v>0</v>
      </c>
      <c r="AG29" s="3"/>
      <c r="AH29" s="3">
        <v>0</v>
      </c>
      <c r="AI29" s="3"/>
      <c r="AJ29" s="3"/>
      <c r="AK29" s="3">
        <v>3</v>
      </c>
      <c r="AL29" s="3"/>
      <c r="AM29" s="3">
        <v>610</v>
      </c>
      <c r="AN29" s="3">
        <v>24156.203713226318</v>
      </c>
      <c r="AO29" s="3">
        <v>2922.9989318847656</v>
      </c>
      <c r="AP29" s="3">
        <v>3636.1089324951172</v>
      </c>
      <c r="AQ29" s="3">
        <v>3324.7811790466308</v>
      </c>
      <c r="AR29" s="3">
        <v>8787.9902992719108</v>
      </c>
      <c r="AS29" s="3">
        <v>14492.935780029296</v>
      </c>
      <c r="BD29" s="1"/>
    </row>
    <row r="30" spans="1:56" x14ac:dyDescent="0.45">
      <c r="A30" s="5">
        <v>25</v>
      </c>
      <c r="B30" s="2" t="s">
        <v>11</v>
      </c>
      <c r="C30" s="2"/>
      <c r="D30" s="20">
        <f t="shared" si="0"/>
        <v>9.9012861383975679</v>
      </c>
      <c r="E30" s="20">
        <f t="shared" si="1"/>
        <v>8.6069815413880555</v>
      </c>
      <c r="F30" s="20">
        <f t="shared" si="2"/>
        <v>2.1894496851506773</v>
      </c>
      <c r="G30" s="20">
        <f t="shared" si="3"/>
        <v>4.5647866817186706</v>
      </c>
      <c r="H30" s="19">
        <f t="shared" si="4"/>
        <v>67.417553418776563</v>
      </c>
      <c r="I30" s="20">
        <f t="shared" si="5"/>
        <v>10.417759657841099</v>
      </c>
      <c r="J30" s="20">
        <f t="shared" si="6"/>
        <v>19.763665140278498</v>
      </c>
      <c r="K30" s="20"/>
      <c r="L30" s="3">
        <v>27692</v>
      </c>
      <c r="M30" s="3">
        <v>12527</v>
      </c>
      <c r="N30" s="3">
        <v>14682</v>
      </c>
      <c r="O30" s="3">
        <v>1856</v>
      </c>
      <c r="P30" s="3">
        <v>5489</v>
      </c>
      <c r="Q30" s="3">
        <v>3852</v>
      </c>
      <c r="R30" s="3">
        <v>1775</v>
      </c>
      <c r="S30" s="3">
        <v>421</v>
      </c>
      <c r="T30" s="3">
        <v>1655</v>
      </c>
      <c r="U30" s="3">
        <v>6970</v>
      </c>
      <c r="V30" s="3">
        <v>1037</v>
      </c>
      <c r="W30" s="3">
        <v>1506</v>
      </c>
      <c r="X30" s="3">
        <v>43</v>
      </c>
      <c r="Y30" s="3">
        <v>49</v>
      </c>
      <c r="Z30" s="3">
        <v>212</v>
      </c>
      <c r="AA30" s="3">
        <v>85</v>
      </c>
      <c r="AB30" s="3"/>
      <c r="AC30" s="3">
        <v>7918</v>
      </c>
      <c r="AD30" s="3">
        <v>6310</v>
      </c>
      <c r="AE30" s="3">
        <v>1852</v>
      </c>
      <c r="AF30" s="3">
        <v>3</v>
      </c>
      <c r="AG30" s="3"/>
      <c r="AH30" s="3">
        <v>6</v>
      </c>
      <c r="AI30" s="3"/>
      <c r="AJ30" s="3"/>
      <c r="AK30" s="3">
        <v>20</v>
      </c>
      <c r="AL30" s="3"/>
      <c r="AM30" s="3">
        <v>9870</v>
      </c>
      <c r="AN30" s="3">
        <v>120246.58286843223</v>
      </c>
      <c r="AO30" s="3">
        <v>15656.487672194326</v>
      </c>
      <c r="AP30" s="3">
        <v>19228.576151135752</v>
      </c>
      <c r="AQ30" s="3">
        <v>21777.711078893724</v>
      </c>
      <c r="AR30" s="3">
        <v>49940.129677085381</v>
      </c>
      <c r="AS30" s="3">
        <v>70394.89519417152</v>
      </c>
      <c r="BD30" s="1"/>
    </row>
    <row r="31" spans="1:56" x14ac:dyDescent="0.45">
      <c r="A31" s="5">
        <v>26</v>
      </c>
      <c r="B31" s="2" t="s">
        <v>12</v>
      </c>
      <c r="C31" s="2"/>
      <c r="D31" s="20">
        <f>U31/AS31*100</f>
        <v>10.913583274255977</v>
      </c>
      <c r="E31" s="20">
        <f t="shared" si="1"/>
        <v>3.8859478435334118</v>
      </c>
      <c r="F31" s="20">
        <f t="shared" si="2"/>
        <v>3.3622891871515166</v>
      </c>
      <c r="G31" s="20">
        <f t="shared" si="3"/>
        <v>3.6559667202315875</v>
      </c>
      <c r="H31" s="19">
        <f t="shared" si="4"/>
        <v>69.435117024669267</v>
      </c>
      <c r="I31" s="20">
        <f t="shared" si="5"/>
        <v>11.988684246541023</v>
      </c>
      <c r="J31" s="20">
        <f t="shared" si="6"/>
        <v>22.438475032103334</v>
      </c>
      <c r="K31" s="20"/>
      <c r="L31" s="3">
        <v>32838</v>
      </c>
      <c r="M31" s="3">
        <v>20600</v>
      </c>
      <c r="N31" s="3">
        <v>17156</v>
      </c>
      <c r="O31" s="3">
        <v>1137</v>
      </c>
      <c r="P31" s="3">
        <v>6282</v>
      </c>
      <c r="Q31" s="3">
        <v>4989</v>
      </c>
      <c r="R31" s="3">
        <v>2847</v>
      </c>
      <c r="S31" s="3">
        <v>1175</v>
      </c>
      <c r="T31" s="3">
        <v>1358</v>
      </c>
      <c r="U31" s="3">
        <v>11990</v>
      </c>
      <c r="V31" s="3">
        <v>978</v>
      </c>
      <c r="W31" s="3">
        <v>2609</v>
      </c>
      <c r="X31" s="3">
        <v>8</v>
      </c>
      <c r="Y31" s="3">
        <v>15</v>
      </c>
      <c r="Z31" s="3">
        <v>269</v>
      </c>
      <c r="AA31" s="3">
        <v>80</v>
      </c>
      <c r="AB31" s="3"/>
      <c r="AC31" s="3">
        <v>11760</v>
      </c>
      <c r="AD31" s="3">
        <v>9317</v>
      </c>
      <c r="AE31" s="3">
        <v>2448</v>
      </c>
      <c r="AF31" s="3">
        <v>16</v>
      </c>
      <c r="AG31" s="3"/>
      <c r="AH31" s="3">
        <v>425</v>
      </c>
      <c r="AI31" s="3"/>
      <c r="AJ31" s="3"/>
      <c r="AK31" s="3">
        <v>62</v>
      </c>
      <c r="AL31" s="3"/>
      <c r="AM31" s="3">
        <v>13149</v>
      </c>
      <c r="AN31" s="3">
        <v>171828.69759826659</v>
      </c>
      <c r="AO31" s="3">
        <v>22617.394299316409</v>
      </c>
      <c r="AP31" s="3">
        <v>34946.428894042969</v>
      </c>
      <c r="AQ31" s="3">
        <v>24707.958645629886</v>
      </c>
      <c r="AR31" s="3">
        <v>58600.239014404367</v>
      </c>
      <c r="AS31" s="3">
        <v>109863.09169677734</v>
      </c>
      <c r="BD31" s="1"/>
    </row>
    <row r="32" spans="1:56" x14ac:dyDescent="0.45">
      <c r="A32" s="5">
        <v>27</v>
      </c>
      <c r="B32" s="2" t="s">
        <v>13</v>
      </c>
      <c r="C32" s="2"/>
      <c r="D32" s="20">
        <f t="shared" si="0"/>
        <v>9.1338170670144745</v>
      </c>
      <c r="E32" s="20">
        <f t="shared" si="1"/>
        <v>5.9592322516566352</v>
      </c>
      <c r="F32" s="20">
        <f t="shared" si="2"/>
        <v>1.6569906605525537</v>
      </c>
      <c r="G32" s="20">
        <f t="shared" si="3"/>
        <v>3.5827377816330275</v>
      </c>
      <c r="H32" s="19">
        <f t="shared" si="4"/>
        <v>64.031572418257085</v>
      </c>
      <c r="I32" s="20">
        <f t="shared" si="5"/>
        <v>10.135172974298298</v>
      </c>
      <c r="J32" s="20">
        <f t="shared" si="6"/>
        <v>17.871727869163916</v>
      </c>
      <c r="K32" s="20"/>
      <c r="L32" s="3">
        <v>54102</v>
      </c>
      <c r="M32" s="3">
        <v>26849</v>
      </c>
      <c r="N32" s="3">
        <v>31594</v>
      </c>
      <c r="O32" s="3">
        <v>4692</v>
      </c>
      <c r="P32" s="3">
        <v>9491</v>
      </c>
      <c r="Q32" s="3">
        <v>7438</v>
      </c>
      <c r="R32" s="3">
        <v>3190</v>
      </c>
      <c r="S32" s="3">
        <v>726</v>
      </c>
      <c r="T32" s="3">
        <v>2611</v>
      </c>
      <c r="U32" s="3">
        <v>14399</v>
      </c>
      <c r="V32" s="3">
        <v>1861</v>
      </c>
      <c r="W32" s="3">
        <v>3072</v>
      </c>
      <c r="X32" s="3">
        <v>49</v>
      </c>
      <c r="Y32" s="3">
        <v>53</v>
      </c>
      <c r="Z32" s="3">
        <v>495</v>
      </c>
      <c r="AA32" s="3">
        <v>194</v>
      </c>
      <c r="AB32" s="3"/>
      <c r="AC32" s="3">
        <v>14091</v>
      </c>
      <c r="AD32" s="3">
        <v>11409</v>
      </c>
      <c r="AE32" s="3">
        <v>4171</v>
      </c>
      <c r="AF32" s="3">
        <v>10</v>
      </c>
      <c r="AG32" s="3"/>
      <c r="AH32" s="3">
        <v>88</v>
      </c>
      <c r="AI32" s="3"/>
      <c r="AJ32" s="3"/>
      <c r="AK32" s="3">
        <v>56</v>
      </c>
      <c r="AL32" s="3"/>
      <c r="AM32" s="3">
        <v>19352</v>
      </c>
      <c r="AN32" s="3">
        <v>264909.14430455363</v>
      </c>
      <c r="AO32" s="3">
        <v>34098.710776329855</v>
      </c>
      <c r="AP32" s="3">
        <v>43814.368860588635</v>
      </c>
      <c r="AQ32" s="3">
        <v>49341.28400537563</v>
      </c>
      <c r="AR32" s="3">
        <v>108282.75890094637</v>
      </c>
      <c r="AS32" s="3">
        <v>157644.93523742675</v>
      </c>
      <c r="BD32" s="1"/>
    </row>
    <row r="33" spans="1:56" x14ac:dyDescent="0.45">
      <c r="A33" s="5">
        <v>28</v>
      </c>
      <c r="B33" s="2" t="s">
        <v>14</v>
      </c>
      <c r="C33" s="2"/>
      <c r="D33" s="20">
        <f t="shared" si="0"/>
        <v>10.933256393065937</v>
      </c>
      <c r="E33" s="20">
        <f t="shared" si="1"/>
        <v>9.8619410081450276</v>
      </c>
      <c r="F33" s="20">
        <f t="shared" si="2"/>
        <v>3.4903536313140733</v>
      </c>
      <c r="G33" s="20">
        <f t="shared" si="3"/>
        <v>4.7154430059008758</v>
      </c>
      <c r="H33" s="19">
        <f t="shared" si="4"/>
        <v>64.718711470351224</v>
      </c>
      <c r="I33" s="20">
        <f t="shared" si="5"/>
        <v>10.71610454716401</v>
      </c>
      <c r="J33" s="20">
        <f t="shared" si="6"/>
        <v>22.214823157655534</v>
      </c>
      <c r="K33" s="20"/>
      <c r="L33" s="3">
        <v>15787</v>
      </c>
      <c r="M33" s="3">
        <v>7204</v>
      </c>
      <c r="N33" s="3">
        <v>7966</v>
      </c>
      <c r="O33" s="3">
        <v>1049</v>
      </c>
      <c r="P33" s="3">
        <v>3170</v>
      </c>
      <c r="Q33" s="3">
        <v>2461</v>
      </c>
      <c r="R33" s="3">
        <v>1238</v>
      </c>
      <c r="S33" s="3">
        <v>361</v>
      </c>
      <c r="T33" s="3">
        <v>1020</v>
      </c>
      <c r="U33" s="3">
        <v>4266</v>
      </c>
      <c r="V33" s="3">
        <v>624</v>
      </c>
      <c r="W33" s="3">
        <v>487</v>
      </c>
      <c r="X33" s="3">
        <v>27</v>
      </c>
      <c r="Y33" s="3">
        <v>53</v>
      </c>
      <c r="Z33" s="3">
        <v>62</v>
      </c>
      <c r="AA33" s="3">
        <v>48</v>
      </c>
      <c r="AB33" s="3"/>
      <c r="AC33" s="3">
        <v>5168</v>
      </c>
      <c r="AD33" s="3">
        <v>4039</v>
      </c>
      <c r="AE33" s="3">
        <v>968</v>
      </c>
      <c r="AF33" s="3">
        <v>0</v>
      </c>
      <c r="AG33" s="3"/>
      <c r="AH33" s="3">
        <v>85</v>
      </c>
      <c r="AI33" s="3"/>
      <c r="AJ33" s="3"/>
      <c r="AK33" s="3">
        <v>10</v>
      </c>
      <c r="AL33" s="3"/>
      <c r="AM33" s="3">
        <v>6009</v>
      </c>
      <c r="AN33" s="3">
        <v>67225.921213194219</v>
      </c>
      <c r="AO33" s="3">
        <v>8276.3046976289406</v>
      </c>
      <c r="AP33" s="3">
        <v>10342.791537260026</v>
      </c>
      <c r="AQ33" s="3">
        <v>12308.65049538164</v>
      </c>
      <c r="AR33" s="3">
        <v>27049.506346978127</v>
      </c>
      <c r="AS33" s="3">
        <v>39018.567265152327</v>
      </c>
      <c r="BD33" s="1"/>
    </row>
    <row r="34" spans="1:56" x14ac:dyDescent="0.45">
      <c r="A34" s="5">
        <v>29</v>
      </c>
      <c r="B34" s="2" t="s">
        <v>55</v>
      </c>
      <c r="C34" s="2"/>
      <c r="D34" s="20">
        <f t="shared" si="0"/>
        <v>12.351001187842138</v>
      </c>
      <c r="E34" s="20">
        <f t="shared" si="1"/>
        <v>6.9025116342040116</v>
      </c>
      <c r="F34" s="20">
        <f t="shared" si="2"/>
        <v>2.9663686361868482</v>
      </c>
      <c r="G34" s="20">
        <f t="shared" si="3"/>
        <v>4.4293992033027125</v>
      </c>
      <c r="H34" s="19">
        <f t="shared" si="4"/>
        <v>60.633121970493107</v>
      </c>
      <c r="I34" s="20">
        <f t="shared" si="5"/>
        <v>10.613015912863926</v>
      </c>
      <c r="J34" s="20">
        <f t="shared" si="6"/>
        <v>12.199677033740038</v>
      </c>
      <c r="K34" s="20"/>
      <c r="L34" s="3">
        <v>4095</v>
      </c>
      <c r="M34" s="3">
        <v>1694</v>
      </c>
      <c r="N34" s="3">
        <v>2547</v>
      </c>
      <c r="O34" s="3">
        <v>337</v>
      </c>
      <c r="P34" s="3">
        <v>707</v>
      </c>
      <c r="Q34" s="3">
        <v>399</v>
      </c>
      <c r="R34" s="3">
        <v>190</v>
      </c>
      <c r="S34" s="3">
        <v>52</v>
      </c>
      <c r="T34" s="3">
        <v>121</v>
      </c>
      <c r="U34" s="3">
        <v>1101</v>
      </c>
      <c r="V34" s="3">
        <v>98</v>
      </c>
      <c r="W34" s="3">
        <v>79</v>
      </c>
      <c r="X34" s="3">
        <v>0</v>
      </c>
      <c r="Y34" s="3">
        <v>0</v>
      </c>
      <c r="Z34" s="3">
        <v>29</v>
      </c>
      <c r="AA34" s="3">
        <v>3</v>
      </c>
      <c r="AB34" s="3"/>
      <c r="AC34" s="3">
        <v>917</v>
      </c>
      <c r="AD34" s="3">
        <v>691</v>
      </c>
      <c r="AE34" s="3">
        <v>300</v>
      </c>
      <c r="AF34" s="3">
        <v>0</v>
      </c>
      <c r="AG34" s="3"/>
      <c r="AH34" s="3">
        <v>3</v>
      </c>
      <c r="AI34" s="3"/>
      <c r="AJ34" s="3"/>
      <c r="AK34" s="3">
        <v>7</v>
      </c>
      <c r="AL34" s="3"/>
      <c r="AM34" s="3">
        <v>894</v>
      </c>
      <c r="AN34" s="3">
        <v>15961.532649232347</v>
      </c>
      <c r="AO34" s="3">
        <v>1290.9368065211738</v>
      </c>
      <c r="AP34" s="3">
        <v>1752.9850931421654</v>
      </c>
      <c r="AQ34" s="3">
        <v>4200.6743463407483</v>
      </c>
      <c r="AR34" s="3">
        <v>7328.0628456598388</v>
      </c>
      <c r="AS34" s="3">
        <v>8914.2570975038288</v>
      </c>
      <c r="BD34" s="1"/>
    </row>
    <row r="35" spans="1:56" x14ac:dyDescent="0.45">
      <c r="A35" s="5">
        <v>30</v>
      </c>
      <c r="B35" s="2" t="s">
        <v>56</v>
      </c>
      <c r="C35" s="2"/>
      <c r="D35" s="20">
        <f t="shared" si="0"/>
        <v>10.069153441284627</v>
      </c>
      <c r="E35" s="20">
        <f t="shared" si="1"/>
        <v>7.932494290083671</v>
      </c>
      <c r="F35" s="20">
        <f t="shared" si="2"/>
        <v>3.2035073094568669</v>
      </c>
      <c r="G35" s="20">
        <f t="shared" si="3"/>
        <v>5.6139629661947037</v>
      </c>
      <c r="H35" s="19">
        <f t="shared" si="4"/>
        <v>65.888450836713957</v>
      </c>
      <c r="I35" s="20">
        <f t="shared" si="5"/>
        <v>7.6718143428705758</v>
      </c>
      <c r="J35" s="20">
        <f t="shared" si="6"/>
        <v>10.44822465827388</v>
      </c>
      <c r="K35" s="20"/>
      <c r="L35" s="3">
        <v>1636</v>
      </c>
      <c r="M35" s="3">
        <v>425</v>
      </c>
      <c r="N35" s="3">
        <v>957</v>
      </c>
      <c r="O35" s="3">
        <v>166</v>
      </c>
      <c r="P35" s="3">
        <v>311</v>
      </c>
      <c r="Q35" s="3">
        <v>173</v>
      </c>
      <c r="R35" s="3">
        <v>98</v>
      </c>
      <c r="S35" s="3">
        <v>21</v>
      </c>
      <c r="T35" s="3">
        <v>52</v>
      </c>
      <c r="U35" s="3">
        <v>309</v>
      </c>
      <c r="V35" s="3">
        <v>41</v>
      </c>
      <c r="W35" s="3">
        <v>13</v>
      </c>
      <c r="X35" s="3">
        <v>0</v>
      </c>
      <c r="Y35" s="3">
        <v>3</v>
      </c>
      <c r="Z35" s="3">
        <v>3</v>
      </c>
      <c r="AA35" s="3">
        <v>3</v>
      </c>
      <c r="AB35" s="3"/>
      <c r="AC35" s="3">
        <v>338</v>
      </c>
      <c r="AD35" s="3">
        <v>240</v>
      </c>
      <c r="AE35" s="3">
        <v>94</v>
      </c>
      <c r="AF35" s="3">
        <v>0</v>
      </c>
      <c r="AG35" s="3"/>
      <c r="AH35" s="3">
        <v>0</v>
      </c>
      <c r="AI35" s="3"/>
      <c r="AJ35" s="3"/>
      <c r="AK35" s="3">
        <v>3</v>
      </c>
      <c r="AL35" s="3"/>
      <c r="AM35" s="3">
        <v>265</v>
      </c>
      <c r="AN35" s="3">
        <v>5539.7586673216738</v>
      </c>
      <c r="AO35" s="3">
        <v>558.6793211932312</v>
      </c>
      <c r="AP35" s="3">
        <v>655.5315150368865</v>
      </c>
      <c r="AQ35" s="3">
        <v>1452.4548503525389</v>
      </c>
      <c r="AR35" s="3">
        <v>2536.3160600700548</v>
      </c>
      <c r="AS35" s="3">
        <v>3068.7783417130809</v>
      </c>
      <c r="BD35" s="1"/>
    </row>
    <row r="36" spans="1:56" x14ac:dyDescent="0.45">
      <c r="A36" s="5">
        <v>31</v>
      </c>
      <c r="B36" s="2" t="s">
        <v>15</v>
      </c>
      <c r="C36" s="2"/>
      <c r="D36" s="20">
        <f t="shared" si="0"/>
        <v>8.0026118243341706</v>
      </c>
      <c r="E36" s="20">
        <f t="shared" si="1"/>
        <v>3.1603545307865391</v>
      </c>
      <c r="F36" s="20">
        <f t="shared" si="2"/>
        <v>1.5830244316372213</v>
      </c>
      <c r="G36" s="20">
        <f t="shared" si="3"/>
        <v>2.3338724521015575</v>
      </c>
      <c r="H36" s="19">
        <f t="shared" si="4"/>
        <v>60.323925828370641</v>
      </c>
      <c r="I36" s="20">
        <f t="shared" si="5"/>
        <v>8.595060912259278</v>
      </c>
      <c r="J36" s="20">
        <f t="shared" si="6"/>
        <v>12.308070982471694</v>
      </c>
      <c r="K36" s="20"/>
      <c r="L36" s="3">
        <v>14963</v>
      </c>
      <c r="M36" s="3">
        <v>8474</v>
      </c>
      <c r="N36" s="3">
        <v>8966</v>
      </c>
      <c r="O36" s="3">
        <v>1297</v>
      </c>
      <c r="P36" s="3">
        <v>2301</v>
      </c>
      <c r="Q36" s="3">
        <v>2503</v>
      </c>
      <c r="R36" s="3">
        <v>1056</v>
      </c>
      <c r="S36" s="3">
        <v>278</v>
      </c>
      <c r="T36" s="3">
        <v>555</v>
      </c>
      <c r="U36" s="3">
        <v>4937</v>
      </c>
      <c r="V36" s="3">
        <v>333</v>
      </c>
      <c r="W36" s="3">
        <v>865</v>
      </c>
      <c r="X36" s="3">
        <v>3</v>
      </c>
      <c r="Y36" s="3">
        <v>11</v>
      </c>
      <c r="Z36" s="3">
        <v>155</v>
      </c>
      <c r="AA36" s="3">
        <v>26</v>
      </c>
      <c r="AB36" s="3"/>
      <c r="AC36" s="3">
        <v>3916</v>
      </c>
      <c r="AD36" s="3">
        <v>3177</v>
      </c>
      <c r="AE36" s="3">
        <v>1083</v>
      </c>
      <c r="AF36" s="3">
        <v>3</v>
      </c>
      <c r="AG36" s="3"/>
      <c r="AH36" s="3">
        <v>24</v>
      </c>
      <c r="AI36" s="3"/>
      <c r="AJ36" s="3"/>
      <c r="AK36" s="3">
        <v>26</v>
      </c>
      <c r="AL36" s="3"/>
      <c r="AM36" s="3">
        <v>4739</v>
      </c>
      <c r="AN36" s="3">
        <v>98591.506058012848</v>
      </c>
      <c r="AO36" s="3">
        <v>10408.371503405153</v>
      </c>
      <c r="AP36" s="3">
        <v>17561.320876929378</v>
      </c>
      <c r="AQ36" s="3">
        <v>14863.091015510874</v>
      </c>
      <c r="AR36" s="3">
        <v>38503.190359796892</v>
      </c>
      <c r="AS36" s="3">
        <v>61692.358799506881</v>
      </c>
      <c r="BD36" s="1"/>
    </row>
    <row r="37" spans="1:56" x14ac:dyDescent="0.45">
      <c r="A37" s="5">
        <v>32</v>
      </c>
      <c r="B37" s="2" t="s">
        <v>37</v>
      </c>
      <c r="C37" s="2"/>
      <c r="D37" s="20">
        <f t="shared" si="0"/>
        <v>8.3580274241420227</v>
      </c>
      <c r="E37" s="20">
        <f t="shared" si="1"/>
        <v>10.167373292919835</v>
      </c>
      <c r="F37" s="20">
        <f t="shared" si="2"/>
        <v>2.3862202626240432</v>
      </c>
      <c r="G37" s="20">
        <f t="shared" si="3"/>
        <v>4.5815178115922217</v>
      </c>
      <c r="H37" s="19">
        <f t="shared" si="4"/>
        <v>62.599981650683333</v>
      </c>
      <c r="I37" s="20">
        <f t="shared" si="5"/>
        <v>9.0628931573572906</v>
      </c>
      <c r="J37" s="20">
        <f t="shared" si="6"/>
        <v>16.299608135999836</v>
      </c>
      <c r="K37" s="20"/>
      <c r="L37" s="3">
        <v>4616</v>
      </c>
      <c r="M37" s="3">
        <v>1810</v>
      </c>
      <c r="N37" s="3">
        <v>2599</v>
      </c>
      <c r="O37" s="3">
        <v>487</v>
      </c>
      <c r="P37" s="3">
        <v>915</v>
      </c>
      <c r="Q37" s="3">
        <v>524</v>
      </c>
      <c r="R37" s="3">
        <v>218</v>
      </c>
      <c r="S37" s="3">
        <v>69</v>
      </c>
      <c r="T37" s="3">
        <v>294</v>
      </c>
      <c r="U37" s="3">
        <v>939</v>
      </c>
      <c r="V37" s="3">
        <v>181</v>
      </c>
      <c r="W37" s="3">
        <v>116</v>
      </c>
      <c r="X37" s="3">
        <v>3</v>
      </c>
      <c r="Y37" s="3">
        <v>9</v>
      </c>
      <c r="Z37" s="3">
        <v>16</v>
      </c>
      <c r="AA37" s="3">
        <v>10</v>
      </c>
      <c r="AB37" s="3"/>
      <c r="AC37" s="3">
        <v>1353</v>
      </c>
      <c r="AD37" s="3">
        <v>1043</v>
      </c>
      <c r="AE37" s="3">
        <v>349</v>
      </c>
      <c r="AF37" s="3">
        <v>0</v>
      </c>
      <c r="AG37" s="3"/>
      <c r="AH37" s="3">
        <v>3</v>
      </c>
      <c r="AI37" s="3"/>
      <c r="AJ37" s="3"/>
      <c r="AK37" s="3">
        <v>3</v>
      </c>
      <c r="AL37" s="3"/>
      <c r="AM37" s="3">
        <v>1417</v>
      </c>
      <c r="AN37" s="3">
        <v>19971.547369844422</v>
      </c>
      <c r="AO37" s="3">
        <v>2288.1255741762561</v>
      </c>
      <c r="AP37" s="3">
        <v>2891.6023001214107</v>
      </c>
      <c r="AQ37" s="3">
        <v>4151.7584054621357</v>
      </c>
      <c r="AR37" s="3">
        <v>8693.4605309336748</v>
      </c>
      <c r="AS37" s="3">
        <v>11234.708291189787</v>
      </c>
      <c r="BD37" s="1"/>
    </row>
    <row r="38" spans="1:56" x14ac:dyDescent="0.45">
      <c r="A38" s="5">
        <v>33</v>
      </c>
      <c r="B38" s="2" t="s">
        <v>16</v>
      </c>
      <c r="C38" s="2"/>
      <c r="D38" s="20">
        <f t="shared" si="0"/>
        <v>12.154987440836544</v>
      </c>
      <c r="E38" s="20">
        <f t="shared" si="1"/>
        <v>5.2336866322103086</v>
      </c>
      <c r="F38" s="20">
        <f t="shared" si="2"/>
        <v>5.6244222580078427</v>
      </c>
      <c r="G38" s="20">
        <f t="shared" si="3"/>
        <v>3.3251204544315565</v>
      </c>
      <c r="H38" s="19">
        <f t="shared" si="4"/>
        <v>65.75926839124979</v>
      </c>
      <c r="I38" s="20">
        <f t="shared" si="5"/>
        <v>13.818623333632548</v>
      </c>
      <c r="J38" s="20">
        <f t="shared" si="6"/>
        <v>20.470143984466048</v>
      </c>
      <c r="K38" s="20"/>
      <c r="L38" s="3">
        <v>42199</v>
      </c>
      <c r="M38" s="3">
        <v>33417</v>
      </c>
      <c r="N38" s="3">
        <v>17447</v>
      </c>
      <c r="O38" s="3">
        <v>1317</v>
      </c>
      <c r="P38" s="3">
        <v>8041</v>
      </c>
      <c r="Q38" s="3">
        <v>11394</v>
      </c>
      <c r="R38" s="3">
        <v>7560</v>
      </c>
      <c r="S38" s="3">
        <v>2591</v>
      </c>
      <c r="T38" s="3">
        <v>2411</v>
      </c>
      <c r="U38" s="3">
        <v>18421</v>
      </c>
      <c r="V38" s="3">
        <v>1922</v>
      </c>
      <c r="W38" s="3">
        <v>3545</v>
      </c>
      <c r="X38" s="3">
        <v>29</v>
      </c>
      <c r="Y38" s="3">
        <v>31</v>
      </c>
      <c r="Z38" s="3">
        <v>425</v>
      </c>
      <c r="AA38" s="3">
        <v>216</v>
      </c>
      <c r="AB38" s="3"/>
      <c r="AC38" s="3">
        <v>20327</v>
      </c>
      <c r="AD38" s="3">
        <v>16343</v>
      </c>
      <c r="AE38" s="3">
        <v>3075</v>
      </c>
      <c r="AF38" s="3">
        <v>6</v>
      </c>
      <c r="AG38" s="3"/>
      <c r="AH38" s="3">
        <v>224</v>
      </c>
      <c r="AI38" s="3"/>
      <c r="AJ38" s="3"/>
      <c r="AK38" s="3">
        <v>84</v>
      </c>
      <c r="AL38" s="3"/>
      <c r="AM38" s="3">
        <v>16183</v>
      </c>
      <c r="AN38" s="3">
        <v>241825.82586695024</v>
      </c>
      <c r="AO38" s="3">
        <v>33264.989998192308</v>
      </c>
      <c r="AP38" s="3">
        <v>46066.953744645165</v>
      </c>
      <c r="AQ38" s="3">
        <v>26531.621209948818</v>
      </c>
      <c r="AR38" s="3">
        <v>79056.600736568405</v>
      </c>
      <c r="AS38" s="3">
        <v>151550.95872918656</v>
      </c>
      <c r="BD38" s="1"/>
    </row>
    <row r="39" spans="1:56" x14ac:dyDescent="0.45">
      <c r="A39" s="5">
        <v>34</v>
      </c>
      <c r="B39" s="2" t="s">
        <v>57</v>
      </c>
      <c r="C39" s="2"/>
      <c r="D39" s="20">
        <f t="shared" si="0"/>
        <v>7.480756120878798</v>
      </c>
      <c r="E39" s="20">
        <f t="shared" si="1"/>
        <v>5.395648521468992</v>
      </c>
      <c r="F39" s="20">
        <f t="shared" si="2"/>
        <v>1.2043858306850428</v>
      </c>
      <c r="G39" s="20">
        <f t="shared" si="3"/>
        <v>2.7239368447122256</v>
      </c>
      <c r="H39" s="19">
        <f t="shared" si="4"/>
        <v>62.34070761679682</v>
      </c>
      <c r="I39" s="20">
        <f t="shared" si="5"/>
        <v>7.7476887885784134</v>
      </c>
      <c r="J39" s="20">
        <f t="shared" si="6"/>
        <v>10.816077849787739</v>
      </c>
      <c r="K39" s="20"/>
      <c r="L39" s="3">
        <v>3348</v>
      </c>
      <c r="M39" s="3">
        <v>1297</v>
      </c>
      <c r="N39" s="3">
        <v>2227</v>
      </c>
      <c r="O39" s="3">
        <v>405</v>
      </c>
      <c r="P39" s="3">
        <v>456</v>
      </c>
      <c r="Q39" s="3">
        <v>414</v>
      </c>
      <c r="R39" s="3">
        <v>149</v>
      </c>
      <c r="S39" s="3">
        <v>25</v>
      </c>
      <c r="T39" s="3">
        <v>112</v>
      </c>
      <c r="U39" s="3">
        <v>722</v>
      </c>
      <c r="V39" s="3">
        <v>70</v>
      </c>
      <c r="W39" s="3">
        <v>71</v>
      </c>
      <c r="X39" s="3">
        <v>3</v>
      </c>
      <c r="Y39" s="3">
        <v>3</v>
      </c>
      <c r="Z39" s="3">
        <v>18</v>
      </c>
      <c r="AA39" s="3">
        <v>3</v>
      </c>
      <c r="AB39" s="3"/>
      <c r="AC39" s="3">
        <v>882</v>
      </c>
      <c r="AD39" s="3">
        <v>630</v>
      </c>
      <c r="AE39" s="3">
        <v>172</v>
      </c>
      <c r="AF39" s="3">
        <v>0</v>
      </c>
      <c r="AG39" s="3"/>
      <c r="AH39" s="3">
        <v>0</v>
      </c>
      <c r="AI39" s="3"/>
      <c r="AJ39" s="3"/>
      <c r="AK39" s="3">
        <v>8</v>
      </c>
      <c r="AL39" s="3"/>
      <c r="AM39" s="3">
        <v>754</v>
      </c>
      <c r="AN39" s="3">
        <v>16740.476229659973</v>
      </c>
      <c r="AO39" s="3">
        <v>1683.1216441676092</v>
      </c>
      <c r="AP39" s="3">
        <v>2075.746771761691</v>
      </c>
      <c r="AQ39" s="3">
        <v>3572.3046547517315</v>
      </c>
      <c r="AR39" s="3">
        <v>6971.1036705860706</v>
      </c>
      <c r="AS39" s="3">
        <v>9651.4307956771536</v>
      </c>
      <c r="BD39" s="1"/>
    </row>
    <row r="40" spans="1:56" x14ac:dyDescent="0.45">
      <c r="A40" s="5">
        <v>35</v>
      </c>
      <c r="B40" s="2" t="s">
        <v>17</v>
      </c>
      <c r="C40" s="2"/>
      <c r="D40" s="20">
        <f t="shared" si="0"/>
        <v>6.7565196312327949</v>
      </c>
      <c r="E40" s="20">
        <f t="shared" si="1"/>
        <v>2.4589849988403647</v>
      </c>
      <c r="F40" s="20">
        <f t="shared" si="2"/>
        <v>0.84328303994813647</v>
      </c>
      <c r="G40" s="20">
        <f t="shared" si="3"/>
        <v>2.2986064715379109</v>
      </c>
      <c r="H40" s="19">
        <f t="shared" si="4"/>
        <v>59.131903077495373</v>
      </c>
      <c r="I40" s="20">
        <f t="shared" si="5"/>
        <v>7.6304626716798118</v>
      </c>
      <c r="J40" s="20">
        <f t="shared" si="6"/>
        <v>11.45587622425508</v>
      </c>
      <c r="K40" s="20"/>
      <c r="L40" s="3">
        <v>25834</v>
      </c>
      <c r="M40" s="3">
        <v>12734</v>
      </c>
      <c r="N40" s="3">
        <v>17064</v>
      </c>
      <c r="O40" s="3">
        <v>3040</v>
      </c>
      <c r="P40" s="3">
        <v>3836</v>
      </c>
      <c r="Q40" s="3">
        <v>3377</v>
      </c>
      <c r="R40" s="3">
        <v>1160</v>
      </c>
      <c r="S40" s="3">
        <v>238</v>
      </c>
      <c r="T40" s="3">
        <v>694</v>
      </c>
      <c r="U40" s="3">
        <v>6940</v>
      </c>
      <c r="V40" s="3">
        <v>514</v>
      </c>
      <c r="W40" s="3">
        <v>1430</v>
      </c>
      <c r="X40" s="3">
        <v>10</v>
      </c>
      <c r="Y40" s="3">
        <v>9</v>
      </c>
      <c r="Z40" s="3">
        <v>234</v>
      </c>
      <c r="AA40" s="3">
        <v>64</v>
      </c>
      <c r="AB40" s="3"/>
      <c r="AC40" s="3">
        <v>5847</v>
      </c>
      <c r="AD40" s="3">
        <v>4504</v>
      </c>
      <c r="AE40" s="3">
        <v>1891</v>
      </c>
      <c r="AF40" s="3">
        <v>3</v>
      </c>
      <c r="AG40" s="3"/>
      <c r="AH40" s="3">
        <v>41</v>
      </c>
      <c r="AI40" s="3"/>
      <c r="AJ40" s="3"/>
      <c r="AK40" s="3">
        <v>31</v>
      </c>
      <c r="AL40" s="3"/>
      <c r="AM40" s="3">
        <v>7591</v>
      </c>
      <c r="AN40" s="3">
        <v>166883.72052800655</v>
      </c>
      <c r="AO40" s="3">
        <v>19027.064252662662</v>
      </c>
      <c r="AP40" s="3">
        <v>28223.026993954179</v>
      </c>
      <c r="AQ40" s="3">
        <v>28857.518719863892</v>
      </c>
      <c r="AR40" s="3">
        <v>66262.93660477818</v>
      </c>
      <c r="AS40" s="3">
        <v>102715.6047607565</v>
      </c>
      <c r="BD40" s="1"/>
    </row>
    <row r="41" spans="1:56" x14ac:dyDescent="0.45">
      <c r="A41" s="5">
        <v>36</v>
      </c>
      <c r="B41" s="2" t="s">
        <v>18</v>
      </c>
      <c r="C41" s="2"/>
      <c r="D41" s="20">
        <f t="shared" si="0"/>
        <v>7.3130607696588203</v>
      </c>
      <c r="E41" s="20">
        <f t="shared" si="1"/>
        <v>3.7229083044778717</v>
      </c>
      <c r="F41" s="20">
        <f t="shared" si="2"/>
        <v>1.2565264287051638</v>
      </c>
      <c r="G41" s="20">
        <f t="shared" si="3"/>
        <v>2.416180890263028</v>
      </c>
      <c r="H41" s="19">
        <f t="shared" si="4"/>
        <v>59.481966020569722</v>
      </c>
      <c r="I41" s="20">
        <f t="shared" si="5"/>
        <v>8.9779303453124335</v>
      </c>
      <c r="J41" s="20">
        <f t="shared" si="6"/>
        <v>11.778988893783826</v>
      </c>
      <c r="K41" s="20"/>
      <c r="L41" s="3">
        <v>26286</v>
      </c>
      <c r="M41" s="3">
        <v>14837</v>
      </c>
      <c r="N41" s="3">
        <v>16702</v>
      </c>
      <c r="O41" s="3">
        <v>2717</v>
      </c>
      <c r="P41" s="3">
        <v>3993</v>
      </c>
      <c r="Q41" s="3">
        <v>3598</v>
      </c>
      <c r="R41" s="3">
        <v>1187</v>
      </c>
      <c r="S41" s="3">
        <v>350</v>
      </c>
      <c r="T41" s="3">
        <v>1037</v>
      </c>
      <c r="U41" s="3">
        <v>7458</v>
      </c>
      <c r="V41" s="3">
        <v>664</v>
      </c>
      <c r="W41" s="3">
        <v>1674</v>
      </c>
      <c r="X41" s="3">
        <v>14</v>
      </c>
      <c r="Y41" s="3">
        <v>10</v>
      </c>
      <c r="Z41" s="3">
        <v>241</v>
      </c>
      <c r="AA41" s="3">
        <v>68</v>
      </c>
      <c r="AB41" s="3"/>
      <c r="AC41" s="3">
        <v>7905</v>
      </c>
      <c r="AD41" s="3">
        <v>5941</v>
      </c>
      <c r="AE41" s="3">
        <v>2352</v>
      </c>
      <c r="AF41" s="3">
        <v>5</v>
      </c>
      <c r="AG41" s="3"/>
      <c r="AH41" s="3">
        <v>47</v>
      </c>
      <c r="AI41" s="3"/>
      <c r="AJ41" s="3"/>
      <c r="AK41" s="3">
        <v>42</v>
      </c>
      <c r="AL41" s="3"/>
      <c r="AM41" s="3">
        <v>7249</v>
      </c>
      <c r="AN41" s="3">
        <v>165260.80543436951</v>
      </c>
      <c r="AO41" s="3">
        <v>20451.230352901221</v>
      </c>
      <c r="AP41" s="3">
        <v>27854.56732180882</v>
      </c>
      <c r="AQ41" s="3">
        <v>28079.098788066636</v>
      </c>
      <c r="AR41" s="3">
        <v>61541.784828624332</v>
      </c>
      <c r="AS41" s="3">
        <v>101981.92295820265</v>
      </c>
      <c r="BD41" s="1"/>
    </row>
    <row r="42" spans="1:56" x14ac:dyDescent="0.45">
      <c r="A42" s="5">
        <v>37</v>
      </c>
      <c r="B42" s="2" t="s">
        <v>19</v>
      </c>
      <c r="C42" s="2"/>
      <c r="D42" s="20">
        <f t="shared" si="0"/>
        <v>13.597634663174194</v>
      </c>
      <c r="E42" s="20">
        <f t="shared" si="1"/>
        <v>11.662160034220543</v>
      </c>
      <c r="F42" s="20">
        <f t="shared" si="2"/>
        <v>2.7051402141233214</v>
      </c>
      <c r="G42" s="20">
        <f t="shared" si="3"/>
        <v>6.0809818120920482</v>
      </c>
      <c r="H42" s="19">
        <f t="shared" si="4"/>
        <v>69.08069017344765</v>
      </c>
      <c r="I42" s="20">
        <f t="shared" si="5"/>
        <v>11.899059092749075</v>
      </c>
      <c r="J42" s="20">
        <f t="shared" si="6"/>
        <v>20.664251526025883</v>
      </c>
      <c r="K42" s="20"/>
      <c r="L42" s="3">
        <v>21082</v>
      </c>
      <c r="M42" s="3">
        <v>9052</v>
      </c>
      <c r="N42" s="3">
        <v>10458</v>
      </c>
      <c r="O42" s="3">
        <v>1050</v>
      </c>
      <c r="P42" s="3">
        <v>4626</v>
      </c>
      <c r="Q42" s="3">
        <v>2896</v>
      </c>
      <c r="R42" s="3">
        <v>1491</v>
      </c>
      <c r="S42" s="3">
        <v>315</v>
      </c>
      <c r="T42" s="3">
        <v>1358</v>
      </c>
      <c r="U42" s="3">
        <v>6068</v>
      </c>
      <c r="V42" s="3">
        <v>826</v>
      </c>
      <c r="W42" s="3">
        <v>450</v>
      </c>
      <c r="X42" s="3">
        <v>16</v>
      </c>
      <c r="Y42" s="3">
        <v>24</v>
      </c>
      <c r="Z42" s="3">
        <v>112</v>
      </c>
      <c r="AA42" s="3">
        <v>71</v>
      </c>
      <c r="AB42" s="3"/>
      <c r="AC42" s="3">
        <v>5387</v>
      </c>
      <c r="AD42" s="3">
        <v>4524</v>
      </c>
      <c r="AE42" s="3">
        <v>1473</v>
      </c>
      <c r="AF42" s="3">
        <v>3</v>
      </c>
      <c r="AG42" s="3"/>
      <c r="AH42" s="3">
        <v>42</v>
      </c>
      <c r="AI42" s="3"/>
      <c r="AJ42" s="3"/>
      <c r="AK42" s="3">
        <v>22</v>
      </c>
      <c r="AL42" s="3"/>
      <c r="AM42" s="3">
        <v>6881</v>
      </c>
      <c r="AN42" s="3">
        <v>76073.241837382026</v>
      </c>
      <c r="AO42" s="3">
        <v>8910.1121652254224</v>
      </c>
      <c r="AP42" s="3">
        <v>11644.498069098603</v>
      </c>
      <c r="AQ42" s="3">
        <v>15138.818060071599</v>
      </c>
      <c r="AR42" s="3">
        <v>33299.052672358484</v>
      </c>
      <c r="AS42" s="3">
        <v>44625.408391311372</v>
      </c>
      <c r="BD42" s="1"/>
    </row>
    <row r="43" spans="1:56" x14ac:dyDescent="0.45">
      <c r="A43" s="5">
        <v>38</v>
      </c>
      <c r="B43" s="2" t="s">
        <v>58</v>
      </c>
      <c r="C43" s="2"/>
      <c r="D43" s="20">
        <f t="shared" si="0"/>
        <v>12.827225429732012</v>
      </c>
      <c r="E43" s="20">
        <f t="shared" si="1"/>
        <v>8.8899987333540835</v>
      </c>
      <c r="F43" s="20">
        <f t="shared" si="2"/>
        <v>2.5929162972282742</v>
      </c>
      <c r="G43" s="20">
        <f t="shared" si="3"/>
        <v>7.0082401102249792</v>
      </c>
      <c r="H43" s="19">
        <f t="shared" si="4"/>
        <v>64.702278130373244</v>
      </c>
      <c r="I43" s="20">
        <f t="shared" si="5"/>
        <v>9.3354545680795731</v>
      </c>
      <c r="J43" s="20">
        <f t="shared" si="6"/>
        <v>10.482762663093737</v>
      </c>
      <c r="K43" s="20"/>
      <c r="L43" s="3">
        <v>2381</v>
      </c>
      <c r="M43" s="3">
        <v>702</v>
      </c>
      <c r="N43" s="3">
        <v>1301</v>
      </c>
      <c r="O43" s="3">
        <v>135</v>
      </c>
      <c r="P43" s="3">
        <v>527</v>
      </c>
      <c r="Q43" s="3">
        <v>292</v>
      </c>
      <c r="R43" s="3">
        <v>191</v>
      </c>
      <c r="S43" s="3">
        <v>21</v>
      </c>
      <c r="T43" s="3">
        <v>72</v>
      </c>
      <c r="U43" s="3">
        <v>528</v>
      </c>
      <c r="V43" s="3">
        <v>44</v>
      </c>
      <c r="W43" s="3">
        <v>32</v>
      </c>
      <c r="X43" s="3">
        <v>0</v>
      </c>
      <c r="Y43" s="3">
        <v>3</v>
      </c>
      <c r="Z43" s="3">
        <v>6</v>
      </c>
      <c r="AA43" s="3">
        <v>0</v>
      </c>
      <c r="AB43" s="3"/>
      <c r="AC43" s="3">
        <v>468</v>
      </c>
      <c r="AD43" s="3">
        <v>334</v>
      </c>
      <c r="AE43" s="3">
        <v>117</v>
      </c>
      <c r="AF43" s="3">
        <v>3</v>
      </c>
      <c r="AG43" s="3"/>
      <c r="AH43" s="3">
        <v>0</v>
      </c>
      <c r="AI43" s="3"/>
      <c r="AJ43" s="3"/>
      <c r="AK43" s="3">
        <v>3</v>
      </c>
      <c r="AL43" s="3"/>
      <c r="AM43" s="3">
        <v>363</v>
      </c>
      <c r="AN43" s="3">
        <v>7519.7195260349345</v>
      </c>
      <c r="AO43" s="3">
        <v>756.92737345080013</v>
      </c>
      <c r="AP43" s="3">
        <v>809.8988780489434</v>
      </c>
      <c r="AQ43" s="3">
        <v>2010.7483655807637</v>
      </c>
      <c r="AR43" s="3">
        <v>3462.8276120187311</v>
      </c>
      <c r="AS43" s="3">
        <v>4116.2448020610727</v>
      </c>
      <c r="BD43" s="1"/>
    </row>
    <row r="44" spans="1:56" x14ac:dyDescent="0.45">
      <c r="A44" s="5">
        <v>39</v>
      </c>
      <c r="B44" s="2" t="s">
        <v>59</v>
      </c>
      <c r="C44" s="2"/>
      <c r="D44" s="20">
        <f t="shared" si="0"/>
        <v>5.8899364026327135</v>
      </c>
      <c r="E44" s="20">
        <f t="shared" si="1"/>
        <v>3.7249158448563002</v>
      </c>
      <c r="F44" s="20">
        <f t="shared" si="2"/>
        <v>1.0315151570371293</v>
      </c>
      <c r="G44" s="20">
        <f t="shared" si="3"/>
        <v>1.8910652295244899</v>
      </c>
      <c r="H44" s="19">
        <f t="shared" si="4"/>
        <v>51.366287391929802</v>
      </c>
      <c r="I44" s="20">
        <f t="shared" si="5"/>
        <v>7.10522641217604</v>
      </c>
      <c r="J44" s="20">
        <f t="shared" si="6"/>
        <v>8.3144079334204601</v>
      </c>
      <c r="K44" s="20"/>
      <c r="L44" s="3">
        <v>7040</v>
      </c>
      <c r="M44" s="3">
        <v>3622</v>
      </c>
      <c r="N44" s="3">
        <v>4733</v>
      </c>
      <c r="O44" s="3">
        <v>1018</v>
      </c>
      <c r="P44" s="3">
        <v>964</v>
      </c>
      <c r="Q44" s="3">
        <v>1060</v>
      </c>
      <c r="R44" s="3">
        <v>310</v>
      </c>
      <c r="S44" s="3">
        <v>72</v>
      </c>
      <c r="T44" s="3">
        <v>260</v>
      </c>
      <c r="U44" s="3">
        <v>1740</v>
      </c>
      <c r="V44" s="3">
        <v>181</v>
      </c>
      <c r="W44" s="3">
        <v>294</v>
      </c>
      <c r="X44" s="3">
        <v>5</v>
      </c>
      <c r="Y44" s="3">
        <v>3</v>
      </c>
      <c r="Z44" s="3">
        <v>45</v>
      </c>
      <c r="AA44" s="3">
        <v>27</v>
      </c>
      <c r="AB44" s="3"/>
      <c r="AC44" s="3">
        <v>1918</v>
      </c>
      <c r="AD44" s="3">
        <v>1459</v>
      </c>
      <c r="AE44" s="3">
        <v>638</v>
      </c>
      <c r="AF44" s="3">
        <v>3</v>
      </c>
      <c r="AG44" s="3"/>
      <c r="AH44" s="3">
        <v>3</v>
      </c>
      <c r="AI44" s="3"/>
      <c r="AJ44" s="3"/>
      <c r="AK44" s="3">
        <v>7</v>
      </c>
      <c r="AL44" s="3"/>
      <c r="AM44" s="3">
        <v>1607</v>
      </c>
      <c r="AN44" s="3">
        <v>50976.559927676251</v>
      </c>
      <c r="AO44" s="3">
        <v>5633.1453695312357</v>
      </c>
      <c r="AP44" s="3">
        <v>6980.0234643966905</v>
      </c>
      <c r="AQ44" s="3">
        <v>9214.2146927745562</v>
      </c>
      <c r="AR44" s="3">
        <v>19327.89457611923</v>
      </c>
      <c r="AS44" s="3">
        <v>29541.91490458617</v>
      </c>
      <c r="BD44" s="1"/>
    </row>
    <row r="45" spans="1:56" x14ac:dyDescent="0.45">
      <c r="A45" s="5">
        <v>40</v>
      </c>
      <c r="B45" s="2" t="s">
        <v>20</v>
      </c>
      <c r="C45" s="2"/>
      <c r="D45" s="20">
        <f t="shared" si="0"/>
        <v>6.4098608540104856</v>
      </c>
      <c r="E45" s="20">
        <f t="shared" si="1"/>
        <v>1.6152891768702986</v>
      </c>
      <c r="F45" s="20">
        <f t="shared" si="2"/>
        <v>1.1151996484274818</v>
      </c>
      <c r="G45" s="20">
        <f t="shared" si="3"/>
        <v>1.3258643678748216</v>
      </c>
      <c r="H45" s="19">
        <f t="shared" si="4"/>
        <v>46.829564633410335</v>
      </c>
      <c r="I45" s="20">
        <f t="shared" si="5"/>
        <v>8.0413518658169068</v>
      </c>
      <c r="J45" s="20">
        <f t="shared" si="6"/>
        <v>9.1900045216436599</v>
      </c>
      <c r="K45" s="20"/>
      <c r="L45" s="3">
        <v>17552</v>
      </c>
      <c r="M45" s="3">
        <v>10359</v>
      </c>
      <c r="N45" s="3">
        <v>12664</v>
      </c>
      <c r="O45" s="3">
        <v>4621</v>
      </c>
      <c r="P45" s="3">
        <v>1708</v>
      </c>
      <c r="Q45" s="3">
        <v>2597</v>
      </c>
      <c r="R45" s="3">
        <v>731</v>
      </c>
      <c r="S45" s="3">
        <v>223</v>
      </c>
      <c r="T45" s="3">
        <v>323</v>
      </c>
      <c r="U45" s="3">
        <v>4906</v>
      </c>
      <c r="V45" s="3">
        <v>279</v>
      </c>
      <c r="W45" s="3">
        <v>1363</v>
      </c>
      <c r="X45" s="3">
        <v>5</v>
      </c>
      <c r="Y45" s="3">
        <v>7</v>
      </c>
      <c r="Z45" s="3">
        <v>178</v>
      </c>
      <c r="AA45" s="3">
        <v>31</v>
      </c>
      <c r="AB45" s="3"/>
      <c r="AC45" s="3">
        <v>4396</v>
      </c>
      <c r="AD45" s="3">
        <v>3212</v>
      </c>
      <c r="AE45" s="3">
        <v>1679</v>
      </c>
      <c r="AF45" s="3">
        <v>5</v>
      </c>
      <c r="AG45" s="3"/>
      <c r="AH45" s="3">
        <v>82</v>
      </c>
      <c r="AI45" s="3"/>
      <c r="AJ45" s="3"/>
      <c r="AK45" s="3">
        <v>31</v>
      </c>
      <c r="AL45" s="3"/>
      <c r="AM45" s="3">
        <v>4335</v>
      </c>
      <c r="AN45" s="3">
        <v>128821.6231904391</v>
      </c>
      <c r="AO45" s="3">
        <v>16263.240780945576</v>
      </c>
      <c r="AP45" s="3">
        <v>19996.419503399895</v>
      </c>
      <c r="AQ45" s="3">
        <v>27042.74553721759</v>
      </c>
      <c r="AR45" s="3">
        <v>47170.814658366158</v>
      </c>
      <c r="AS45" s="3">
        <v>76538.322933023446</v>
      </c>
      <c r="BD45" s="1"/>
    </row>
    <row r="46" spans="1:56" x14ac:dyDescent="0.45">
      <c r="A46" s="5">
        <v>41</v>
      </c>
      <c r="B46" s="2" t="s">
        <v>60</v>
      </c>
      <c r="C46" s="2"/>
      <c r="D46" s="20">
        <f t="shared" si="0"/>
        <v>9.2812268640147018</v>
      </c>
      <c r="E46" s="20">
        <f t="shared" si="1"/>
        <v>6.0723185294566111</v>
      </c>
      <c r="F46" s="20">
        <f t="shared" si="2"/>
        <v>1.3078839909598854</v>
      </c>
      <c r="G46" s="20">
        <f t="shared" si="3"/>
        <v>2.576288988358264</v>
      </c>
      <c r="H46" s="19">
        <f t="shared" si="4"/>
        <v>60.8689772523107</v>
      </c>
      <c r="I46" s="20">
        <f t="shared" si="5"/>
        <v>8.0752587618288434</v>
      </c>
      <c r="J46" s="20">
        <f t="shared" si="6"/>
        <v>9.6855715089806207</v>
      </c>
      <c r="K46" s="20"/>
      <c r="L46" s="3">
        <v>1993</v>
      </c>
      <c r="M46" s="3">
        <v>746</v>
      </c>
      <c r="N46" s="3">
        <v>1414</v>
      </c>
      <c r="O46" s="3">
        <v>222</v>
      </c>
      <c r="P46" s="3">
        <v>238</v>
      </c>
      <c r="Q46" s="3">
        <v>175</v>
      </c>
      <c r="R46" s="3">
        <v>74</v>
      </c>
      <c r="S46" s="3">
        <v>14</v>
      </c>
      <c r="T46" s="3">
        <v>65</v>
      </c>
      <c r="U46" s="3">
        <v>458</v>
      </c>
      <c r="V46" s="3">
        <v>37</v>
      </c>
      <c r="W46" s="3">
        <v>25</v>
      </c>
      <c r="X46" s="3">
        <v>3</v>
      </c>
      <c r="Y46" s="3">
        <v>0</v>
      </c>
      <c r="Z46" s="3">
        <v>3</v>
      </c>
      <c r="AA46" s="3">
        <v>5</v>
      </c>
      <c r="AB46" s="3"/>
      <c r="AC46" s="3">
        <v>471</v>
      </c>
      <c r="AD46" s="3">
        <v>307</v>
      </c>
      <c r="AE46" s="3">
        <v>110</v>
      </c>
      <c r="AF46" s="3">
        <v>3</v>
      </c>
      <c r="AG46" s="3"/>
      <c r="AH46" s="3">
        <v>0</v>
      </c>
      <c r="AI46" s="3"/>
      <c r="AJ46" s="3"/>
      <c r="AK46" s="3">
        <v>3</v>
      </c>
      <c r="AL46" s="3"/>
      <c r="AM46" s="3">
        <v>384</v>
      </c>
      <c r="AN46" s="3">
        <v>9238.0940599239657</v>
      </c>
      <c r="AO46" s="3">
        <v>883.89319939755865</v>
      </c>
      <c r="AP46" s="3">
        <v>1070.431330054364</v>
      </c>
      <c r="AQ46" s="3">
        <v>2323.0224390640997</v>
      </c>
      <c r="AR46" s="3">
        <v>3964.6602128119021</v>
      </c>
      <c r="AS46" s="3">
        <v>4934.6924357141161</v>
      </c>
      <c r="BD46" s="1"/>
    </row>
    <row r="47" spans="1:56" x14ac:dyDescent="0.45">
      <c r="A47" s="5">
        <v>42</v>
      </c>
      <c r="B47" s="2" t="s">
        <v>21</v>
      </c>
      <c r="C47" s="2"/>
      <c r="D47" s="20">
        <f t="shared" si="0"/>
        <v>9.0503698050810772</v>
      </c>
      <c r="E47" s="20">
        <f t="shared" si="1"/>
        <v>1.8165461520343147</v>
      </c>
      <c r="F47" s="20">
        <f t="shared" si="2"/>
        <v>1.1462033806685767</v>
      </c>
      <c r="G47" s="20">
        <f t="shared" si="3"/>
        <v>2.3886707254265538</v>
      </c>
      <c r="H47" s="19">
        <f t="shared" si="4"/>
        <v>60.016328420190611</v>
      </c>
      <c r="I47" s="20">
        <f t="shared" si="5"/>
        <v>10.76702849177622</v>
      </c>
      <c r="J47" s="20">
        <f t="shared" si="6"/>
        <v>16.238473376448134</v>
      </c>
      <c r="K47" s="20"/>
      <c r="L47" s="3">
        <v>11426</v>
      </c>
      <c r="M47" s="3">
        <v>10462</v>
      </c>
      <c r="N47" s="3">
        <v>5702</v>
      </c>
      <c r="O47" s="3">
        <v>467</v>
      </c>
      <c r="P47" s="3">
        <v>2321</v>
      </c>
      <c r="Q47" s="3">
        <v>1796</v>
      </c>
      <c r="R47" s="3">
        <v>816</v>
      </c>
      <c r="S47" s="3">
        <v>277</v>
      </c>
      <c r="T47" s="3">
        <v>439</v>
      </c>
      <c r="U47" s="3">
        <v>6323</v>
      </c>
      <c r="V47" s="3">
        <v>375</v>
      </c>
      <c r="W47" s="3">
        <v>1415</v>
      </c>
      <c r="X47" s="3">
        <v>20</v>
      </c>
      <c r="Y47" s="3">
        <v>9</v>
      </c>
      <c r="Z47" s="3">
        <v>382</v>
      </c>
      <c r="AA47" s="3">
        <v>21</v>
      </c>
      <c r="AB47" s="3"/>
      <c r="AC47" s="3">
        <v>3268</v>
      </c>
      <c r="AD47" s="3">
        <v>2675</v>
      </c>
      <c r="AE47" s="3">
        <v>1236</v>
      </c>
      <c r="AF47" s="3">
        <v>3</v>
      </c>
      <c r="AG47" s="3"/>
      <c r="AH47" s="3">
        <v>77</v>
      </c>
      <c r="AI47" s="3"/>
      <c r="AJ47" s="3"/>
      <c r="AK47" s="3">
        <v>24</v>
      </c>
      <c r="AL47" s="3"/>
      <c r="AM47" s="3">
        <v>6429</v>
      </c>
      <c r="AN47" s="3">
        <v>97167.013238525396</v>
      </c>
      <c r="AO47" s="3">
        <v>12273.982617187499</v>
      </c>
      <c r="AP47" s="3">
        <v>24166.740795898437</v>
      </c>
      <c r="AQ47" s="3">
        <v>9500.7477966308597</v>
      </c>
      <c r="AR47" s="3">
        <v>39591.160147630973</v>
      </c>
      <c r="AS47" s="3">
        <v>69864.548479003905</v>
      </c>
      <c r="BD47" s="1"/>
    </row>
    <row r="48" spans="1:56" x14ac:dyDescent="0.45">
      <c r="A48" s="5">
        <v>43</v>
      </c>
      <c r="B48" s="2" t="s">
        <v>22</v>
      </c>
      <c r="C48" s="2"/>
      <c r="D48" s="20">
        <f t="shared" si="0"/>
        <v>7.3172884074642424</v>
      </c>
      <c r="E48" s="20">
        <f t="shared" si="1"/>
        <v>3.4017872057913685</v>
      </c>
      <c r="F48" s="20">
        <f t="shared" si="2"/>
        <v>1.9017103440626002</v>
      </c>
      <c r="G48" s="20">
        <f t="shared" si="3"/>
        <v>2.6293616810956597</v>
      </c>
      <c r="H48" s="19">
        <f t="shared" si="4"/>
        <v>58.146650470233666</v>
      </c>
      <c r="I48" s="20">
        <f t="shared" si="5"/>
        <v>8.5966602643837575</v>
      </c>
      <c r="J48" s="20">
        <f t="shared" si="6"/>
        <v>13.147303156127618</v>
      </c>
      <c r="K48" s="20"/>
      <c r="L48" s="3">
        <v>18726</v>
      </c>
      <c r="M48" s="3">
        <v>10361</v>
      </c>
      <c r="N48" s="3">
        <v>11497</v>
      </c>
      <c r="O48" s="3">
        <v>2352</v>
      </c>
      <c r="P48" s="3">
        <v>3169</v>
      </c>
      <c r="Q48" s="3">
        <v>2273</v>
      </c>
      <c r="R48" s="3">
        <v>709</v>
      </c>
      <c r="S48" s="3">
        <v>393</v>
      </c>
      <c r="T48" s="3">
        <v>703</v>
      </c>
      <c r="U48" s="3">
        <v>5387</v>
      </c>
      <c r="V48" s="3">
        <v>505</v>
      </c>
      <c r="W48" s="3">
        <v>975</v>
      </c>
      <c r="X48" s="3">
        <v>12</v>
      </c>
      <c r="Y48" s="3">
        <v>5</v>
      </c>
      <c r="Z48" s="3">
        <v>190</v>
      </c>
      <c r="AA48" s="3">
        <v>53</v>
      </c>
      <c r="AB48" s="3"/>
      <c r="AC48" s="3">
        <v>5441</v>
      </c>
      <c r="AD48" s="3">
        <v>4265</v>
      </c>
      <c r="AE48" s="3">
        <v>1516</v>
      </c>
      <c r="AF48" s="3">
        <v>3</v>
      </c>
      <c r="AG48" s="3"/>
      <c r="AH48" s="3">
        <v>25</v>
      </c>
      <c r="AI48" s="3"/>
      <c r="AJ48" s="3"/>
      <c r="AK48" s="3">
        <v>18</v>
      </c>
      <c r="AL48" s="3"/>
      <c r="AM48" s="3">
        <v>6133</v>
      </c>
      <c r="AN48" s="3">
        <v>120523.54846365115</v>
      </c>
      <c r="AO48" s="3">
        <v>14285.416061650156</v>
      </c>
      <c r="AP48" s="3">
        <v>20665.60773710885</v>
      </c>
      <c r="AQ48" s="3">
        <v>19772.420091309516</v>
      </c>
      <c r="AR48" s="3">
        <v>46648.350062130936</v>
      </c>
      <c r="AS48" s="3">
        <v>73620.16774553826</v>
      </c>
      <c r="BD48" s="1"/>
    </row>
    <row r="49" spans="1:56" x14ac:dyDescent="0.45">
      <c r="A49" s="5">
        <v>44</v>
      </c>
      <c r="B49" s="2" t="s">
        <v>23</v>
      </c>
      <c r="C49" s="2"/>
      <c r="D49" s="20">
        <f t="shared" si="0"/>
        <v>4.5290423635358223</v>
      </c>
      <c r="E49" s="20">
        <f t="shared" si="1"/>
        <v>0.56243544230559861</v>
      </c>
      <c r="F49" s="20">
        <f t="shared" si="2"/>
        <v>0.3198465290034585</v>
      </c>
      <c r="G49" s="20">
        <f t="shared" si="3"/>
        <v>1.0387776689111621</v>
      </c>
      <c r="H49" s="19">
        <f t="shared" si="4"/>
        <v>29.681136401641801</v>
      </c>
      <c r="I49" s="20">
        <f t="shared" si="5"/>
        <v>6.708294906002525</v>
      </c>
      <c r="J49" s="20">
        <f t="shared" si="6"/>
        <v>9.2053815198398787</v>
      </c>
      <c r="K49" s="20"/>
      <c r="L49" s="3">
        <v>7952</v>
      </c>
      <c r="M49" s="3">
        <v>12877</v>
      </c>
      <c r="N49" s="3">
        <v>3509</v>
      </c>
      <c r="O49" s="3">
        <v>1183</v>
      </c>
      <c r="P49" s="3">
        <v>1994</v>
      </c>
      <c r="Q49" s="3">
        <v>761</v>
      </c>
      <c r="R49" s="3">
        <v>365</v>
      </c>
      <c r="S49" s="3">
        <v>207</v>
      </c>
      <c r="T49" s="3">
        <v>364</v>
      </c>
      <c r="U49" s="3">
        <v>7145</v>
      </c>
      <c r="V49" s="3">
        <v>328</v>
      </c>
      <c r="W49" s="3">
        <v>2748</v>
      </c>
      <c r="X49" s="3">
        <v>125</v>
      </c>
      <c r="Y49" s="3">
        <v>25</v>
      </c>
      <c r="Z49" s="3">
        <v>438</v>
      </c>
      <c r="AA49" s="3">
        <v>21</v>
      </c>
      <c r="AB49" s="3"/>
      <c r="AC49" s="3">
        <v>2283</v>
      </c>
      <c r="AD49" s="3">
        <v>1951</v>
      </c>
      <c r="AE49" s="3">
        <v>1002</v>
      </c>
      <c r="AF49" s="3">
        <v>3</v>
      </c>
      <c r="AG49" s="3"/>
      <c r="AH49" s="3">
        <v>51</v>
      </c>
      <c r="AI49" s="3"/>
      <c r="AJ49" s="3"/>
      <c r="AK49" s="3">
        <v>19</v>
      </c>
      <c r="AL49" s="3"/>
      <c r="AM49" s="3">
        <v>8340</v>
      </c>
      <c r="AN49" s="3">
        <v>191956.37908640198</v>
      </c>
      <c r="AO49" s="3">
        <v>47755.768979621593</v>
      </c>
      <c r="AP49" s="3">
        <v>64718.538808267542</v>
      </c>
      <c r="AQ49" s="3">
        <v>11822.323621699003</v>
      </c>
      <c r="AR49" s="3">
        <v>90599.178122332378</v>
      </c>
      <c r="AS49" s="3">
        <v>157759.61950644903</v>
      </c>
      <c r="BD49" s="1"/>
    </row>
    <row r="50" spans="1:56" x14ac:dyDescent="0.45">
      <c r="A50" s="5">
        <v>45</v>
      </c>
      <c r="B50" s="2" t="s">
        <v>24</v>
      </c>
      <c r="C50" s="2"/>
      <c r="D50" s="20">
        <f t="shared" si="0"/>
        <v>9.4347147730861636</v>
      </c>
      <c r="E50" s="20">
        <f t="shared" si="1"/>
        <v>6.6744233646838307</v>
      </c>
      <c r="F50" s="20">
        <f t="shared" si="2"/>
        <v>3.26191358481615</v>
      </c>
      <c r="G50" s="20">
        <f t="shared" si="3"/>
        <v>2.4570138128708061</v>
      </c>
      <c r="H50" s="19">
        <f t="shared" si="4"/>
        <v>62.583652384226653</v>
      </c>
      <c r="I50" s="20">
        <f t="shared" si="5"/>
        <v>11.694524659887094</v>
      </c>
      <c r="J50" s="20">
        <f t="shared" si="6"/>
        <v>17.865041075370421</v>
      </c>
      <c r="K50" s="20"/>
      <c r="L50" s="3">
        <v>22789</v>
      </c>
      <c r="M50" s="3">
        <v>20100</v>
      </c>
      <c r="N50" s="3">
        <v>9995</v>
      </c>
      <c r="O50" s="3">
        <v>733</v>
      </c>
      <c r="P50" s="3">
        <v>4223</v>
      </c>
      <c r="Q50" s="3">
        <v>5586</v>
      </c>
      <c r="R50" s="3">
        <v>2618</v>
      </c>
      <c r="S50" s="3">
        <v>1083</v>
      </c>
      <c r="T50" s="3">
        <v>2216</v>
      </c>
      <c r="U50" s="3">
        <v>10124</v>
      </c>
      <c r="V50" s="3">
        <v>1152</v>
      </c>
      <c r="W50" s="3">
        <v>1792</v>
      </c>
      <c r="X50" s="3">
        <v>26</v>
      </c>
      <c r="Y50" s="3">
        <v>20</v>
      </c>
      <c r="Z50" s="3">
        <v>244</v>
      </c>
      <c r="AA50" s="3">
        <v>116</v>
      </c>
      <c r="AB50" s="3"/>
      <c r="AC50" s="3">
        <v>13538</v>
      </c>
      <c r="AD50" s="3">
        <v>10789</v>
      </c>
      <c r="AE50" s="3">
        <v>1992</v>
      </c>
      <c r="AF50" s="3">
        <v>5</v>
      </c>
      <c r="AG50" s="3"/>
      <c r="AH50" s="3">
        <v>70</v>
      </c>
      <c r="AI50" s="3"/>
      <c r="AJ50" s="3"/>
      <c r="AK50" s="3">
        <v>43</v>
      </c>
      <c r="AL50" s="3"/>
      <c r="AM50" s="3">
        <v>10136</v>
      </c>
      <c r="AN50" s="3">
        <v>171875.30562010937</v>
      </c>
      <c r="AO50" s="3">
        <v>22450.161291366108</v>
      </c>
      <c r="AP50" s="3">
        <v>33201.370049815123</v>
      </c>
      <c r="AQ50" s="3">
        <v>15970.624307185852</v>
      </c>
      <c r="AR50" s="3">
        <v>56736.505431123602</v>
      </c>
      <c r="AS50" s="3">
        <v>107305.84064798779</v>
      </c>
      <c r="BD50" s="1"/>
    </row>
    <row r="51" spans="1:56" x14ac:dyDescent="0.45">
      <c r="A51" s="5">
        <v>46</v>
      </c>
      <c r="B51" s="2" t="s">
        <v>38</v>
      </c>
      <c r="C51" s="2"/>
      <c r="D51" s="20">
        <f t="shared" si="0"/>
        <v>11.667033244313611</v>
      </c>
      <c r="E51" s="20">
        <f t="shared" si="1"/>
        <v>10.503389470182988</v>
      </c>
      <c r="F51" s="20">
        <f t="shared" si="2"/>
        <v>2.922783544363559</v>
      </c>
      <c r="G51" s="20">
        <f t="shared" si="3"/>
        <v>4.8457937177707224</v>
      </c>
      <c r="H51" s="19">
        <f t="shared" si="4"/>
        <v>66.577779220251387</v>
      </c>
      <c r="I51" s="20">
        <f t="shared" si="5"/>
        <v>11.107831510738828</v>
      </c>
      <c r="J51" s="20">
        <f t="shared" si="6"/>
        <v>20.420425521447992</v>
      </c>
      <c r="K51" s="20"/>
      <c r="L51" s="3">
        <v>13645</v>
      </c>
      <c r="M51" s="3">
        <v>6251</v>
      </c>
      <c r="N51" s="3">
        <v>7242</v>
      </c>
      <c r="O51" s="3">
        <v>786</v>
      </c>
      <c r="P51" s="3">
        <v>2727</v>
      </c>
      <c r="Q51" s="3">
        <v>2090</v>
      </c>
      <c r="R51" s="3">
        <v>1009</v>
      </c>
      <c r="S51" s="3">
        <v>251</v>
      </c>
      <c r="T51" s="3">
        <v>902</v>
      </c>
      <c r="U51" s="3">
        <v>3804</v>
      </c>
      <c r="V51" s="3">
        <v>560</v>
      </c>
      <c r="W51" s="3">
        <v>281</v>
      </c>
      <c r="X51" s="3">
        <v>28</v>
      </c>
      <c r="Y51" s="3">
        <v>104</v>
      </c>
      <c r="Z51" s="3">
        <v>62</v>
      </c>
      <c r="AA51" s="3">
        <v>31</v>
      </c>
      <c r="AB51" s="3"/>
      <c r="AC51" s="3">
        <v>4144</v>
      </c>
      <c r="AD51" s="3">
        <v>3286</v>
      </c>
      <c r="AE51" s="3">
        <v>681</v>
      </c>
      <c r="AF51" s="3">
        <v>3</v>
      </c>
      <c r="AG51" s="3"/>
      <c r="AH51" s="3">
        <v>22</v>
      </c>
      <c r="AI51" s="3"/>
      <c r="AJ51" s="3"/>
      <c r="AK51" s="3">
        <v>15</v>
      </c>
      <c r="AL51" s="3"/>
      <c r="AM51" s="3">
        <v>4791</v>
      </c>
      <c r="AN51" s="3">
        <v>56275.610536193846</v>
      </c>
      <c r="AO51" s="3">
        <v>6780.9190490722658</v>
      </c>
      <c r="AP51" s="3">
        <v>8587.7040222167961</v>
      </c>
      <c r="AQ51" s="3">
        <v>10877.503102111816</v>
      </c>
      <c r="AR51" s="3">
        <v>23461.802962763508</v>
      </c>
      <c r="AS51" s="3">
        <v>32604.689815673828</v>
      </c>
      <c r="BD51" s="1"/>
    </row>
    <row r="52" spans="1:56" x14ac:dyDescent="0.45">
      <c r="A52" s="5">
        <v>47</v>
      </c>
      <c r="B52" s="2" t="s">
        <v>61</v>
      </c>
      <c r="C52" s="2"/>
      <c r="D52" s="20">
        <f t="shared" si="0"/>
        <v>9.2342234329437485</v>
      </c>
      <c r="E52" s="20">
        <f t="shared" si="1"/>
        <v>7.587414195255807</v>
      </c>
      <c r="F52" s="20">
        <f t="shared" si="2"/>
        <v>1.8547012477291971</v>
      </c>
      <c r="G52" s="20">
        <f t="shared" si="3"/>
        <v>3.0547865668023788</v>
      </c>
      <c r="H52" s="19">
        <f t="shared" si="4"/>
        <v>63.364635176382713</v>
      </c>
      <c r="I52" s="20">
        <f t="shared" si="5"/>
        <v>9.5010265093245039</v>
      </c>
      <c r="J52" s="20">
        <f t="shared" si="6"/>
        <v>14.645479082989443</v>
      </c>
      <c r="K52" s="20"/>
      <c r="L52" s="3">
        <v>8347</v>
      </c>
      <c r="M52" s="3">
        <v>4600</v>
      </c>
      <c r="N52" s="3">
        <v>4347</v>
      </c>
      <c r="O52" s="3">
        <v>498</v>
      </c>
      <c r="P52" s="3">
        <v>1479</v>
      </c>
      <c r="Q52" s="3">
        <v>1448</v>
      </c>
      <c r="R52" s="3">
        <v>652</v>
      </c>
      <c r="S52" s="3">
        <v>154</v>
      </c>
      <c r="T52" s="3">
        <v>630</v>
      </c>
      <c r="U52" s="3">
        <v>2710</v>
      </c>
      <c r="V52" s="3">
        <v>324</v>
      </c>
      <c r="W52" s="3">
        <v>288</v>
      </c>
      <c r="X52" s="3">
        <v>10</v>
      </c>
      <c r="Y52" s="3">
        <v>11</v>
      </c>
      <c r="Z52" s="3">
        <v>45</v>
      </c>
      <c r="AA52" s="3">
        <v>31</v>
      </c>
      <c r="AB52" s="3"/>
      <c r="AC52" s="3">
        <v>3204</v>
      </c>
      <c r="AD52" s="3">
        <v>2575</v>
      </c>
      <c r="AE52" s="3">
        <v>550</v>
      </c>
      <c r="AF52" s="3">
        <v>0</v>
      </c>
      <c r="AG52" s="3"/>
      <c r="AH52" s="3">
        <v>6</v>
      </c>
      <c r="AI52" s="3"/>
      <c r="AJ52" s="3"/>
      <c r="AK52" s="3">
        <v>5</v>
      </c>
      <c r="AL52" s="3"/>
      <c r="AM52" s="3">
        <v>2646</v>
      </c>
      <c r="AN52" s="3">
        <v>48415.821127174677</v>
      </c>
      <c r="AO52" s="3">
        <v>6206.5493255069041</v>
      </c>
      <c r="AP52" s="3">
        <v>8303.2240469212957</v>
      </c>
      <c r="AQ52" s="3">
        <v>6860.2935815847886</v>
      </c>
      <c r="AR52" s="3">
        <v>18067.008836012054</v>
      </c>
      <c r="AS52" s="3">
        <v>29347.351400788964</v>
      </c>
      <c r="BD52" s="1"/>
    </row>
    <row r="53" spans="1:56" x14ac:dyDescent="0.45">
      <c r="A53" s="5">
        <v>48</v>
      </c>
      <c r="B53" s="2" t="s">
        <v>62</v>
      </c>
      <c r="C53" s="2"/>
      <c r="D53" s="20">
        <f t="shared" si="0"/>
        <v>10.628220789727719</v>
      </c>
      <c r="E53" s="20">
        <f t="shared" si="1"/>
        <v>10.750985772977497</v>
      </c>
      <c r="F53" s="20">
        <f t="shared" si="2"/>
        <v>2.350952662886971</v>
      </c>
      <c r="G53" s="20">
        <f t="shared" si="3"/>
        <v>4.6316131283952959</v>
      </c>
      <c r="H53" s="19">
        <f t="shared" si="4"/>
        <v>70.302011031646018</v>
      </c>
      <c r="I53" s="20">
        <f t="shared" si="5"/>
        <v>9.3764360672617908</v>
      </c>
      <c r="J53" s="20">
        <f t="shared" si="6"/>
        <v>16.659811807138926</v>
      </c>
      <c r="K53" s="20"/>
      <c r="L53" s="3">
        <v>8698</v>
      </c>
      <c r="M53" s="3">
        <v>2816</v>
      </c>
      <c r="N53" s="3">
        <v>5420</v>
      </c>
      <c r="O53" s="3">
        <v>610</v>
      </c>
      <c r="P53" s="3">
        <v>1391</v>
      </c>
      <c r="Q53" s="3">
        <v>1136</v>
      </c>
      <c r="R53" s="3">
        <v>520</v>
      </c>
      <c r="S53" s="3">
        <v>89</v>
      </c>
      <c r="T53" s="3">
        <v>407</v>
      </c>
      <c r="U53" s="3">
        <v>1714</v>
      </c>
      <c r="V53" s="3">
        <v>202</v>
      </c>
      <c r="W53" s="3">
        <v>119</v>
      </c>
      <c r="X53" s="3">
        <v>7</v>
      </c>
      <c r="Y53" s="3">
        <v>9</v>
      </c>
      <c r="Z53" s="3">
        <v>12</v>
      </c>
      <c r="AA53" s="3">
        <v>11</v>
      </c>
      <c r="AB53" s="3"/>
      <c r="AC53" s="3">
        <v>1983</v>
      </c>
      <c r="AD53" s="3">
        <v>1491</v>
      </c>
      <c r="AE53" s="3">
        <v>393</v>
      </c>
      <c r="AF53" s="3">
        <v>3</v>
      </c>
      <c r="AG53" s="3"/>
      <c r="AH53" s="3">
        <v>3</v>
      </c>
      <c r="AI53" s="3"/>
      <c r="AJ53" s="3"/>
      <c r="AK53" s="3">
        <v>5</v>
      </c>
      <c r="AL53" s="3"/>
      <c r="AM53" s="3">
        <v>2168</v>
      </c>
      <c r="AN53" s="3">
        <v>30032.732904052733</v>
      </c>
      <c r="AO53" s="3">
        <v>3329.098931884766</v>
      </c>
      <c r="AP53" s="3">
        <v>3785.6993637084961</v>
      </c>
      <c r="AQ53" s="3">
        <v>7709.5945343017574</v>
      </c>
      <c r="AR53" s="3">
        <v>13013.352282112734</v>
      </c>
      <c r="AS53" s="3">
        <v>16126.876115112305</v>
      </c>
      <c r="BD53" s="1"/>
    </row>
    <row r="54" spans="1:56" x14ac:dyDescent="0.45">
      <c r="A54" s="5">
        <v>49</v>
      </c>
      <c r="B54" s="2" t="s">
        <v>25</v>
      </c>
      <c r="C54" s="2"/>
      <c r="D54" s="20">
        <f t="shared" si="0"/>
        <v>5.5344414660422157</v>
      </c>
      <c r="E54" s="20">
        <f t="shared" si="1"/>
        <v>1.2002001998770091</v>
      </c>
      <c r="F54" s="20">
        <f t="shared" si="2"/>
        <v>0.77102258162577098</v>
      </c>
      <c r="G54" s="20">
        <f t="shared" si="3"/>
        <v>1.5698207785228142</v>
      </c>
      <c r="H54" s="19">
        <f t="shared" si="4"/>
        <v>52.22916346410689</v>
      </c>
      <c r="I54" s="20">
        <f t="shared" si="5"/>
        <v>7.9855037671727329</v>
      </c>
      <c r="J54" s="20">
        <f t="shared" si="6"/>
        <v>10.977386876713629</v>
      </c>
      <c r="K54" s="20"/>
      <c r="L54" s="3">
        <v>25774</v>
      </c>
      <c r="M54" s="3">
        <v>16334</v>
      </c>
      <c r="N54" s="3">
        <v>17670</v>
      </c>
      <c r="O54" s="3">
        <v>5000</v>
      </c>
      <c r="P54" s="3">
        <v>3211</v>
      </c>
      <c r="Q54" s="3">
        <v>3516</v>
      </c>
      <c r="R54" s="3">
        <v>1159</v>
      </c>
      <c r="S54" s="3">
        <v>309</v>
      </c>
      <c r="T54" s="3">
        <v>481</v>
      </c>
      <c r="U54" s="3">
        <v>7243</v>
      </c>
      <c r="V54" s="3">
        <v>454</v>
      </c>
      <c r="W54" s="3">
        <v>3285</v>
      </c>
      <c r="X54" s="3">
        <v>46</v>
      </c>
      <c r="Y54" s="3">
        <v>20</v>
      </c>
      <c r="Z54" s="3">
        <v>327</v>
      </c>
      <c r="AA54" s="3">
        <v>40</v>
      </c>
      <c r="AB54" s="3"/>
      <c r="AC54" s="3">
        <v>6373</v>
      </c>
      <c r="AD54" s="3">
        <v>4653</v>
      </c>
      <c r="AE54" s="3">
        <v>2604</v>
      </c>
      <c r="AF54" s="3">
        <v>6</v>
      </c>
      <c r="AG54" s="3"/>
      <c r="AH54" s="3">
        <v>83</v>
      </c>
      <c r="AI54" s="3"/>
      <c r="AJ54" s="3"/>
      <c r="AK54" s="3">
        <v>50</v>
      </c>
      <c r="AL54" s="3"/>
      <c r="AM54" s="3">
        <v>8128</v>
      </c>
      <c r="AN54" s="3">
        <v>204545.64265747071</v>
      </c>
      <c r="AO54" s="3">
        <v>33512.153442382813</v>
      </c>
      <c r="AP54" s="3">
        <v>40076.647216796882</v>
      </c>
      <c r="AQ54" s="3">
        <v>33831.673394775396</v>
      </c>
      <c r="AR54" s="3">
        <v>74043.122386821909</v>
      </c>
      <c r="AS54" s="3">
        <v>130871.38141113284</v>
      </c>
      <c r="BD54" s="1"/>
    </row>
    <row r="55" spans="1:56" x14ac:dyDescent="0.45">
      <c r="A55" s="5">
        <v>50</v>
      </c>
      <c r="B55" s="2" t="s">
        <v>26</v>
      </c>
      <c r="C55" s="2"/>
      <c r="D55" s="20">
        <f t="shared" si="0"/>
        <v>7.034774778839739</v>
      </c>
      <c r="E55" s="20">
        <f t="shared" si="1"/>
        <v>2.4463821003046458</v>
      </c>
      <c r="F55" s="20">
        <f t="shared" si="2"/>
        <v>0.8526478330052023</v>
      </c>
      <c r="G55" s="20">
        <f t="shared" si="3"/>
        <v>1.9249448384371899</v>
      </c>
      <c r="H55" s="19">
        <f t="shared" si="4"/>
        <v>55.727610481845467</v>
      </c>
      <c r="I55" s="20">
        <f t="shared" si="5"/>
        <v>8.4331636794691338</v>
      </c>
      <c r="J55" s="20">
        <f t="shared" si="6"/>
        <v>10.713896754539613</v>
      </c>
      <c r="K55" s="20"/>
      <c r="L55" s="3">
        <v>18055</v>
      </c>
      <c r="M55" s="3">
        <v>11154</v>
      </c>
      <c r="N55" s="3">
        <v>11647</v>
      </c>
      <c r="O55" s="3">
        <v>2455</v>
      </c>
      <c r="P55" s="3">
        <v>2546</v>
      </c>
      <c r="Q55" s="3">
        <v>2993</v>
      </c>
      <c r="R55" s="3">
        <v>999</v>
      </c>
      <c r="S55" s="3">
        <v>214</v>
      </c>
      <c r="T55" s="3">
        <v>614</v>
      </c>
      <c r="U55" s="3">
        <v>5975</v>
      </c>
      <c r="V55" s="3">
        <v>449</v>
      </c>
      <c r="W55" s="3">
        <v>1440</v>
      </c>
      <c r="X55" s="3">
        <v>18</v>
      </c>
      <c r="Y55" s="3">
        <v>7</v>
      </c>
      <c r="Z55" s="3">
        <v>310</v>
      </c>
      <c r="AA55" s="3">
        <v>29</v>
      </c>
      <c r="AB55" s="3"/>
      <c r="AC55" s="3">
        <v>3747</v>
      </c>
      <c r="AD55" s="3">
        <v>2982</v>
      </c>
      <c r="AE55" s="3">
        <v>1502</v>
      </c>
      <c r="AF55" s="3">
        <v>3</v>
      </c>
      <c r="AG55" s="3"/>
      <c r="AH55" s="3">
        <v>64</v>
      </c>
      <c r="AI55" s="3"/>
      <c r="AJ55" s="3"/>
      <c r="AK55" s="3">
        <v>23</v>
      </c>
      <c r="AL55" s="3"/>
      <c r="AM55" s="3">
        <v>5735</v>
      </c>
      <c r="AN55" s="3">
        <v>132263.53031845982</v>
      </c>
      <c r="AO55" s="3">
        <v>16450.510702343065</v>
      </c>
      <c r="AP55" s="3">
        <v>25098.286973385682</v>
      </c>
      <c r="AQ55" s="3">
        <v>20899.873329028298</v>
      </c>
      <c r="AR55" s="3">
        <v>53528.609910955209</v>
      </c>
      <c r="AS55" s="3">
        <v>84935.19960258728</v>
      </c>
      <c r="BD55" s="1"/>
    </row>
    <row r="56" spans="1:56" x14ac:dyDescent="0.45">
      <c r="A56" s="5">
        <v>51</v>
      </c>
      <c r="B56" s="2" t="s">
        <v>63</v>
      </c>
      <c r="C56" s="2"/>
      <c r="D56" s="20">
        <f t="shared" si="0"/>
        <v>7.9149656736057379</v>
      </c>
      <c r="E56" s="20">
        <f t="shared" si="1"/>
        <v>6.1734506282805981</v>
      </c>
      <c r="F56" s="20">
        <f t="shared" si="2"/>
        <v>1.4598188095364375</v>
      </c>
      <c r="G56" s="20">
        <f t="shared" si="3"/>
        <v>2.6453747330922668</v>
      </c>
      <c r="H56" s="19">
        <f t="shared" si="4"/>
        <v>61.676250817126153</v>
      </c>
      <c r="I56" s="20">
        <f t="shared" si="5"/>
        <v>8.7653952754812714</v>
      </c>
      <c r="J56" s="20">
        <f t="shared" si="6"/>
        <v>11.946050882723542</v>
      </c>
      <c r="K56" s="20"/>
      <c r="L56" s="3">
        <v>6158</v>
      </c>
      <c r="M56" s="3">
        <v>3171</v>
      </c>
      <c r="N56" s="3">
        <v>3631</v>
      </c>
      <c r="O56" s="3">
        <v>470</v>
      </c>
      <c r="P56" s="3">
        <v>957</v>
      </c>
      <c r="Q56" s="3">
        <v>1080</v>
      </c>
      <c r="R56" s="3">
        <v>407</v>
      </c>
      <c r="S56" s="3">
        <v>83</v>
      </c>
      <c r="T56" s="3">
        <v>351</v>
      </c>
      <c r="U56" s="3">
        <v>1709</v>
      </c>
      <c r="V56" s="3">
        <v>195</v>
      </c>
      <c r="W56" s="3">
        <v>186</v>
      </c>
      <c r="X56" s="3">
        <v>6</v>
      </c>
      <c r="Y56" s="3">
        <v>9</v>
      </c>
      <c r="Z56" s="3">
        <v>42</v>
      </c>
      <c r="AA56" s="3">
        <v>15</v>
      </c>
      <c r="AB56" s="3"/>
      <c r="AC56" s="3">
        <v>2016</v>
      </c>
      <c r="AD56" s="3">
        <v>1572</v>
      </c>
      <c r="AE56" s="3">
        <v>485</v>
      </c>
      <c r="AF56" s="3">
        <v>3</v>
      </c>
      <c r="AG56" s="3"/>
      <c r="AH56" s="3">
        <v>21</v>
      </c>
      <c r="AI56" s="3"/>
      <c r="AJ56" s="3"/>
      <c r="AK56" s="3">
        <v>10</v>
      </c>
      <c r="AL56" s="3"/>
      <c r="AM56" s="3">
        <v>1673</v>
      </c>
      <c r="AN56" s="3">
        <v>36176.349158719408</v>
      </c>
      <c r="AO56" s="3">
        <v>4120.5668171454809</v>
      </c>
      <c r="AP56" s="3">
        <v>5685.6371117972149</v>
      </c>
      <c r="AQ56" s="3">
        <v>5887.1931284638822</v>
      </c>
      <c r="AR56" s="3">
        <v>14004.628110361591</v>
      </c>
      <c r="AS56" s="3">
        <v>21592.007729092889</v>
      </c>
      <c r="BD56" s="1"/>
    </row>
    <row r="57" spans="1:56" x14ac:dyDescent="0.45">
      <c r="A57" s="5">
        <v>52</v>
      </c>
      <c r="B57" s="2" t="s">
        <v>27</v>
      </c>
      <c r="C57" s="2"/>
      <c r="D57" s="20">
        <f t="shared" si="0"/>
        <v>8.5169023561383845</v>
      </c>
      <c r="E57" s="20">
        <f t="shared" si="1"/>
        <v>1.7618012098722904</v>
      </c>
      <c r="F57" s="20">
        <f t="shared" si="2"/>
        <v>1.4902282254489709</v>
      </c>
      <c r="G57" s="20">
        <f t="shared" si="3"/>
        <v>2.4699789370762391</v>
      </c>
      <c r="H57" s="19">
        <f t="shared" si="4"/>
        <v>64.134026828086704</v>
      </c>
      <c r="I57" s="20">
        <f t="shared" si="5"/>
        <v>10.82576400066834</v>
      </c>
      <c r="J57" s="20">
        <f t="shared" si="6"/>
        <v>16.710677814512724</v>
      </c>
      <c r="K57" s="20"/>
      <c r="L57" s="3">
        <v>26557</v>
      </c>
      <c r="M57" s="3">
        <v>20499</v>
      </c>
      <c r="N57" s="3">
        <v>15507</v>
      </c>
      <c r="O57" s="3">
        <v>1698</v>
      </c>
      <c r="P57" s="3">
        <v>4677</v>
      </c>
      <c r="Q57" s="3">
        <v>5094</v>
      </c>
      <c r="R57" s="3">
        <v>2113</v>
      </c>
      <c r="S57" s="3">
        <v>653</v>
      </c>
      <c r="T57" s="3">
        <v>772</v>
      </c>
      <c r="U57" s="3">
        <v>11002</v>
      </c>
      <c r="V57" s="3">
        <v>810</v>
      </c>
      <c r="W57" s="3">
        <v>2787</v>
      </c>
      <c r="X57" s="3">
        <v>53</v>
      </c>
      <c r="Y57" s="3">
        <v>18</v>
      </c>
      <c r="Z57" s="3">
        <v>770</v>
      </c>
      <c r="AA57" s="3">
        <v>70</v>
      </c>
      <c r="AB57" s="3"/>
      <c r="AC57" s="3">
        <v>6713</v>
      </c>
      <c r="AD57" s="3">
        <v>5328</v>
      </c>
      <c r="AE57" s="3">
        <v>2207</v>
      </c>
      <c r="AF57" s="3">
        <v>6</v>
      </c>
      <c r="AG57" s="3"/>
      <c r="AH57" s="3">
        <v>95</v>
      </c>
      <c r="AI57" s="3"/>
      <c r="AJ57" s="3"/>
      <c r="AK57" s="3">
        <v>29</v>
      </c>
      <c r="AL57" s="3"/>
      <c r="AM57" s="3">
        <v>12895</v>
      </c>
      <c r="AN57" s="3">
        <v>189353.84143543564</v>
      </c>
      <c r="AO57" s="3">
        <v>22134.751461996253</v>
      </c>
      <c r="AP57" s="3">
        <v>43818.791568202003</v>
      </c>
      <c r="AQ57" s="3">
        <v>24179.052473294723</v>
      </c>
      <c r="AR57" s="3">
        <v>77166.229539780121</v>
      </c>
      <c r="AS57" s="3">
        <v>129178.42121402896</v>
      </c>
      <c r="BD57" s="1"/>
    </row>
    <row r="58" spans="1:56" x14ac:dyDescent="0.45">
      <c r="A58" s="5">
        <v>53</v>
      </c>
      <c r="B58" s="2" t="s">
        <v>64</v>
      </c>
      <c r="C58" s="2"/>
      <c r="D58" s="20">
        <f t="shared" si="0"/>
        <v>8.6886370491866494</v>
      </c>
      <c r="E58" s="20">
        <f t="shared" si="1"/>
        <v>6.2204753461455846</v>
      </c>
      <c r="F58" s="20">
        <f t="shared" si="2"/>
        <v>1.2069579029834716</v>
      </c>
      <c r="G58" s="20">
        <f t="shared" si="3"/>
        <v>2.8022375384984395</v>
      </c>
      <c r="H58" s="19">
        <f t="shared" si="4"/>
        <v>56.808610138291847</v>
      </c>
      <c r="I58" s="20">
        <f t="shared" si="5"/>
        <v>8.221553158127783</v>
      </c>
      <c r="J58" s="20">
        <f t="shared" si="6"/>
        <v>14.018584480176759</v>
      </c>
      <c r="K58" s="20"/>
      <c r="L58" s="3">
        <v>36199</v>
      </c>
      <c r="M58" s="3">
        <v>13898</v>
      </c>
      <c r="N58" s="3">
        <v>24470</v>
      </c>
      <c r="O58" s="3">
        <v>5132</v>
      </c>
      <c r="P58" s="3">
        <v>4737</v>
      </c>
      <c r="Q58" s="3">
        <v>4006</v>
      </c>
      <c r="R58" s="3">
        <v>1433</v>
      </c>
      <c r="S58" s="3">
        <v>260</v>
      </c>
      <c r="T58" s="3">
        <v>1340</v>
      </c>
      <c r="U58" s="3">
        <v>7969</v>
      </c>
      <c r="V58" s="3">
        <v>902</v>
      </c>
      <c r="W58" s="3">
        <v>933</v>
      </c>
      <c r="X58" s="3">
        <v>13</v>
      </c>
      <c r="Y58" s="3">
        <v>11</v>
      </c>
      <c r="Z58" s="3">
        <v>190</v>
      </c>
      <c r="AA58" s="3">
        <v>67</v>
      </c>
      <c r="AB58" s="3"/>
      <c r="AC58" s="3">
        <v>7914</v>
      </c>
      <c r="AD58" s="3">
        <v>6249</v>
      </c>
      <c r="AE58" s="3">
        <v>2216</v>
      </c>
      <c r="AF58" s="3">
        <v>3</v>
      </c>
      <c r="AG58" s="3"/>
      <c r="AH58" s="3">
        <v>10</v>
      </c>
      <c r="AI58" s="3"/>
      <c r="AJ58" s="3"/>
      <c r="AK58" s="3">
        <v>14</v>
      </c>
      <c r="AL58" s="3"/>
      <c r="AM58" s="3">
        <v>9929</v>
      </c>
      <c r="AN58" s="3">
        <v>169043.48524780275</v>
      </c>
      <c r="AO58" s="3">
        <v>17980.149737548829</v>
      </c>
      <c r="AP58" s="3">
        <v>21541.762091064455</v>
      </c>
      <c r="AQ58" s="3">
        <v>43074.456390380859</v>
      </c>
      <c r="AR58" s="3">
        <v>70827.40781738903</v>
      </c>
      <c r="AS58" s="3">
        <v>91717.492109375016</v>
      </c>
      <c r="BD58" s="1"/>
    </row>
    <row r="59" spans="1:56" x14ac:dyDescent="0.45">
      <c r="A59" s="5">
        <v>54</v>
      </c>
      <c r="B59" s="2" t="s">
        <v>65</v>
      </c>
      <c r="C59" s="2"/>
      <c r="D59" s="20">
        <f t="shared" si="0"/>
        <v>10.231163801483733</v>
      </c>
      <c r="E59" s="20">
        <f t="shared" si="1"/>
        <v>6.7054957239110857</v>
      </c>
      <c r="F59" s="20">
        <f t="shared" si="2"/>
        <v>2.4682806345684978</v>
      </c>
      <c r="G59" s="20">
        <f t="shared" si="3"/>
        <v>4.1103974992797792</v>
      </c>
      <c r="H59" s="19">
        <f t="shared" si="4"/>
        <v>62.480588227442382</v>
      </c>
      <c r="I59" s="20">
        <f t="shared" si="5"/>
        <v>9.3051329891671077</v>
      </c>
      <c r="J59" s="20">
        <f t="shared" si="6"/>
        <v>11.675444318268328</v>
      </c>
      <c r="K59" s="20"/>
      <c r="L59" s="3">
        <v>4951</v>
      </c>
      <c r="M59" s="3">
        <v>1845</v>
      </c>
      <c r="N59" s="3">
        <v>3150</v>
      </c>
      <c r="O59" s="3">
        <v>507</v>
      </c>
      <c r="P59" s="3">
        <v>815</v>
      </c>
      <c r="Q59" s="3">
        <v>424</v>
      </c>
      <c r="R59" s="3">
        <v>175</v>
      </c>
      <c r="S59" s="3">
        <v>60</v>
      </c>
      <c r="T59" s="3">
        <v>163</v>
      </c>
      <c r="U59" s="3">
        <v>1154</v>
      </c>
      <c r="V59" s="3">
        <v>110</v>
      </c>
      <c r="W59" s="3">
        <v>82</v>
      </c>
      <c r="X59" s="3">
        <v>3</v>
      </c>
      <c r="Y59" s="3">
        <v>3</v>
      </c>
      <c r="Z59" s="3">
        <v>47</v>
      </c>
      <c r="AA59" s="3">
        <v>6</v>
      </c>
      <c r="AB59" s="3"/>
      <c r="AC59" s="3">
        <v>1119</v>
      </c>
      <c r="AD59" s="3">
        <v>854</v>
      </c>
      <c r="AE59" s="3">
        <v>363</v>
      </c>
      <c r="AF59" s="3">
        <v>3</v>
      </c>
      <c r="AG59" s="3"/>
      <c r="AH59" s="3">
        <v>3</v>
      </c>
      <c r="AI59" s="3"/>
      <c r="AJ59" s="3"/>
      <c r="AK59" s="3">
        <v>8</v>
      </c>
      <c r="AL59" s="3"/>
      <c r="AM59" s="3">
        <v>1028</v>
      </c>
      <c r="AN59" s="3">
        <v>19827.766052864808</v>
      </c>
      <c r="AO59" s="3">
        <v>1667.3297318677214</v>
      </c>
      <c r="AP59" s="3">
        <v>2430.8419050773427</v>
      </c>
      <c r="AQ59" s="3">
        <v>5041.5658516743515</v>
      </c>
      <c r="AR59" s="3">
        <v>8804.8040997592652</v>
      </c>
      <c r="AS59" s="3">
        <v>11279.264240033433</v>
      </c>
      <c r="BD59" s="1"/>
    </row>
    <row r="60" spans="1:56" x14ac:dyDescent="0.45">
      <c r="A60" s="5">
        <v>55</v>
      </c>
      <c r="B60" s="2" t="s">
        <v>66</v>
      </c>
      <c r="C60" s="2"/>
      <c r="D60" s="20">
        <f t="shared" si="0"/>
        <v>8.1266954716981861</v>
      </c>
      <c r="E60" s="20">
        <f t="shared" si="1"/>
        <v>5.7685720616211826</v>
      </c>
      <c r="F60" s="20">
        <f t="shared" si="2"/>
        <v>2.0855606684322736</v>
      </c>
      <c r="G60" s="20">
        <f t="shared" si="3"/>
        <v>2.8167625865316057</v>
      </c>
      <c r="H60" s="19">
        <f t="shared" si="4"/>
        <v>55.805485482118463</v>
      </c>
      <c r="I60" s="20">
        <f t="shared" si="5"/>
        <v>8.5087268174066768</v>
      </c>
      <c r="J60" s="20">
        <f t="shared" si="6"/>
        <v>9.843661770397933</v>
      </c>
      <c r="K60" s="20"/>
      <c r="L60" s="3">
        <v>3098</v>
      </c>
      <c r="M60" s="3">
        <v>1456</v>
      </c>
      <c r="N60" s="3">
        <v>1866</v>
      </c>
      <c r="O60" s="3">
        <v>380</v>
      </c>
      <c r="P60" s="3">
        <v>482</v>
      </c>
      <c r="Q60" s="3">
        <v>405</v>
      </c>
      <c r="R60" s="3">
        <v>175</v>
      </c>
      <c r="S60" s="3">
        <v>47</v>
      </c>
      <c r="T60" s="3">
        <v>130</v>
      </c>
      <c r="U60" s="3">
        <v>793</v>
      </c>
      <c r="V60" s="3">
        <v>98</v>
      </c>
      <c r="W60" s="3">
        <v>71</v>
      </c>
      <c r="X60" s="3">
        <v>5</v>
      </c>
      <c r="Y60" s="3">
        <v>6</v>
      </c>
      <c r="Z60" s="3">
        <v>17</v>
      </c>
      <c r="AA60" s="3">
        <v>8</v>
      </c>
      <c r="AB60" s="3"/>
      <c r="AC60" s="3">
        <v>1040</v>
      </c>
      <c r="AD60" s="3">
        <v>691</v>
      </c>
      <c r="AE60" s="3">
        <v>289</v>
      </c>
      <c r="AF60" s="3">
        <v>3</v>
      </c>
      <c r="AG60" s="3"/>
      <c r="AH60" s="3">
        <v>0</v>
      </c>
      <c r="AI60" s="3"/>
      <c r="AJ60" s="3"/>
      <c r="AK60" s="3">
        <v>3</v>
      </c>
      <c r="AL60" s="3"/>
      <c r="AM60" s="3">
        <v>695</v>
      </c>
      <c r="AN60" s="3">
        <v>17111.843302118912</v>
      </c>
      <c r="AO60" s="3">
        <v>1854.5895153135571</v>
      </c>
      <c r="AP60" s="3">
        <v>2253.5906392658494</v>
      </c>
      <c r="AQ60" s="3">
        <v>3343.7573096607416</v>
      </c>
      <c r="AR60" s="3">
        <v>7060.3807425608493</v>
      </c>
      <c r="AS60" s="3">
        <v>9757.9637721344516</v>
      </c>
      <c r="BD60" s="1"/>
    </row>
    <row r="61" spans="1:56" x14ac:dyDescent="0.45">
      <c r="A61" s="5">
        <v>56</v>
      </c>
      <c r="B61" s="2" t="s">
        <v>67</v>
      </c>
      <c r="C61" s="2"/>
      <c r="D61" s="20">
        <f t="shared" si="0"/>
        <v>10.513127427444854</v>
      </c>
      <c r="E61" s="20">
        <f t="shared" si="1"/>
        <v>4.9454791931203381</v>
      </c>
      <c r="F61" s="20">
        <f t="shared" si="2"/>
        <v>2.5011618907735045</v>
      </c>
      <c r="G61" s="20">
        <f t="shared" si="3"/>
        <v>3.8597038462402278</v>
      </c>
      <c r="H61" s="19">
        <f t="shared" si="4"/>
        <v>56.243587031848541</v>
      </c>
      <c r="I61" s="20">
        <f t="shared" si="5"/>
        <v>9.0577988685847721</v>
      </c>
      <c r="J61" s="20">
        <f t="shared" si="6"/>
        <v>11.462042324643132</v>
      </c>
      <c r="K61" s="20"/>
      <c r="L61" s="3">
        <v>3374</v>
      </c>
      <c r="M61" s="3">
        <v>1340</v>
      </c>
      <c r="N61" s="3">
        <v>2108</v>
      </c>
      <c r="O61" s="3">
        <v>391</v>
      </c>
      <c r="P61" s="3">
        <v>571</v>
      </c>
      <c r="Q61" s="3">
        <v>370</v>
      </c>
      <c r="R61" s="3">
        <v>163</v>
      </c>
      <c r="S61" s="3">
        <v>44</v>
      </c>
      <c r="T61" s="3">
        <v>87</v>
      </c>
      <c r="U61" s="3">
        <v>871</v>
      </c>
      <c r="V61" s="3">
        <v>84</v>
      </c>
      <c r="W61" s="3">
        <v>60</v>
      </c>
      <c r="X61" s="3">
        <v>3</v>
      </c>
      <c r="Y61" s="3">
        <v>3</v>
      </c>
      <c r="Z61" s="3">
        <v>18</v>
      </c>
      <c r="AA61" s="3">
        <v>6</v>
      </c>
      <c r="AB61" s="3"/>
      <c r="AC61" s="3">
        <v>761</v>
      </c>
      <c r="AD61" s="3">
        <v>533</v>
      </c>
      <c r="AE61" s="3">
        <v>250</v>
      </c>
      <c r="AF61" s="3">
        <v>3</v>
      </c>
      <c r="AG61" s="3"/>
      <c r="AH61" s="3">
        <v>0</v>
      </c>
      <c r="AI61" s="3"/>
      <c r="AJ61" s="3"/>
      <c r="AK61" s="3">
        <v>3</v>
      </c>
      <c r="AL61" s="3"/>
      <c r="AM61" s="3">
        <v>765</v>
      </c>
      <c r="AN61" s="3">
        <v>14793.881156353907</v>
      </c>
      <c r="AO61" s="3">
        <v>1373.6799482759407</v>
      </c>
      <c r="AP61" s="3">
        <v>1759.1824088760861</v>
      </c>
      <c r="AQ61" s="3">
        <v>3747.9828567945397</v>
      </c>
      <c r="AR61" s="3">
        <v>6674.2032382419957</v>
      </c>
      <c r="AS61" s="3">
        <v>8284.8800797964923</v>
      </c>
      <c r="BD61" s="1"/>
    </row>
    <row r="62" spans="1:56" x14ac:dyDescent="0.45">
      <c r="A62" s="5">
        <v>57</v>
      </c>
      <c r="B62" s="2" t="s">
        <v>68</v>
      </c>
      <c r="C62" s="2"/>
      <c r="D62" s="20">
        <f t="shared" si="0"/>
        <v>5.0845732180649446</v>
      </c>
      <c r="E62" s="20">
        <f t="shared" si="1"/>
        <v>1.9909091399849101</v>
      </c>
      <c r="F62" s="20">
        <f t="shared" si="2"/>
        <v>0.69202724117122549</v>
      </c>
      <c r="G62" s="20">
        <f t="shared" si="3"/>
        <v>1.286648486658583</v>
      </c>
      <c r="H62" s="19">
        <f t="shared" si="4"/>
        <v>41.701682033253135</v>
      </c>
      <c r="I62" s="20">
        <f t="shared" si="5"/>
        <v>6.8646842289385734</v>
      </c>
      <c r="J62" s="20">
        <f t="shared" si="6"/>
        <v>6.0941928577353472</v>
      </c>
      <c r="K62" s="20"/>
      <c r="L62" s="3">
        <v>6345</v>
      </c>
      <c r="M62" s="3">
        <v>4471</v>
      </c>
      <c r="N62" s="3">
        <v>4208</v>
      </c>
      <c r="O62" s="3">
        <v>1454</v>
      </c>
      <c r="P62" s="3">
        <v>838</v>
      </c>
      <c r="Q62" s="3">
        <v>1054</v>
      </c>
      <c r="R62" s="3">
        <v>249</v>
      </c>
      <c r="S62" s="3">
        <v>65</v>
      </c>
      <c r="T62" s="3">
        <v>187</v>
      </c>
      <c r="U62" s="3">
        <v>2026</v>
      </c>
      <c r="V62" s="3">
        <v>196</v>
      </c>
      <c r="W62" s="3">
        <v>446</v>
      </c>
      <c r="X62" s="3">
        <v>5</v>
      </c>
      <c r="Y62" s="3">
        <v>3</v>
      </c>
      <c r="Z62" s="3">
        <v>100</v>
      </c>
      <c r="AA62" s="3">
        <v>28</v>
      </c>
      <c r="AB62" s="3"/>
      <c r="AC62" s="3">
        <v>1846</v>
      </c>
      <c r="AD62" s="3">
        <v>1373</v>
      </c>
      <c r="AE62" s="3">
        <v>813</v>
      </c>
      <c r="AF62" s="3">
        <v>0</v>
      </c>
      <c r="AG62" s="3"/>
      <c r="AH62" s="3">
        <v>3</v>
      </c>
      <c r="AI62" s="3"/>
      <c r="AJ62" s="3"/>
      <c r="AK62" s="3">
        <v>9</v>
      </c>
      <c r="AL62" s="3"/>
      <c r="AM62" s="3">
        <v>1390</v>
      </c>
      <c r="AN62" s="3">
        <v>65130.453942108157</v>
      </c>
      <c r="AO62" s="3">
        <v>8958.0412353515621</v>
      </c>
      <c r="AP62" s="3">
        <v>9392.6938323974609</v>
      </c>
      <c r="AQ62" s="3">
        <v>10090.720073699951</v>
      </c>
      <c r="AR62" s="3">
        <v>22808.598816095484</v>
      </c>
      <c r="AS62" s="3">
        <v>39846.018792724608</v>
      </c>
      <c r="BD62" s="1"/>
    </row>
    <row r="63" spans="1:56" x14ac:dyDescent="0.45">
      <c r="A63" s="5">
        <v>58</v>
      </c>
      <c r="B63" s="2" t="s">
        <v>69</v>
      </c>
      <c r="C63" s="2"/>
      <c r="D63" s="20">
        <f t="shared" si="0"/>
        <v>11.842815347897551</v>
      </c>
      <c r="E63" s="20">
        <f t="shared" si="1"/>
        <v>9.5878824626755357</v>
      </c>
      <c r="F63" s="20">
        <f t="shared" si="2"/>
        <v>3.8637735297349174</v>
      </c>
      <c r="G63" s="20">
        <f t="shared" si="3"/>
        <v>7.2705807260867061</v>
      </c>
      <c r="H63" s="19">
        <f t="shared" si="4"/>
        <v>68.260700253603616</v>
      </c>
      <c r="I63" s="20">
        <f t="shared" si="5"/>
        <v>9.4251552583294735</v>
      </c>
      <c r="J63" s="20">
        <f t="shared" si="6"/>
        <v>15.626376700581387</v>
      </c>
      <c r="K63" s="20"/>
      <c r="L63" s="3">
        <v>3634</v>
      </c>
      <c r="M63" s="3">
        <v>1063</v>
      </c>
      <c r="N63" s="3">
        <v>2034</v>
      </c>
      <c r="O63" s="3">
        <v>237</v>
      </c>
      <c r="P63" s="3">
        <v>820</v>
      </c>
      <c r="Q63" s="3">
        <v>420</v>
      </c>
      <c r="R63" s="3">
        <v>210</v>
      </c>
      <c r="S63" s="3">
        <v>54</v>
      </c>
      <c r="T63" s="3">
        <v>134</v>
      </c>
      <c r="U63" s="3">
        <v>740</v>
      </c>
      <c r="V63" s="3">
        <v>104</v>
      </c>
      <c r="W63" s="3">
        <v>33</v>
      </c>
      <c r="X63" s="3">
        <v>0</v>
      </c>
      <c r="Y63" s="3">
        <v>3</v>
      </c>
      <c r="Z63" s="3">
        <v>7</v>
      </c>
      <c r="AA63" s="3">
        <v>5</v>
      </c>
      <c r="AB63" s="3"/>
      <c r="AC63" s="3">
        <v>685</v>
      </c>
      <c r="AD63" s="3">
        <v>528</v>
      </c>
      <c r="AE63" s="3">
        <v>225</v>
      </c>
      <c r="AF63" s="3">
        <v>3</v>
      </c>
      <c r="AG63" s="3"/>
      <c r="AH63" s="3">
        <v>3</v>
      </c>
      <c r="AI63" s="3"/>
      <c r="AJ63" s="3"/>
      <c r="AK63" s="3">
        <v>6</v>
      </c>
      <c r="AL63" s="3"/>
      <c r="AM63" s="3">
        <v>815</v>
      </c>
      <c r="AN63" s="3">
        <v>11278.328800584739</v>
      </c>
      <c r="AO63" s="3">
        <v>1170.4700540582996</v>
      </c>
      <c r="AP63" s="3">
        <v>1397.5974415794703</v>
      </c>
      <c r="AQ63" s="3">
        <v>2979.7526137927675</v>
      </c>
      <c r="AR63" s="3">
        <v>5215.5404647942314</v>
      </c>
      <c r="AS63" s="3">
        <v>6248.5142110348943</v>
      </c>
      <c r="BD63" s="1"/>
    </row>
    <row r="64" spans="1:56" x14ac:dyDescent="0.45">
      <c r="A64" s="5">
        <v>59</v>
      </c>
      <c r="B64" s="2" t="s">
        <v>28</v>
      </c>
      <c r="C64" s="2"/>
      <c r="D64" s="20">
        <f t="shared" si="0"/>
        <v>7.3498398895415802</v>
      </c>
      <c r="E64" s="20">
        <f t="shared" si="1"/>
        <v>1.1691449881467473</v>
      </c>
      <c r="F64" s="20">
        <f t="shared" si="2"/>
        <v>0.39549711765201545</v>
      </c>
      <c r="G64" s="20">
        <f t="shared" si="3"/>
        <v>2.5864955959725773</v>
      </c>
      <c r="H64" s="19">
        <f t="shared" si="4"/>
        <v>37.786366808582478</v>
      </c>
      <c r="I64" s="20">
        <f t="shared" si="5"/>
        <v>7.7999402869749765</v>
      </c>
      <c r="J64" s="20">
        <f t="shared" si="6"/>
        <v>12.432801844000894</v>
      </c>
      <c r="K64" s="20"/>
      <c r="L64" s="3">
        <v>11345</v>
      </c>
      <c r="M64" s="3">
        <v>9255</v>
      </c>
      <c r="N64" s="3">
        <v>5541</v>
      </c>
      <c r="O64" s="3">
        <v>1648</v>
      </c>
      <c r="P64" s="3">
        <v>3069</v>
      </c>
      <c r="Q64" s="3">
        <v>1089</v>
      </c>
      <c r="R64" s="3">
        <v>413</v>
      </c>
      <c r="S64" s="3">
        <v>114</v>
      </c>
      <c r="T64" s="3">
        <v>337</v>
      </c>
      <c r="U64" s="3">
        <v>6416</v>
      </c>
      <c r="V64" s="3">
        <v>281</v>
      </c>
      <c r="W64" s="3">
        <v>889</v>
      </c>
      <c r="X64" s="3">
        <v>15</v>
      </c>
      <c r="Y64" s="3">
        <v>6</v>
      </c>
      <c r="Z64" s="3">
        <v>302</v>
      </c>
      <c r="AA64" s="3">
        <v>7</v>
      </c>
      <c r="AB64" s="3"/>
      <c r="AC64" s="3">
        <v>2123</v>
      </c>
      <c r="AD64" s="3">
        <v>1833</v>
      </c>
      <c r="AE64" s="3">
        <v>716</v>
      </c>
      <c r="AF64" s="3">
        <v>5</v>
      </c>
      <c r="AG64" s="3"/>
      <c r="AH64" s="3">
        <v>22</v>
      </c>
      <c r="AI64" s="3"/>
      <c r="AJ64" s="3"/>
      <c r="AK64" s="3">
        <v>19</v>
      </c>
      <c r="AL64" s="3"/>
      <c r="AM64" s="3">
        <v>7495</v>
      </c>
      <c r="AN64" s="3">
        <v>118654.75451722124</v>
      </c>
      <c r="AO64" s="3">
        <v>11553.784229177345</v>
      </c>
      <c r="AP64" s="3">
        <v>28824.483140811346</v>
      </c>
      <c r="AQ64" s="3">
        <v>14664.018978245518</v>
      </c>
      <c r="AR64" s="3">
        <v>60284.078311893194</v>
      </c>
      <c r="AS64" s="3">
        <v>87294.418605357874</v>
      </c>
      <c r="BD64" s="1"/>
    </row>
    <row r="65" spans="1:56" x14ac:dyDescent="0.45">
      <c r="A65" s="5">
        <v>60</v>
      </c>
      <c r="B65" s="2" t="s">
        <v>70</v>
      </c>
      <c r="C65" s="2"/>
      <c r="D65" s="20">
        <f t="shared" si="0"/>
        <v>11.139310214158863</v>
      </c>
      <c r="E65" s="20">
        <f t="shared" si="1"/>
        <v>8.0213549067659589</v>
      </c>
      <c r="F65" s="20">
        <f t="shared" si="2"/>
        <v>2.3944343005271516</v>
      </c>
      <c r="G65" s="20">
        <f t="shared" si="3"/>
        <v>5.8794649345046208</v>
      </c>
      <c r="H65" s="19">
        <f t="shared" si="4"/>
        <v>66.680832409803187</v>
      </c>
      <c r="I65" s="20">
        <f t="shared" si="5"/>
        <v>9.4370164653134214</v>
      </c>
      <c r="J65" s="20">
        <f t="shared" si="6"/>
        <v>11.785543925861797</v>
      </c>
      <c r="K65" s="20"/>
      <c r="L65" s="3">
        <v>2207</v>
      </c>
      <c r="M65" s="3">
        <v>695</v>
      </c>
      <c r="N65" s="3">
        <v>1272</v>
      </c>
      <c r="O65" s="3">
        <v>138</v>
      </c>
      <c r="P65" s="3">
        <v>433</v>
      </c>
      <c r="Q65" s="3">
        <v>291</v>
      </c>
      <c r="R65" s="3">
        <v>155</v>
      </c>
      <c r="S65" s="3">
        <v>20</v>
      </c>
      <c r="T65" s="3">
        <v>67</v>
      </c>
      <c r="U65" s="3">
        <v>463</v>
      </c>
      <c r="V65" s="3">
        <v>45</v>
      </c>
      <c r="W65" s="3">
        <v>27</v>
      </c>
      <c r="X65" s="3">
        <v>3</v>
      </c>
      <c r="Y65" s="3">
        <v>0</v>
      </c>
      <c r="Z65" s="3">
        <v>6</v>
      </c>
      <c r="AA65" s="3">
        <v>6</v>
      </c>
      <c r="AB65" s="3"/>
      <c r="AC65" s="3">
        <v>447</v>
      </c>
      <c r="AD65" s="3">
        <v>332</v>
      </c>
      <c r="AE65" s="3">
        <v>146</v>
      </c>
      <c r="AF65" s="3">
        <v>0</v>
      </c>
      <c r="AG65" s="3"/>
      <c r="AH65" s="3">
        <v>0</v>
      </c>
      <c r="AI65" s="3"/>
      <c r="AJ65" s="3"/>
      <c r="AK65" s="3">
        <v>3</v>
      </c>
      <c r="AL65" s="3"/>
      <c r="AM65" s="3">
        <v>378</v>
      </c>
      <c r="AN65" s="3">
        <v>7364.6157400968114</v>
      </c>
      <c r="AO65" s="3">
        <v>540.27637512618003</v>
      </c>
      <c r="AP65" s="3">
        <v>835.27035991744935</v>
      </c>
      <c r="AQ65" s="3">
        <v>1907.5946625600238</v>
      </c>
      <c r="AR65" s="3">
        <v>3207.3190883496659</v>
      </c>
      <c r="AS65" s="3">
        <v>4156.4512622289103</v>
      </c>
      <c r="BD65" s="1"/>
    </row>
    <row r="66" spans="1:56" x14ac:dyDescent="0.45">
      <c r="A66" s="5">
        <v>61</v>
      </c>
      <c r="B66" s="2" t="s">
        <v>80</v>
      </c>
      <c r="C66" s="2"/>
      <c r="D66" s="20">
        <f t="shared" si="0"/>
        <v>7.6144560012565519</v>
      </c>
      <c r="E66" s="20">
        <f t="shared" si="1"/>
        <v>4.958249571015231</v>
      </c>
      <c r="F66" s="20">
        <f t="shared" si="2"/>
        <v>1.1442114394650533</v>
      </c>
      <c r="G66" s="20">
        <f t="shared" si="3"/>
        <v>1.7578158209628163</v>
      </c>
      <c r="H66" s="19">
        <f t="shared" si="4"/>
        <v>45.747404698496446</v>
      </c>
      <c r="I66" s="20">
        <f t="shared" si="5"/>
        <v>6.7990989301391958</v>
      </c>
      <c r="J66" s="20">
        <f t="shared" si="6"/>
        <v>10.034364818954177</v>
      </c>
      <c r="K66" s="20"/>
      <c r="L66" s="3">
        <v>715</v>
      </c>
      <c r="M66" s="3">
        <v>205</v>
      </c>
      <c r="N66" s="3">
        <v>552</v>
      </c>
      <c r="O66" s="3">
        <v>241</v>
      </c>
      <c r="P66" s="3">
        <v>53</v>
      </c>
      <c r="Q66" s="3">
        <v>56</v>
      </c>
      <c r="R66" s="3">
        <v>14</v>
      </c>
      <c r="S66" s="3">
        <v>3</v>
      </c>
      <c r="T66" s="3">
        <v>13</v>
      </c>
      <c r="U66" s="3">
        <v>103</v>
      </c>
      <c r="V66" s="3">
        <v>11</v>
      </c>
      <c r="W66" s="3">
        <v>22</v>
      </c>
      <c r="X66" s="3">
        <v>3</v>
      </c>
      <c r="Y66" s="3">
        <v>0</v>
      </c>
      <c r="Z66" s="3">
        <v>5</v>
      </c>
      <c r="AA66" s="3">
        <v>3</v>
      </c>
      <c r="AB66" s="3"/>
      <c r="AC66" s="3">
        <v>81</v>
      </c>
      <c r="AD66" s="3">
        <v>59</v>
      </c>
      <c r="AE66" s="3">
        <v>44</v>
      </c>
      <c r="AF66" s="3">
        <v>0</v>
      </c>
      <c r="AG66" s="3"/>
      <c r="AH66" s="3">
        <v>0</v>
      </c>
      <c r="AI66" s="3"/>
      <c r="AJ66" s="3"/>
      <c r="AK66" s="3">
        <v>0</v>
      </c>
      <c r="AL66" s="3"/>
      <c r="AM66" s="3">
        <v>141</v>
      </c>
      <c r="AN66" s="3">
        <v>3015.1054147965328</v>
      </c>
      <c r="AO66" s="3">
        <v>237.03552415802002</v>
      </c>
      <c r="AP66" s="3">
        <v>262.18930317656788</v>
      </c>
      <c r="AQ66" s="3">
        <v>1206.6258264004696</v>
      </c>
      <c r="AR66" s="3">
        <v>1405.171154766681</v>
      </c>
      <c r="AS66" s="3">
        <v>1352.6901985250522</v>
      </c>
      <c r="BD66" s="1"/>
    </row>
    <row r="67" spans="1:56" x14ac:dyDescent="0.45">
      <c r="A67" s="5">
        <v>62</v>
      </c>
      <c r="B67" s="2" t="s">
        <v>71</v>
      </c>
      <c r="C67" s="2"/>
      <c r="D67" s="20">
        <f t="shared" si="0"/>
        <v>9.3974736949925006</v>
      </c>
      <c r="E67" s="20">
        <f t="shared" si="1"/>
        <v>7.6766829961910723</v>
      </c>
      <c r="F67" s="20">
        <f t="shared" si="2"/>
        <v>2.342517237808305</v>
      </c>
      <c r="G67" s="20">
        <f t="shared" si="3"/>
        <v>3.5459009960074166</v>
      </c>
      <c r="H67" s="19">
        <f t="shared" si="4"/>
        <v>60.24432397550563</v>
      </c>
      <c r="I67" s="20">
        <f t="shared" si="5"/>
        <v>8.7698621816746822</v>
      </c>
      <c r="J67" s="20">
        <f t="shared" si="6"/>
        <v>11.597810767785568</v>
      </c>
      <c r="K67" s="20"/>
      <c r="L67" s="3">
        <v>7006</v>
      </c>
      <c r="M67" s="3">
        <v>2634</v>
      </c>
      <c r="N67" s="3">
        <v>4437</v>
      </c>
      <c r="O67" s="3">
        <v>961</v>
      </c>
      <c r="P67" s="3">
        <v>1065</v>
      </c>
      <c r="Q67" s="3">
        <v>793</v>
      </c>
      <c r="R67" s="3">
        <v>357</v>
      </c>
      <c r="S67" s="3">
        <v>83</v>
      </c>
      <c r="T67" s="3">
        <v>272</v>
      </c>
      <c r="U67" s="3">
        <v>1529</v>
      </c>
      <c r="V67" s="3">
        <v>144</v>
      </c>
      <c r="W67" s="3">
        <v>110</v>
      </c>
      <c r="X67" s="3">
        <v>3</v>
      </c>
      <c r="Y67" s="3">
        <v>3</v>
      </c>
      <c r="Z67" s="3">
        <v>37</v>
      </c>
      <c r="AA67" s="3">
        <v>13</v>
      </c>
      <c r="AB67" s="3"/>
      <c r="AC67" s="3">
        <v>1729</v>
      </c>
      <c r="AD67" s="3">
        <v>1273</v>
      </c>
      <c r="AE67" s="3">
        <v>604</v>
      </c>
      <c r="AF67" s="3">
        <v>0</v>
      </c>
      <c r="AG67" s="3"/>
      <c r="AH67" s="3">
        <v>0</v>
      </c>
      <c r="AI67" s="3"/>
      <c r="AJ67" s="3"/>
      <c r="AK67" s="3">
        <v>8</v>
      </c>
      <c r="AL67" s="3"/>
      <c r="AM67" s="3">
        <v>1515</v>
      </c>
      <c r="AN67" s="3">
        <v>30034.679513025309</v>
      </c>
      <c r="AO67" s="3">
        <v>2883.2750443005857</v>
      </c>
      <c r="AP67" s="3">
        <v>3543.1969788899423</v>
      </c>
      <c r="AQ67" s="3">
        <v>7365.0091945658032</v>
      </c>
      <c r="AR67" s="3">
        <v>13062.810131444032</v>
      </c>
      <c r="AS67" s="3">
        <v>16270.330193259671</v>
      </c>
      <c r="BD67" s="1"/>
    </row>
    <row r="68" spans="1:56" x14ac:dyDescent="0.45">
      <c r="A68" s="5">
        <v>63</v>
      </c>
      <c r="B68" s="2" t="s">
        <v>72</v>
      </c>
      <c r="C68" s="2"/>
      <c r="D68" s="20">
        <f t="shared" si="0"/>
        <v>9.304334941829584</v>
      </c>
      <c r="E68" s="20">
        <f t="shared" si="1"/>
        <v>7.5377371192957785</v>
      </c>
      <c r="F68" s="20">
        <f t="shared" si="2"/>
        <v>3.616076591013516</v>
      </c>
      <c r="G68" s="20">
        <f t="shared" si="3"/>
        <v>4.3396305614947179</v>
      </c>
      <c r="H68" s="19">
        <f t="shared" si="4"/>
        <v>59.935400791267803</v>
      </c>
      <c r="I68" s="20">
        <f t="shared" si="5"/>
        <v>8.7972196074935844</v>
      </c>
      <c r="J68" s="20">
        <f t="shared" si="6"/>
        <v>12.394924429770958</v>
      </c>
      <c r="K68" s="20"/>
      <c r="L68" s="3">
        <v>3965</v>
      </c>
      <c r="M68" s="3">
        <v>1417</v>
      </c>
      <c r="N68" s="3">
        <v>2388</v>
      </c>
      <c r="O68" s="3">
        <v>449</v>
      </c>
      <c r="P68" s="3">
        <v>699</v>
      </c>
      <c r="Q68" s="3">
        <v>449</v>
      </c>
      <c r="R68" s="3">
        <v>201</v>
      </c>
      <c r="S68" s="3">
        <v>71</v>
      </c>
      <c r="T68" s="3">
        <v>148</v>
      </c>
      <c r="U68" s="3">
        <v>814</v>
      </c>
      <c r="V68" s="3">
        <v>112</v>
      </c>
      <c r="W68" s="3">
        <v>77</v>
      </c>
      <c r="X68" s="3">
        <v>3</v>
      </c>
      <c r="Y68" s="3">
        <v>11</v>
      </c>
      <c r="Z68" s="3">
        <v>16</v>
      </c>
      <c r="AA68" s="3">
        <v>7</v>
      </c>
      <c r="AB68" s="3"/>
      <c r="AC68" s="3">
        <v>971</v>
      </c>
      <c r="AD68" s="3">
        <v>696</v>
      </c>
      <c r="AE68" s="3">
        <v>309</v>
      </c>
      <c r="AF68" s="3">
        <v>3</v>
      </c>
      <c r="AG68" s="3"/>
      <c r="AH68" s="3">
        <v>0</v>
      </c>
      <c r="AI68" s="3"/>
      <c r="AJ68" s="3"/>
      <c r="AK68" s="3">
        <v>5</v>
      </c>
      <c r="AL68" s="3"/>
      <c r="AM68" s="3">
        <v>894</v>
      </c>
      <c r="AN68" s="3">
        <v>16107.361907766646</v>
      </c>
      <c r="AO68" s="3">
        <v>1736.5572873064643</v>
      </c>
      <c r="AP68" s="3">
        <v>1963.4539870213337</v>
      </c>
      <c r="AQ68" s="3">
        <v>3984.2896993656477</v>
      </c>
      <c r="AR68" s="3">
        <v>7212.6296942378367</v>
      </c>
      <c r="AS68" s="3">
        <v>8748.6102455371929</v>
      </c>
      <c r="BD68" s="1"/>
    </row>
    <row r="69" spans="1:56" x14ac:dyDescent="0.45">
      <c r="A69" s="5">
        <v>64</v>
      </c>
      <c r="B69" s="2" t="s">
        <v>29</v>
      </c>
      <c r="C69" s="2"/>
      <c r="D69" s="20">
        <f t="shared" si="0"/>
        <v>5.3563252885314894</v>
      </c>
      <c r="E69" s="20">
        <f t="shared" si="1"/>
        <v>0.73091784935365389</v>
      </c>
      <c r="F69" s="20">
        <f t="shared" si="2"/>
        <v>0.20686354226990203</v>
      </c>
      <c r="G69" s="20">
        <f t="shared" si="3"/>
        <v>1.3060278586599214</v>
      </c>
      <c r="H69" s="19">
        <f t="shared" si="4"/>
        <v>31.696388966714728</v>
      </c>
      <c r="I69" s="20">
        <f t="shared" si="5"/>
        <v>6.6281542127756889</v>
      </c>
      <c r="J69" s="20">
        <f t="shared" si="6"/>
        <v>9.418404135136111</v>
      </c>
      <c r="K69" s="20"/>
      <c r="L69" s="3">
        <v>8920</v>
      </c>
      <c r="M69" s="3">
        <v>7912</v>
      </c>
      <c r="N69" s="3">
        <v>5571</v>
      </c>
      <c r="O69" s="3">
        <v>2362</v>
      </c>
      <c r="P69" s="3">
        <v>1559</v>
      </c>
      <c r="Q69" s="3">
        <v>1013</v>
      </c>
      <c r="R69" s="3">
        <v>297</v>
      </c>
      <c r="S69" s="3">
        <v>60</v>
      </c>
      <c r="T69" s="3">
        <v>212</v>
      </c>
      <c r="U69" s="3">
        <v>4516</v>
      </c>
      <c r="V69" s="3">
        <v>222</v>
      </c>
      <c r="W69" s="3">
        <v>1219</v>
      </c>
      <c r="X69" s="3">
        <v>17</v>
      </c>
      <c r="Y69" s="3">
        <v>3</v>
      </c>
      <c r="Z69" s="3">
        <v>256</v>
      </c>
      <c r="AA69" s="3">
        <v>6</v>
      </c>
      <c r="AB69" s="3"/>
      <c r="AC69" s="3">
        <v>1430</v>
      </c>
      <c r="AD69" s="3">
        <v>1164</v>
      </c>
      <c r="AE69" s="3">
        <v>652</v>
      </c>
      <c r="AF69" s="3">
        <v>0</v>
      </c>
      <c r="AG69" s="3"/>
      <c r="AH69" s="3">
        <v>19</v>
      </c>
      <c r="AI69" s="3"/>
      <c r="AJ69" s="3"/>
      <c r="AK69" s="3">
        <v>18</v>
      </c>
      <c r="AL69" s="3"/>
      <c r="AM69" s="3">
        <v>5323</v>
      </c>
      <c r="AN69" s="3">
        <v>119369.58233032227</v>
      </c>
      <c r="AO69" s="3">
        <v>15941.724450683592</v>
      </c>
      <c r="AP69" s="3">
        <v>29004.627563476566</v>
      </c>
      <c r="AQ69" s="3">
        <v>17576.134637451174</v>
      </c>
      <c r="AR69" s="3">
        <v>56517.005679785201</v>
      </c>
      <c r="AS69" s="3">
        <v>84311.533686523442</v>
      </c>
      <c r="BD69" s="1"/>
    </row>
    <row r="70" spans="1:56" x14ac:dyDescent="0.45">
      <c r="A70" s="5">
        <v>65</v>
      </c>
      <c r="B70" s="2" t="s">
        <v>73</v>
      </c>
      <c r="C70" s="2"/>
      <c r="D70" s="20">
        <f t="shared" si="0"/>
        <v>10.383306814459377</v>
      </c>
      <c r="E70" s="20">
        <f t="shared" si="1"/>
        <v>9.5754874372815166</v>
      </c>
      <c r="F70" s="20">
        <f t="shared" si="2"/>
        <v>1.7186772323325799</v>
      </c>
      <c r="G70" s="20">
        <f t="shared" si="3"/>
        <v>3.8924378655371705</v>
      </c>
      <c r="H70" s="19">
        <f t="shared" si="4"/>
        <v>62.328162853847516</v>
      </c>
      <c r="I70" s="20">
        <f t="shared" si="5"/>
        <v>8.48588349832748</v>
      </c>
      <c r="J70" s="20">
        <f t="shared" si="6"/>
        <v>14.043219361020231</v>
      </c>
      <c r="K70" s="20"/>
      <c r="L70" s="3">
        <v>3044</v>
      </c>
      <c r="M70" s="3">
        <v>920</v>
      </c>
      <c r="N70" s="3">
        <v>1963</v>
      </c>
      <c r="O70" s="3">
        <v>353</v>
      </c>
      <c r="P70" s="3">
        <v>422</v>
      </c>
      <c r="Q70" s="3">
        <v>324</v>
      </c>
      <c r="R70" s="3">
        <v>160</v>
      </c>
      <c r="S70" s="3">
        <v>21</v>
      </c>
      <c r="T70" s="3">
        <v>117</v>
      </c>
      <c r="U70" s="3">
        <v>599</v>
      </c>
      <c r="V70" s="3">
        <v>56</v>
      </c>
      <c r="W70" s="3">
        <v>46</v>
      </c>
      <c r="X70" s="3">
        <v>3</v>
      </c>
      <c r="Y70" s="3">
        <v>3</v>
      </c>
      <c r="Z70" s="3">
        <v>7</v>
      </c>
      <c r="AA70" s="3">
        <v>3</v>
      </c>
      <c r="AB70" s="3"/>
      <c r="AC70" s="3">
        <v>615</v>
      </c>
      <c r="AD70" s="3">
        <v>466</v>
      </c>
      <c r="AE70" s="3">
        <v>157</v>
      </c>
      <c r="AF70" s="3">
        <v>3</v>
      </c>
      <c r="AG70" s="3"/>
      <c r="AH70" s="3">
        <v>3</v>
      </c>
      <c r="AI70" s="3"/>
      <c r="AJ70" s="3"/>
      <c r="AK70" s="3">
        <v>3</v>
      </c>
      <c r="AL70" s="3"/>
      <c r="AM70" s="3">
        <v>708</v>
      </c>
      <c r="AN70" s="3">
        <v>10841.534652005614</v>
      </c>
      <c r="AO70" s="3">
        <v>934.35042766737786</v>
      </c>
      <c r="AP70" s="3">
        <v>1221.8699127990953</v>
      </c>
      <c r="AQ70" s="3">
        <v>3149.4591050325239</v>
      </c>
      <c r="AR70" s="3">
        <v>5041.579012610141</v>
      </c>
      <c r="AS70" s="3">
        <v>5768.8750867484396</v>
      </c>
      <c r="BD70" s="1"/>
    </row>
    <row r="71" spans="1:56" x14ac:dyDescent="0.45">
      <c r="A71" s="5">
        <v>66</v>
      </c>
      <c r="B71" s="2" t="s">
        <v>74</v>
      </c>
      <c r="C71" s="2"/>
      <c r="D71" s="20">
        <f t="shared" ref="D71:D87" si="7">U71/AS71*100</f>
        <v>7.0951450007085564</v>
      </c>
      <c r="E71" s="20">
        <f t="shared" ref="E71:E84" si="8">T71/AP71*100</f>
        <v>2.8437361294300723</v>
      </c>
      <c r="F71" s="20">
        <f t="shared" ref="F71:F84" si="9">S71/AP71*100</f>
        <v>1.0715527444229256</v>
      </c>
      <c r="G71" s="20">
        <f t="shared" ref="G71:G84" si="10">P71/AN71*100</f>
        <v>1.5813904819708777</v>
      </c>
      <c r="H71" s="19">
        <f t="shared" ref="H71:H84" si="11">N71/AQ71*100</f>
        <v>47.097402694926629</v>
      </c>
      <c r="I71" s="20">
        <f t="shared" ref="I71:I84" si="12">M71/AN71*100</f>
        <v>8.4193582643477463</v>
      </c>
      <c r="J71" s="20">
        <f t="shared" ref="J71:J87" si="13">AM71/AR71*100</f>
        <v>10.357471561612467</v>
      </c>
      <c r="K71" s="20"/>
      <c r="L71" s="3">
        <v>4392</v>
      </c>
      <c r="M71" s="3">
        <v>2859</v>
      </c>
      <c r="N71" s="3">
        <v>2991</v>
      </c>
      <c r="O71" s="3">
        <v>984</v>
      </c>
      <c r="P71" s="3">
        <v>537</v>
      </c>
      <c r="Q71" s="3">
        <v>487</v>
      </c>
      <c r="R71" s="3">
        <v>146</v>
      </c>
      <c r="S71" s="3">
        <v>52</v>
      </c>
      <c r="T71" s="3">
        <v>138</v>
      </c>
      <c r="U71" s="3">
        <v>1399</v>
      </c>
      <c r="V71" s="3">
        <v>147</v>
      </c>
      <c r="W71" s="3">
        <v>226</v>
      </c>
      <c r="X71" s="3">
        <v>0</v>
      </c>
      <c r="Y71" s="3">
        <v>3</v>
      </c>
      <c r="Z71" s="3">
        <v>70</v>
      </c>
      <c r="AA71" s="3">
        <v>17</v>
      </c>
      <c r="AB71" s="3"/>
      <c r="AC71" s="3">
        <v>1277</v>
      </c>
      <c r="AD71" s="3">
        <v>970</v>
      </c>
      <c r="AE71" s="3">
        <v>440</v>
      </c>
      <c r="AF71" s="3">
        <v>0</v>
      </c>
      <c r="AG71" s="3"/>
      <c r="AH71" s="3">
        <v>0</v>
      </c>
      <c r="AI71" s="3"/>
      <c r="AJ71" s="3"/>
      <c r="AK71" s="3">
        <v>3</v>
      </c>
      <c r="AL71" s="3"/>
      <c r="AM71" s="3">
        <v>1385</v>
      </c>
      <c r="AN71" s="3">
        <v>33957.457447874607</v>
      </c>
      <c r="AO71" s="3">
        <v>3510.0259660378906</v>
      </c>
      <c r="AP71" s="3">
        <v>4852.770922443402</v>
      </c>
      <c r="AQ71" s="3">
        <v>6350.6686756681656</v>
      </c>
      <c r="AR71" s="3">
        <v>13371.989406499331</v>
      </c>
      <c r="AS71" s="3">
        <v>19717.708374674356</v>
      </c>
      <c r="BD71" s="1"/>
    </row>
    <row r="72" spans="1:56" x14ac:dyDescent="0.45">
      <c r="A72" s="5">
        <v>67</v>
      </c>
      <c r="B72" s="2" t="s">
        <v>39</v>
      </c>
      <c r="C72" s="2"/>
      <c r="D72" s="20">
        <f t="shared" si="7"/>
        <v>9.1384597173404192</v>
      </c>
      <c r="E72" s="20">
        <f t="shared" si="8"/>
        <v>9.3162431275341753</v>
      </c>
      <c r="F72" s="20">
        <f t="shared" si="9"/>
        <v>2.6111269665407204</v>
      </c>
      <c r="G72" s="20">
        <f t="shared" si="10"/>
        <v>4.2074385880125327</v>
      </c>
      <c r="H72" s="19">
        <f t="shared" si="11"/>
        <v>63.011153540487797</v>
      </c>
      <c r="I72" s="20">
        <f t="shared" si="12"/>
        <v>9.0469579730774061</v>
      </c>
      <c r="J72" s="20">
        <f t="shared" si="13"/>
        <v>14.104386227470147</v>
      </c>
      <c r="K72" s="20"/>
      <c r="L72" s="3">
        <v>4584</v>
      </c>
      <c r="M72" s="3">
        <v>1875</v>
      </c>
      <c r="N72" s="3">
        <v>2568</v>
      </c>
      <c r="O72" s="3">
        <v>336</v>
      </c>
      <c r="P72" s="3">
        <v>872</v>
      </c>
      <c r="Q72" s="3">
        <v>612</v>
      </c>
      <c r="R72" s="3">
        <v>291</v>
      </c>
      <c r="S72" s="3">
        <v>81</v>
      </c>
      <c r="T72" s="3">
        <v>289</v>
      </c>
      <c r="U72" s="3">
        <v>1097</v>
      </c>
      <c r="V72" s="3">
        <v>156</v>
      </c>
      <c r="W72" s="3">
        <v>72</v>
      </c>
      <c r="X72" s="3">
        <v>10</v>
      </c>
      <c r="Y72" s="3">
        <v>27</v>
      </c>
      <c r="Z72" s="3">
        <v>14</v>
      </c>
      <c r="AA72" s="3">
        <v>13</v>
      </c>
      <c r="AB72" s="3"/>
      <c r="AC72" s="3">
        <v>1397</v>
      </c>
      <c r="AD72" s="3">
        <v>1081</v>
      </c>
      <c r="AE72" s="3">
        <v>262</v>
      </c>
      <c r="AF72" s="3">
        <v>0</v>
      </c>
      <c r="AG72" s="3"/>
      <c r="AH72" s="3">
        <v>14</v>
      </c>
      <c r="AI72" s="3"/>
      <c r="AJ72" s="3"/>
      <c r="AK72" s="3">
        <v>3</v>
      </c>
      <c r="AL72" s="3"/>
      <c r="AM72" s="3">
        <v>1232</v>
      </c>
      <c r="AN72" s="3">
        <v>20725.198520649272</v>
      </c>
      <c r="AO72" s="3">
        <v>2423.4501389699267</v>
      </c>
      <c r="AP72" s="3">
        <v>3102.1088226632892</v>
      </c>
      <c r="AQ72" s="3">
        <v>4075.4689538415328</v>
      </c>
      <c r="AR72" s="3">
        <v>8734.8714090125941</v>
      </c>
      <c r="AS72" s="3">
        <v>12004.211146419122</v>
      </c>
      <c r="BD72" s="1"/>
    </row>
    <row r="73" spans="1:56" x14ac:dyDescent="0.45">
      <c r="A73" s="5">
        <v>68</v>
      </c>
      <c r="B73" s="2" t="s">
        <v>75</v>
      </c>
      <c r="C73" s="2"/>
      <c r="D73" s="20">
        <f t="shared" si="7"/>
        <v>9.186533241476031</v>
      </c>
      <c r="E73" s="20">
        <f t="shared" si="8"/>
        <v>5.7519813933727653</v>
      </c>
      <c r="F73" s="20">
        <f t="shared" si="9"/>
        <v>1.869393952846149</v>
      </c>
      <c r="G73" s="20">
        <f t="shared" si="10"/>
        <v>3.7928379700859596</v>
      </c>
      <c r="H73" s="19">
        <f t="shared" si="11"/>
        <v>56.060529362995794</v>
      </c>
      <c r="I73" s="20">
        <f t="shared" si="12"/>
        <v>7.4871606682216356</v>
      </c>
      <c r="J73" s="20">
        <f t="shared" si="13"/>
        <v>10.210713930686142</v>
      </c>
      <c r="K73" s="20"/>
      <c r="L73" s="3">
        <v>1484</v>
      </c>
      <c r="M73" s="3">
        <v>456</v>
      </c>
      <c r="N73" s="3">
        <v>943</v>
      </c>
      <c r="O73" s="3">
        <v>163</v>
      </c>
      <c r="P73" s="3">
        <v>231</v>
      </c>
      <c r="Q73" s="3">
        <v>164</v>
      </c>
      <c r="R73" s="3">
        <v>79</v>
      </c>
      <c r="S73" s="3">
        <v>13</v>
      </c>
      <c r="T73" s="3">
        <v>40</v>
      </c>
      <c r="U73" s="3">
        <v>302</v>
      </c>
      <c r="V73" s="3">
        <v>21</v>
      </c>
      <c r="W73" s="3">
        <v>26</v>
      </c>
      <c r="X73" s="3">
        <v>0</v>
      </c>
      <c r="Y73" s="3">
        <v>3</v>
      </c>
      <c r="Z73" s="3">
        <v>9</v>
      </c>
      <c r="AA73" s="3">
        <v>3</v>
      </c>
      <c r="AB73" s="3"/>
      <c r="AC73" s="3">
        <v>313</v>
      </c>
      <c r="AD73" s="3">
        <v>205</v>
      </c>
      <c r="AE73" s="3">
        <v>64</v>
      </c>
      <c r="AF73" s="3">
        <v>3</v>
      </c>
      <c r="AG73" s="3"/>
      <c r="AH73" s="3">
        <v>0</v>
      </c>
      <c r="AI73" s="3"/>
      <c r="AJ73" s="3"/>
      <c r="AK73" s="3">
        <v>3</v>
      </c>
      <c r="AL73" s="3"/>
      <c r="AM73" s="3">
        <v>285</v>
      </c>
      <c r="AN73" s="3">
        <v>6090.426267135389</v>
      </c>
      <c r="AO73" s="3">
        <v>522.37838613528811</v>
      </c>
      <c r="AP73" s="3">
        <v>695.41254159978018</v>
      </c>
      <c r="AQ73" s="3">
        <v>1682.1104094362183</v>
      </c>
      <c r="AR73" s="3">
        <v>2791.1858263259414</v>
      </c>
      <c r="AS73" s="3">
        <v>3287.4207501531519</v>
      </c>
      <c r="BD73" s="1"/>
    </row>
    <row r="74" spans="1:56" x14ac:dyDescent="0.45">
      <c r="A74" s="5">
        <v>69</v>
      </c>
      <c r="B74" s="2" t="s">
        <v>40</v>
      </c>
      <c r="C74" s="2"/>
      <c r="D74" s="20">
        <f t="shared" si="7"/>
        <v>8.9420486618718531</v>
      </c>
      <c r="E74" s="20">
        <f t="shared" si="8"/>
        <v>7.9457925547639237</v>
      </c>
      <c r="F74" s="20">
        <f t="shared" si="9"/>
        <v>2.4148977372321729</v>
      </c>
      <c r="G74" s="20">
        <f t="shared" si="10"/>
        <v>4.2682368752740878</v>
      </c>
      <c r="H74" s="19">
        <f t="shared" si="11"/>
        <v>64.442111639429882</v>
      </c>
      <c r="I74" s="20">
        <f t="shared" si="12"/>
        <v>8.5228914534112654</v>
      </c>
      <c r="J74" s="20">
        <f t="shared" si="13"/>
        <v>13.824707668384434</v>
      </c>
      <c r="K74" s="20"/>
      <c r="L74" s="3">
        <v>7281</v>
      </c>
      <c r="M74" s="3">
        <v>2510</v>
      </c>
      <c r="N74" s="3">
        <v>4394</v>
      </c>
      <c r="O74" s="3">
        <v>638</v>
      </c>
      <c r="P74" s="3">
        <v>1257</v>
      </c>
      <c r="Q74" s="3">
        <v>839</v>
      </c>
      <c r="R74" s="3">
        <v>382</v>
      </c>
      <c r="S74" s="3">
        <v>93</v>
      </c>
      <c r="T74" s="3">
        <v>306</v>
      </c>
      <c r="U74" s="3">
        <v>1459</v>
      </c>
      <c r="V74" s="3">
        <v>207</v>
      </c>
      <c r="W74" s="3">
        <v>153</v>
      </c>
      <c r="X74" s="3">
        <v>6</v>
      </c>
      <c r="Y74" s="3">
        <v>9</v>
      </c>
      <c r="Z74" s="3">
        <v>31</v>
      </c>
      <c r="AA74" s="3">
        <v>14</v>
      </c>
      <c r="AB74" s="3"/>
      <c r="AC74" s="3">
        <v>1848</v>
      </c>
      <c r="AD74" s="3">
        <v>1375</v>
      </c>
      <c r="AE74" s="3">
        <v>430</v>
      </c>
      <c r="AF74" s="3">
        <v>3</v>
      </c>
      <c r="AG74" s="3"/>
      <c r="AH74" s="3">
        <v>3</v>
      </c>
      <c r="AI74" s="3"/>
      <c r="AJ74" s="3"/>
      <c r="AK74" s="3">
        <v>8</v>
      </c>
      <c r="AL74" s="3"/>
      <c r="AM74" s="3">
        <v>1761</v>
      </c>
      <c r="AN74" s="3">
        <v>29450.099343872069</v>
      </c>
      <c r="AO74" s="3">
        <v>3192.5974487304688</v>
      </c>
      <c r="AP74" s="3">
        <v>3851.0947509765629</v>
      </c>
      <c r="AQ74" s="3">
        <v>6818.5226837158207</v>
      </c>
      <c r="AR74" s="3">
        <v>12738.06319989833</v>
      </c>
      <c r="AS74" s="3">
        <v>16316.171552734375</v>
      </c>
      <c r="BD74" s="1"/>
    </row>
    <row r="75" spans="1:56" x14ac:dyDescent="0.45">
      <c r="A75" s="5">
        <v>70</v>
      </c>
      <c r="B75" s="2" t="s">
        <v>30</v>
      </c>
      <c r="C75" s="2"/>
      <c r="D75" s="20">
        <f t="shared" si="7"/>
        <v>9.5620769383051076</v>
      </c>
      <c r="E75" s="20">
        <f t="shared" si="8"/>
        <v>7.8399539231031294</v>
      </c>
      <c r="F75" s="20">
        <f t="shared" si="9"/>
        <v>1.6602255366571332</v>
      </c>
      <c r="G75" s="20">
        <f t="shared" si="10"/>
        <v>4.0704102151210693</v>
      </c>
      <c r="H75" s="19">
        <f t="shared" si="11"/>
        <v>65.938196369951214</v>
      </c>
      <c r="I75" s="20">
        <f t="shared" si="12"/>
        <v>9.9502052762148203</v>
      </c>
      <c r="J75" s="20">
        <f t="shared" si="13"/>
        <v>17.514416129492478</v>
      </c>
      <c r="K75" s="20"/>
      <c r="L75" s="3">
        <v>8081</v>
      </c>
      <c r="M75" s="3">
        <v>3525</v>
      </c>
      <c r="N75" s="3">
        <v>4613</v>
      </c>
      <c r="O75" s="3">
        <v>687</v>
      </c>
      <c r="P75" s="3">
        <v>1442</v>
      </c>
      <c r="Q75" s="3">
        <v>989</v>
      </c>
      <c r="R75" s="3">
        <v>391</v>
      </c>
      <c r="S75" s="3">
        <v>90</v>
      </c>
      <c r="T75" s="3">
        <v>425</v>
      </c>
      <c r="U75" s="3">
        <v>1963</v>
      </c>
      <c r="V75" s="3">
        <v>302</v>
      </c>
      <c r="W75" s="3">
        <v>270</v>
      </c>
      <c r="X75" s="3">
        <v>10</v>
      </c>
      <c r="Y75" s="3">
        <v>23</v>
      </c>
      <c r="Z75" s="3">
        <v>59</v>
      </c>
      <c r="AA75" s="3">
        <v>24</v>
      </c>
      <c r="AB75" s="3"/>
      <c r="AC75" s="3">
        <v>2201</v>
      </c>
      <c r="AD75" s="3">
        <v>1693</v>
      </c>
      <c r="AE75" s="3">
        <v>777</v>
      </c>
      <c r="AF75" s="3">
        <v>0</v>
      </c>
      <c r="AG75" s="3"/>
      <c r="AH75" s="3">
        <v>3</v>
      </c>
      <c r="AI75" s="3"/>
      <c r="AJ75" s="3"/>
      <c r="AK75" s="3">
        <v>9</v>
      </c>
      <c r="AL75" s="3"/>
      <c r="AM75" s="3">
        <v>2643</v>
      </c>
      <c r="AN75" s="3">
        <v>35426.404804192673</v>
      </c>
      <c r="AO75" s="3">
        <v>4433.872587068352</v>
      </c>
      <c r="AP75" s="3">
        <v>5420.9502271128258</v>
      </c>
      <c r="AQ75" s="3">
        <v>6995.9450727442054</v>
      </c>
      <c r="AR75" s="3">
        <v>15090.425969435884</v>
      </c>
      <c r="AS75" s="3">
        <v>20529.012814531325</v>
      </c>
      <c r="BD75" s="1"/>
    </row>
    <row r="76" spans="1:56" x14ac:dyDescent="0.45">
      <c r="A76" s="5">
        <v>71</v>
      </c>
      <c r="B76" s="2" t="s">
        <v>76</v>
      </c>
      <c r="C76" s="2"/>
      <c r="D76" s="20">
        <f t="shared" si="7"/>
        <v>10.792808311605286</v>
      </c>
      <c r="E76" s="20">
        <f t="shared" si="8"/>
        <v>8.5163636928893514</v>
      </c>
      <c r="F76" s="20">
        <f t="shared" si="9"/>
        <v>2.2038649112837505</v>
      </c>
      <c r="G76" s="20">
        <f t="shared" si="10"/>
        <v>4.4369150232851169</v>
      </c>
      <c r="H76" s="19">
        <f t="shared" si="11"/>
        <v>66.001786816680124</v>
      </c>
      <c r="I76" s="20">
        <f t="shared" si="12"/>
        <v>10.156901529542473</v>
      </c>
      <c r="J76" s="20">
        <f t="shared" si="13"/>
        <v>14.943541944380435</v>
      </c>
      <c r="K76" s="20"/>
      <c r="L76" s="3">
        <v>11039</v>
      </c>
      <c r="M76" s="3">
        <v>4528</v>
      </c>
      <c r="N76" s="3">
        <v>6234</v>
      </c>
      <c r="O76" s="3">
        <v>858</v>
      </c>
      <c r="P76" s="3">
        <v>1978</v>
      </c>
      <c r="Q76" s="3">
        <v>1457</v>
      </c>
      <c r="R76" s="3">
        <v>738</v>
      </c>
      <c r="S76" s="3">
        <v>140</v>
      </c>
      <c r="T76" s="3">
        <v>541</v>
      </c>
      <c r="U76" s="3">
        <v>2769</v>
      </c>
      <c r="V76" s="3">
        <v>348</v>
      </c>
      <c r="W76" s="3">
        <v>181</v>
      </c>
      <c r="X76" s="3">
        <v>5</v>
      </c>
      <c r="Y76" s="3">
        <v>17</v>
      </c>
      <c r="Z76" s="3">
        <v>52</v>
      </c>
      <c r="AA76" s="3">
        <v>32</v>
      </c>
      <c r="AB76" s="3"/>
      <c r="AC76" s="3">
        <v>2697</v>
      </c>
      <c r="AD76" s="3">
        <v>2138</v>
      </c>
      <c r="AE76" s="3">
        <v>924</v>
      </c>
      <c r="AF76" s="3">
        <v>3</v>
      </c>
      <c r="AG76" s="3"/>
      <c r="AH76" s="3">
        <v>5</v>
      </c>
      <c r="AI76" s="3"/>
      <c r="AJ76" s="3"/>
      <c r="AK76" s="3">
        <v>13</v>
      </c>
      <c r="AL76" s="3"/>
      <c r="AM76" s="3">
        <v>2852</v>
      </c>
      <c r="AN76" s="3">
        <v>44580.524747924457</v>
      </c>
      <c r="AO76" s="3">
        <v>4658.4974059811157</v>
      </c>
      <c r="AP76" s="3">
        <v>6352.4764736351299</v>
      </c>
      <c r="AQ76" s="3">
        <v>9445.1988357753507</v>
      </c>
      <c r="AR76" s="3">
        <v>19085.167429616668</v>
      </c>
      <c r="AS76" s="3">
        <v>25655.973126313667</v>
      </c>
      <c r="BD76" s="1"/>
    </row>
    <row r="77" spans="1:56" x14ac:dyDescent="0.45">
      <c r="A77" s="5">
        <v>72</v>
      </c>
      <c r="B77" s="2" t="s">
        <v>77</v>
      </c>
      <c r="C77" s="2"/>
      <c r="D77" s="20">
        <f t="shared" si="7"/>
        <v>9.7161498262985724</v>
      </c>
      <c r="E77" s="20">
        <f t="shared" si="8"/>
        <v>4.8426615824236334</v>
      </c>
      <c r="F77" s="20">
        <f t="shared" si="9"/>
        <v>2.3060293249636352</v>
      </c>
      <c r="G77" s="20">
        <f t="shared" si="10"/>
        <v>4.4940621379325805</v>
      </c>
      <c r="H77" s="19">
        <f t="shared" si="11"/>
        <v>59.988809561310617</v>
      </c>
      <c r="I77" s="20">
        <f t="shared" si="12"/>
        <v>7.1000863362603486</v>
      </c>
      <c r="J77" s="20">
        <f t="shared" si="13"/>
        <v>8.3082766211058043</v>
      </c>
      <c r="K77" s="20"/>
      <c r="L77" s="3">
        <v>939</v>
      </c>
      <c r="M77" s="3">
        <v>267</v>
      </c>
      <c r="N77" s="3">
        <v>583</v>
      </c>
      <c r="O77" s="3">
        <v>105</v>
      </c>
      <c r="P77" s="3">
        <v>169</v>
      </c>
      <c r="Q77" s="3">
        <v>101</v>
      </c>
      <c r="R77" s="3">
        <v>48</v>
      </c>
      <c r="S77" s="3">
        <v>10</v>
      </c>
      <c r="T77" s="3">
        <v>21</v>
      </c>
      <c r="U77" s="3">
        <v>196</v>
      </c>
      <c r="V77" s="3">
        <v>17</v>
      </c>
      <c r="W77" s="3">
        <v>16</v>
      </c>
      <c r="X77" s="3">
        <v>3</v>
      </c>
      <c r="Y77" s="3">
        <v>3</v>
      </c>
      <c r="Z77" s="3">
        <v>3</v>
      </c>
      <c r="AA77" s="3">
        <v>0</v>
      </c>
      <c r="AB77" s="3"/>
      <c r="AC77" s="3">
        <v>177</v>
      </c>
      <c r="AD77" s="3">
        <v>130</v>
      </c>
      <c r="AE77" s="3">
        <v>35</v>
      </c>
      <c r="AF77" s="3">
        <v>0</v>
      </c>
      <c r="AG77" s="3"/>
      <c r="AH77" s="3">
        <v>0</v>
      </c>
      <c r="AI77" s="3"/>
      <c r="AJ77" s="3"/>
      <c r="AK77" s="3">
        <v>3</v>
      </c>
      <c r="AL77" s="3"/>
      <c r="AM77" s="3">
        <v>144</v>
      </c>
      <c r="AN77" s="3">
        <v>3760.5176522491447</v>
      </c>
      <c r="AO77" s="3">
        <v>366.01990611410577</v>
      </c>
      <c r="AP77" s="3">
        <v>433.64582972758575</v>
      </c>
      <c r="AQ77" s="3">
        <v>971.84792341003867</v>
      </c>
      <c r="AR77" s="3">
        <v>1733.211429602522</v>
      </c>
      <c r="AS77" s="3">
        <v>2017.2599589756164</v>
      </c>
      <c r="BD77" s="1"/>
    </row>
    <row r="78" spans="1:56" x14ac:dyDescent="0.45">
      <c r="A78" s="5">
        <v>73</v>
      </c>
      <c r="B78" s="2" t="s">
        <v>31</v>
      </c>
      <c r="C78" s="2"/>
      <c r="D78" s="20">
        <f t="shared" si="7"/>
        <v>5.5871721604303026</v>
      </c>
      <c r="E78" s="20">
        <f t="shared" si="8"/>
        <v>1.4211305381341031</v>
      </c>
      <c r="F78" s="20">
        <f t="shared" si="9"/>
        <v>0.89677210058357448</v>
      </c>
      <c r="G78" s="20">
        <f t="shared" si="10"/>
        <v>1.8322309820647114</v>
      </c>
      <c r="H78" s="19">
        <f t="shared" si="11"/>
        <v>52.681128205666873</v>
      </c>
      <c r="I78" s="20">
        <f t="shared" si="12"/>
        <v>7.7030182757765946</v>
      </c>
      <c r="J78" s="20">
        <f t="shared" si="13"/>
        <v>10.560951393322785</v>
      </c>
      <c r="K78" s="20"/>
      <c r="L78" s="3">
        <v>23302</v>
      </c>
      <c r="M78" s="3">
        <v>13899</v>
      </c>
      <c r="N78" s="3">
        <v>15715</v>
      </c>
      <c r="O78" s="3">
        <v>4781</v>
      </c>
      <c r="P78" s="3">
        <v>3306</v>
      </c>
      <c r="Q78" s="3">
        <v>2864</v>
      </c>
      <c r="R78" s="3">
        <v>830</v>
      </c>
      <c r="S78" s="3">
        <v>301</v>
      </c>
      <c r="T78" s="3">
        <v>477</v>
      </c>
      <c r="U78" s="3">
        <v>6357</v>
      </c>
      <c r="V78" s="3">
        <v>401</v>
      </c>
      <c r="W78" s="3">
        <v>2257</v>
      </c>
      <c r="X78" s="3">
        <v>22</v>
      </c>
      <c r="Y78" s="3">
        <v>9</v>
      </c>
      <c r="Z78" s="3">
        <v>329</v>
      </c>
      <c r="AA78" s="3">
        <v>52</v>
      </c>
      <c r="AB78" s="3"/>
      <c r="AC78" s="3">
        <v>5624</v>
      </c>
      <c r="AD78" s="3">
        <v>4154</v>
      </c>
      <c r="AE78" s="3">
        <v>2392</v>
      </c>
      <c r="AF78" s="3">
        <v>5</v>
      </c>
      <c r="AG78" s="3"/>
      <c r="AH78" s="3">
        <v>74</v>
      </c>
      <c r="AI78" s="3"/>
      <c r="AJ78" s="3"/>
      <c r="AK78" s="3">
        <v>58</v>
      </c>
      <c r="AL78" s="3"/>
      <c r="AM78" s="3">
        <v>7230</v>
      </c>
      <c r="AN78" s="3">
        <v>180435.76559733326</v>
      </c>
      <c r="AO78" s="3">
        <v>26682.473587557208</v>
      </c>
      <c r="AP78" s="3">
        <v>33564.826537770772</v>
      </c>
      <c r="AQ78" s="3">
        <v>29830.41657469581</v>
      </c>
      <c r="AR78" s="3">
        <v>68459.741274552245</v>
      </c>
      <c r="AS78" s="3">
        <v>113778.48789091918</v>
      </c>
      <c r="BD78" s="1"/>
    </row>
    <row r="79" spans="1:56" x14ac:dyDescent="0.45">
      <c r="A79" s="5">
        <v>74</v>
      </c>
      <c r="B79" s="2" t="s">
        <v>32</v>
      </c>
      <c r="C79" s="2"/>
      <c r="D79" s="20">
        <f t="shared" si="7"/>
        <v>8.9496122826224216</v>
      </c>
      <c r="E79" s="20">
        <f t="shared" si="8"/>
        <v>4.3076326450521059</v>
      </c>
      <c r="F79" s="20">
        <f t="shared" si="9"/>
        <v>2.8115431620147691</v>
      </c>
      <c r="G79" s="20">
        <f t="shared" si="10"/>
        <v>2.6920422655797513</v>
      </c>
      <c r="H79" s="19">
        <f t="shared" si="11"/>
        <v>67.278441590493784</v>
      </c>
      <c r="I79" s="20">
        <f t="shared" si="12"/>
        <v>10.653989193889613</v>
      </c>
      <c r="J79" s="20">
        <f t="shared" si="13"/>
        <v>15.670455138380982</v>
      </c>
      <c r="K79" s="20"/>
      <c r="L79" s="3">
        <v>36856</v>
      </c>
      <c r="M79" s="3">
        <v>25380</v>
      </c>
      <c r="N79" s="3">
        <v>19297</v>
      </c>
      <c r="O79" s="3">
        <v>1592</v>
      </c>
      <c r="P79" s="3">
        <v>6413</v>
      </c>
      <c r="Q79" s="3">
        <v>8311</v>
      </c>
      <c r="R79" s="3">
        <v>3871</v>
      </c>
      <c r="S79" s="3">
        <v>1323</v>
      </c>
      <c r="T79" s="3">
        <v>2027</v>
      </c>
      <c r="U79" s="3">
        <v>13326</v>
      </c>
      <c r="V79" s="3">
        <v>1295</v>
      </c>
      <c r="W79" s="3">
        <v>2714</v>
      </c>
      <c r="X79" s="3">
        <v>36</v>
      </c>
      <c r="Y79" s="3">
        <v>30</v>
      </c>
      <c r="Z79" s="3">
        <v>371</v>
      </c>
      <c r="AA79" s="3">
        <v>136</v>
      </c>
      <c r="AB79" s="3"/>
      <c r="AC79" s="3">
        <v>16029</v>
      </c>
      <c r="AD79" s="3">
        <v>12586</v>
      </c>
      <c r="AE79" s="3">
        <v>2736</v>
      </c>
      <c r="AF79" s="3">
        <v>9</v>
      </c>
      <c r="AG79" s="3"/>
      <c r="AH79" s="3">
        <v>240</v>
      </c>
      <c r="AI79" s="3"/>
      <c r="AJ79" s="3"/>
      <c r="AK79" s="3">
        <v>49</v>
      </c>
      <c r="AL79" s="3"/>
      <c r="AM79" s="3">
        <v>12828</v>
      </c>
      <c r="AN79" s="3">
        <v>238220.62833099364</v>
      </c>
      <c r="AO79" s="3">
        <v>28884.291174316408</v>
      </c>
      <c r="AP79" s="3">
        <v>47056.008880615234</v>
      </c>
      <c r="AQ79" s="3">
        <v>28682.293382263182</v>
      </c>
      <c r="AR79" s="3">
        <v>81861.055640821331</v>
      </c>
      <c r="AS79" s="3">
        <v>148900.30516601561</v>
      </c>
      <c r="BD79" s="1"/>
    </row>
    <row r="80" spans="1:56" x14ac:dyDescent="0.45">
      <c r="A80" s="5">
        <v>75</v>
      </c>
      <c r="B80" s="2" t="s">
        <v>41</v>
      </c>
      <c r="C80" s="2"/>
      <c r="D80" s="20">
        <f t="shared" si="7"/>
        <v>9.2178598740527811</v>
      </c>
      <c r="E80" s="20">
        <f t="shared" si="8"/>
        <v>9.5463141632408064</v>
      </c>
      <c r="F80" s="20">
        <f t="shared" si="9"/>
        <v>1.8481219559112478</v>
      </c>
      <c r="G80" s="20">
        <f t="shared" si="10"/>
        <v>3.8083565130016468</v>
      </c>
      <c r="H80" s="19">
        <f t="shared" si="11"/>
        <v>66.902263759159865</v>
      </c>
      <c r="I80" s="20">
        <f t="shared" si="12"/>
        <v>9.5612584775238201</v>
      </c>
      <c r="J80" s="20">
        <f t="shared" si="13"/>
        <v>17.562185608396362</v>
      </c>
      <c r="K80" s="20"/>
      <c r="L80" s="3">
        <v>8912</v>
      </c>
      <c r="M80" s="3">
        <v>4145</v>
      </c>
      <c r="N80" s="3">
        <v>4641</v>
      </c>
      <c r="O80" s="3">
        <v>524</v>
      </c>
      <c r="P80" s="3">
        <v>1651</v>
      </c>
      <c r="Q80" s="3">
        <v>1474</v>
      </c>
      <c r="R80" s="3">
        <v>649</v>
      </c>
      <c r="S80" s="3">
        <v>133</v>
      </c>
      <c r="T80" s="3">
        <v>687</v>
      </c>
      <c r="U80" s="3">
        <v>2377</v>
      </c>
      <c r="V80" s="3">
        <v>417</v>
      </c>
      <c r="W80" s="3">
        <v>269</v>
      </c>
      <c r="X80" s="3">
        <v>15</v>
      </c>
      <c r="Y80" s="3">
        <v>27</v>
      </c>
      <c r="Z80" s="3">
        <v>68</v>
      </c>
      <c r="AA80" s="3">
        <v>35</v>
      </c>
      <c r="AB80" s="3"/>
      <c r="AC80" s="3">
        <v>3091</v>
      </c>
      <c r="AD80" s="3">
        <v>2508</v>
      </c>
      <c r="AE80" s="3">
        <v>465</v>
      </c>
      <c r="AF80" s="3">
        <v>0</v>
      </c>
      <c r="AG80" s="3"/>
      <c r="AH80" s="3">
        <v>3</v>
      </c>
      <c r="AI80" s="3"/>
      <c r="AJ80" s="3"/>
      <c r="AK80" s="3">
        <v>7</v>
      </c>
      <c r="AL80" s="3"/>
      <c r="AM80" s="3">
        <v>3101</v>
      </c>
      <c r="AN80" s="3">
        <v>43352.033728027345</v>
      </c>
      <c r="AO80" s="3">
        <v>5821.2509033203132</v>
      </c>
      <c r="AP80" s="3">
        <v>7196.4947753906254</v>
      </c>
      <c r="AQ80" s="3">
        <v>6936.9849975585939</v>
      </c>
      <c r="AR80" s="3">
        <v>17657.255589631357</v>
      </c>
      <c r="AS80" s="3">
        <v>25786.896660156253</v>
      </c>
      <c r="BD80" s="1"/>
    </row>
    <row r="81" spans="1:56" x14ac:dyDescent="0.45">
      <c r="A81" s="5">
        <v>76</v>
      </c>
      <c r="B81" s="2" t="s">
        <v>33</v>
      </c>
      <c r="C81" s="2"/>
      <c r="D81" s="20">
        <f t="shared" si="7"/>
        <v>8.6631973975107979</v>
      </c>
      <c r="E81" s="20">
        <f t="shared" si="8"/>
        <v>4.6991264059695883</v>
      </c>
      <c r="F81" s="20">
        <f t="shared" si="9"/>
        <v>3.2531121688216915</v>
      </c>
      <c r="G81" s="20">
        <f t="shared" si="10"/>
        <v>1.5814221764796625</v>
      </c>
      <c r="H81" s="19">
        <f t="shared" si="11"/>
        <v>54.216150079063006</v>
      </c>
      <c r="I81" s="20">
        <f t="shared" si="12"/>
        <v>11.384126411620414</v>
      </c>
      <c r="J81" s="20">
        <f t="shared" si="13"/>
        <v>18.229210298858348</v>
      </c>
      <c r="K81" s="20"/>
      <c r="L81" s="3">
        <v>27395</v>
      </c>
      <c r="M81" s="3">
        <v>32322</v>
      </c>
      <c r="N81" s="3">
        <v>12434</v>
      </c>
      <c r="O81" s="3">
        <v>1382</v>
      </c>
      <c r="P81" s="3">
        <v>4490</v>
      </c>
      <c r="Q81" s="3">
        <v>6116</v>
      </c>
      <c r="R81" s="3">
        <v>2672</v>
      </c>
      <c r="S81" s="3">
        <v>1937</v>
      </c>
      <c r="T81" s="3">
        <v>2798</v>
      </c>
      <c r="U81" s="3">
        <v>15586</v>
      </c>
      <c r="V81" s="3">
        <v>1508</v>
      </c>
      <c r="W81" s="3">
        <v>2857</v>
      </c>
      <c r="X81" s="3">
        <v>24</v>
      </c>
      <c r="Y81" s="3">
        <v>38</v>
      </c>
      <c r="Z81" s="3">
        <v>383</v>
      </c>
      <c r="AA81" s="3">
        <v>134</v>
      </c>
      <c r="AB81" s="3"/>
      <c r="AC81" s="3">
        <v>22027</v>
      </c>
      <c r="AD81" s="3">
        <v>17688</v>
      </c>
      <c r="AE81" s="3">
        <v>3014</v>
      </c>
      <c r="AF81" s="3">
        <v>3</v>
      </c>
      <c r="AG81" s="3"/>
      <c r="AH81" s="3">
        <v>112</v>
      </c>
      <c r="AI81" s="3"/>
      <c r="AJ81" s="3"/>
      <c r="AK81" s="3">
        <v>61</v>
      </c>
      <c r="AL81" s="3"/>
      <c r="AM81" s="3">
        <v>16960</v>
      </c>
      <c r="AN81" s="3">
        <v>283921.65398837393</v>
      </c>
      <c r="AO81" s="3">
        <v>33589.666240735474</v>
      </c>
      <c r="AP81" s="3">
        <v>59542.982211449533</v>
      </c>
      <c r="AQ81" s="3">
        <v>22934.12568370788</v>
      </c>
      <c r="AR81" s="3">
        <v>93037.491597001135</v>
      </c>
      <c r="AS81" s="3">
        <v>179910.47975518063</v>
      </c>
      <c r="BD81" s="1"/>
    </row>
    <row r="82" spans="1:56" x14ac:dyDescent="0.45">
      <c r="A82" s="5">
        <v>77</v>
      </c>
      <c r="B82" s="2" t="s">
        <v>34</v>
      </c>
      <c r="C82" s="2"/>
      <c r="D82" s="20">
        <f t="shared" si="7"/>
        <v>7.9661140291155732</v>
      </c>
      <c r="E82" s="20">
        <f t="shared" si="8"/>
        <v>1.6833224435638319</v>
      </c>
      <c r="F82" s="20">
        <f t="shared" si="9"/>
        <v>0.64852212036248669</v>
      </c>
      <c r="G82" s="20">
        <f t="shared" si="10"/>
        <v>2.4233486201409735</v>
      </c>
      <c r="H82" s="19">
        <f t="shared" si="11"/>
        <v>43.152954172761063</v>
      </c>
      <c r="I82" s="20">
        <f t="shared" si="12"/>
        <v>9.8894866998265094</v>
      </c>
      <c r="J82" s="20">
        <f t="shared" si="13"/>
        <v>12.695741550625476</v>
      </c>
      <c r="K82" s="20"/>
      <c r="L82" s="3">
        <v>10174</v>
      </c>
      <c r="M82" s="3">
        <v>10137</v>
      </c>
      <c r="N82" s="3">
        <v>4758</v>
      </c>
      <c r="O82" s="3">
        <v>1127</v>
      </c>
      <c r="P82" s="3">
        <v>2484</v>
      </c>
      <c r="Q82" s="3">
        <v>1092</v>
      </c>
      <c r="R82" s="3">
        <v>521</v>
      </c>
      <c r="S82" s="3">
        <v>183</v>
      </c>
      <c r="T82" s="3">
        <v>475</v>
      </c>
      <c r="U82" s="3">
        <v>6206</v>
      </c>
      <c r="V82" s="3">
        <v>317</v>
      </c>
      <c r="W82" s="3">
        <v>1472</v>
      </c>
      <c r="X82" s="3">
        <v>25</v>
      </c>
      <c r="Y82" s="3">
        <v>11</v>
      </c>
      <c r="Z82" s="3">
        <v>511</v>
      </c>
      <c r="AA82" s="3">
        <v>15</v>
      </c>
      <c r="AB82" s="3"/>
      <c r="AC82" s="3">
        <v>2089</v>
      </c>
      <c r="AD82" s="3">
        <v>1827</v>
      </c>
      <c r="AE82" s="3">
        <v>873</v>
      </c>
      <c r="AF82" s="3">
        <v>0</v>
      </c>
      <c r="AG82" s="3"/>
      <c r="AH82" s="3">
        <v>32</v>
      </c>
      <c r="AI82" s="3"/>
      <c r="AJ82" s="3"/>
      <c r="AK82" s="3">
        <v>16</v>
      </c>
      <c r="AL82" s="3"/>
      <c r="AM82" s="3">
        <v>6168</v>
      </c>
      <c r="AN82" s="3">
        <v>102502.79218412653</v>
      </c>
      <c r="AO82" s="3">
        <v>10818.896206707475</v>
      </c>
      <c r="AP82" s="3">
        <v>28218.004329245312</v>
      </c>
      <c r="AQ82" s="3">
        <v>11025.896352197682</v>
      </c>
      <c r="AR82" s="3">
        <v>48583.219620567368</v>
      </c>
      <c r="AS82" s="3">
        <v>77904.985759901465</v>
      </c>
      <c r="BD82" s="1"/>
    </row>
    <row r="83" spans="1:56" x14ac:dyDescent="0.45">
      <c r="A83" s="5">
        <v>78</v>
      </c>
      <c r="B83" s="2" t="s">
        <v>78</v>
      </c>
      <c r="C83" s="2"/>
      <c r="D83" s="20">
        <f t="shared" si="7"/>
        <v>7.4950475565643382</v>
      </c>
      <c r="E83" s="20">
        <f t="shared" si="8"/>
        <v>4.5263194319267566</v>
      </c>
      <c r="F83" s="20">
        <f t="shared" si="9"/>
        <v>1.2681670302667034</v>
      </c>
      <c r="G83" s="20">
        <f t="shared" si="10"/>
        <v>2.6909140162026968</v>
      </c>
      <c r="H83" s="19">
        <f t="shared" si="11"/>
        <v>58.787786914506349</v>
      </c>
      <c r="I83" s="20">
        <f t="shared" si="12"/>
        <v>8.6331411178451081</v>
      </c>
      <c r="J83" s="20">
        <f t="shared" si="13"/>
        <v>11.271883483904373</v>
      </c>
      <c r="K83" s="20"/>
      <c r="L83" s="3">
        <v>26138</v>
      </c>
      <c r="M83" s="3">
        <v>13834</v>
      </c>
      <c r="N83" s="3">
        <v>16005</v>
      </c>
      <c r="O83" s="3">
        <v>2559</v>
      </c>
      <c r="P83" s="3">
        <v>4312</v>
      </c>
      <c r="Q83" s="3">
        <v>3518</v>
      </c>
      <c r="R83" s="3">
        <v>1099</v>
      </c>
      <c r="S83" s="3">
        <v>318</v>
      </c>
      <c r="T83" s="3">
        <v>1135</v>
      </c>
      <c r="U83" s="3">
        <v>7227</v>
      </c>
      <c r="V83" s="3">
        <v>846</v>
      </c>
      <c r="W83" s="3">
        <v>1056</v>
      </c>
      <c r="X83" s="3">
        <v>15</v>
      </c>
      <c r="Y83" s="3">
        <v>23</v>
      </c>
      <c r="Z83" s="3">
        <v>252</v>
      </c>
      <c r="AA83" s="3">
        <v>88</v>
      </c>
      <c r="AB83" s="3"/>
      <c r="AC83" s="3">
        <v>8195</v>
      </c>
      <c r="AD83" s="3">
        <v>6252</v>
      </c>
      <c r="AE83" s="3">
        <v>2213</v>
      </c>
      <c r="AF83" s="3">
        <v>3</v>
      </c>
      <c r="AG83" s="3"/>
      <c r="AH83" s="3">
        <v>5</v>
      </c>
      <c r="AI83" s="3"/>
      <c r="AJ83" s="3"/>
      <c r="AK83" s="3">
        <v>42</v>
      </c>
      <c r="AL83" s="3"/>
      <c r="AM83" s="3">
        <v>6841</v>
      </c>
      <c r="AN83" s="3">
        <v>160242.94994326541</v>
      </c>
      <c r="AO83" s="3">
        <v>19425.708526657356</v>
      </c>
      <c r="AP83" s="3">
        <v>25075.561216342503</v>
      </c>
      <c r="AQ83" s="3">
        <v>27225.0425471462</v>
      </c>
      <c r="AR83" s="3">
        <v>60690.833167044089</v>
      </c>
      <c r="AS83" s="3">
        <v>96423.671036889209</v>
      </c>
      <c r="BD83" s="1"/>
    </row>
    <row r="84" spans="1:56" x14ac:dyDescent="0.45">
      <c r="A84" s="5">
        <v>79</v>
      </c>
      <c r="B84" s="2" t="s">
        <v>79</v>
      </c>
      <c r="C84" s="2"/>
      <c r="D84" s="20">
        <f t="shared" si="7"/>
        <v>10.325746244027604</v>
      </c>
      <c r="E84" s="20">
        <f t="shared" si="8"/>
        <v>9.0700940234047955</v>
      </c>
      <c r="F84" s="20">
        <f t="shared" si="9"/>
        <v>3.067825919681034</v>
      </c>
      <c r="G84" s="20">
        <f t="shared" si="10"/>
        <v>7.6306739104915424</v>
      </c>
      <c r="H84" s="19">
        <f t="shared" si="11"/>
        <v>61.058246458067856</v>
      </c>
      <c r="I84" s="20">
        <f t="shared" si="12"/>
        <v>7.7527646930594081</v>
      </c>
      <c r="J84" s="20">
        <f t="shared" si="13"/>
        <v>12.441902776408515</v>
      </c>
      <c r="K84" s="20"/>
      <c r="L84" s="3">
        <v>2105</v>
      </c>
      <c r="M84" s="3">
        <v>508</v>
      </c>
      <c r="N84" s="3">
        <v>1115</v>
      </c>
      <c r="O84" s="3">
        <v>202</v>
      </c>
      <c r="P84" s="3">
        <v>500</v>
      </c>
      <c r="Q84" s="3">
        <v>304</v>
      </c>
      <c r="R84" s="3">
        <v>184</v>
      </c>
      <c r="S84" s="3">
        <v>23</v>
      </c>
      <c r="T84" s="3">
        <v>68</v>
      </c>
      <c r="U84" s="3">
        <v>356</v>
      </c>
      <c r="V84" s="3">
        <v>26</v>
      </c>
      <c r="W84" s="3">
        <v>20</v>
      </c>
      <c r="X84" s="3">
        <v>0</v>
      </c>
      <c r="Y84" s="3">
        <v>3</v>
      </c>
      <c r="Z84" s="3">
        <v>8</v>
      </c>
      <c r="AA84" s="3">
        <v>0</v>
      </c>
      <c r="AB84" s="3"/>
      <c r="AC84" s="3">
        <v>404</v>
      </c>
      <c r="AD84" s="3">
        <v>309</v>
      </c>
      <c r="AE84" s="3">
        <v>84</v>
      </c>
      <c r="AF84" s="3">
        <v>0</v>
      </c>
      <c r="AG84" s="3"/>
      <c r="AH84" s="3">
        <v>3</v>
      </c>
      <c r="AI84" s="3"/>
      <c r="AJ84" s="3"/>
      <c r="AK84" s="3">
        <v>3</v>
      </c>
      <c r="AL84" s="3"/>
      <c r="AM84" s="3">
        <v>374</v>
      </c>
      <c r="AN84" s="3">
        <v>6552.5012058573429</v>
      </c>
      <c r="AO84" s="3">
        <v>608.89408184481454</v>
      </c>
      <c r="AP84" s="3">
        <v>749.71659416683406</v>
      </c>
      <c r="AQ84" s="3">
        <v>1826.1251586478716</v>
      </c>
      <c r="AR84" s="3">
        <v>3005.9710859431661</v>
      </c>
      <c r="AS84" s="3">
        <v>3447.6927050760123</v>
      </c>
      <c r="BD84" s="1"/>
    </row>
    <row r="85" spans="1:56" x14ac:dyDescent="0.45">
      <c r="A85" s="5">
        <v>80</v>
      </c>
      <c r="B85" s="2" t="s">
        <v>1</v>
      </c>
      <c r="C85" s="2"/>
      <c r="D85" s="20">
        <f t="shared" si="7"/>
        <v>2.6578513967102735</v>
      </c>
      <c r="E85" s="20">
        <f t="shared" ref="E85:E87" si="14">T85/AP85*100</f>
        <v>3.8931021091311671</v>
      </c>
      <c r="F85" s="20">
        <f t="shared" ref="F85:F87" si="15">S85/AP85*100</f>
        <v>0</v>
      </c>
      <c r="G85" s="20">
        <f t="shared" ref="G85:G87" si="16">P85/AN85*100</f>
        <v>0.65456947321261771</v>
      </c>
      <c r="H85" s="19">
        <f t="shared" ref="H85:H87" si="17">N85/AQ85*100</f>
        <v>8.5793766069560178</v>
      </c>
      <c r="I85" s="20">
        <f t="shared" ref="I85:I87" si="18">M85/AN85*100</f>
        <v>2.2909931562441619</v>
      </c>
      <c r="J85" s="20">
        <f t="shared" si="13"/>
        <v>1.4817697704929911</v>
      </c>
      <c r="K85" s="20"/>
      <c r="L85" s="3">
        <v>32</v>
      </c>
      <c r="M85" s="3">
        <v>21</v>
      </c>
      <c r="N85" s="3">
        <v>18</v>
      </c>
      <c r="O85" s="3">
        <v>8</v>
      </c>
      <c r="P85" s="3">
        <v>6</v>
      </c>
      <c r="Q85" s="3">
        <v>5</v>
      </c>
      <c r="R85" s="3">
        <v>5</v>
      </c>
      <c r="S85" s="3">
        <v>0</v>
      </c>
      <c r="T85" s="3">
        <v>5</v>
      </c>
      <c r="U85" s="3">
        <v>14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12</v>
      </c>
      <c r="AD85" s="3">
        <v>9</v>
      </c>
      <c r="AE85" s="3">
        <v>5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/>
      <c r="AM85" s="49">
        <v>6</v>
      </c>
      <c r="AN85" s="3">
        <v>916.6330306471649</v>
      </c>
      <c r="AO85" s="3">
        <v>101.85210057646546</v>
      </c>
      <c r="AP85" s="3">
        <v>128.4322850991407</v>
      </c>
      <c r="AQ85" s="3">
        <v>209.80545352684359</v>
      </c>
      <c r="AR85" s="3">
        <v>404.9212043247295</v>
      </c>
      <c r="AS85" s="3">
        <v>526.74126240949158</v>
      </c>
      <c r="BD85" s="1"/>
    </row>
    <row r="86" spans="1:56" s="61" customFormat="1" ht="11.65" x14ac:dyDescent="0.2">
      <c r="A86" s="55">
        <v>81</v>
      </c>
      <c r="B86" s="2" t="s">
        <v>102</v>
      </c>
      <c r="C86" s="56"/>
      <c r="D86" s="57">
        <f t="shared" si="7"/>
        <v>8.3335931987133165</v>
      </c>
      <c r="E86" s="57">
        <f t="shared" si="14"/>
        <v>4.1045120291306567</v>
      </c>
      <c r="F86" s="57">
        <f t="shared" si="15"/>
        <v>1.8700096541922777</v>
      </c>
      <c r="G86" s="57">
        <f t="shared" si="16"/>
        <v>2.7323950803376462</v>
      </c>
      <c r="H86" s="58">
        <f t="shared" si="17"/>
        <v>57.873798446125754</v>
      </c>
      <c r="I86" s="57">
        <f t="shared" si="18"/>
        <v>9.5650112339812168</v>
      </c>
      <c r="J86" s="57">
        <f t="shared" si="13"/>
        <v>14.558200994931326</v>
      </c>
      <c r="K86" s="57"/>
      <c r="L86" s="59">
        <f t="shared" ref="L86:AF86" si="19">SUM(L6:L85)</f>
        <v>1067753</v>
      </c>
      <c r="M86" s="59">
        <f t="shared" si="19"/>
        <v>643168</v>
      </c>
      <c r="N86" s="59">
        <f t="shared" si="19"/>
        <v>609643</v>
      </c>
      <c r="O86" s="59">
        <f t="shared" si="19"/>
        <v>104538</v>
      </c>
      <c r="P86" s="59">
        <f t="shared" si="19"/>
        <v>183731</v>
      </c>
      <c r="Q86" s="59">
        <f t="shared" si="19"/>
        <v>165032</v>
      </c>
      <c r="R86" s="59">
        <f t="shared" si="19"/>
        <v>72282</v>
      </c>
      <c r="S86" s="59">
        <f t="shared" si="19"/>
        <v>23087</v>
      </c>
      <c r="T86" s="59">
        <f t="shared" si="19"/>
        <v>50674</v>
      </c>
      <c r="U86" s="59">
        <f t="shared" si="19"/>
        <v>350140</v>
      </c>
      <c r="V86" s="59">
        <f t="shared" si="19"/>
        <v>33920</v>
      </c>
      <c r="W86" s="59">
        <f t="shared" si="19"/>
        <v>69843</v>
      </c>
      <c r="X86" s="59">
        <f t="shared" si="19"/>
        <v>1074</v>
      </c>
      <c r="Y86" s="59">
        <f t="shared" si="19"/>
        <v>1068</v>
      </c>
      <c r="Z86" s="59">
        <f t="shared" si="19"/>
        <v>12128</v>
      </c>
      <c r="AA86" s="59">
        <f t="shared" si="19"/>
        <v>2987</v>
      </c>
      <c r="AB86" s="59"/>
      <c r="AC86" s="59">
        <f t="shared" si="19"/>
        <v>340023</v>
      </c>
      <c r="AD86" s="59">
        <f t="shared" si="19"/>
        <v>267261</v>
      </c>
      <c r="AE86" s="59">
        <f t="shared" si="19"/>
        <v>84756</v>
      </c>
      <c r="AF86" s="59">
        <f t="shared" si="19"/>
        <v>214</v>
      </c>
      <c r="AG86" s="59">
        <f t="shared" ref="AG86:AK86" si="20">SUM(AG6:AG85)</f>
        <v>0</v>
      </c>
      <c r="AH86" s="59">
        <f t="shared" si="20"/>
        <v>3008</v>
      </c>
      <c r="AI86" s="59">
        <f t="shared" si="20"/>
        <v>0</v>
      </c>
      <c r="AJ86" s="59">
        <f t="shared" si="20"/>
        <v>0</v>
      </c>
      <c r="AK86" s="59">
        <f t="shared" si="20"/>
        <v>1511</v>
      </c>
      <c r="AL86" s="59"/>
      <c r="AM86" s="59">
        <f t="shared" ref="AM86" si="21">SUM(AM6:AM85)</f>
        <v>381689</v>
      </c>
      <c r="AN86" s="59">
        <v>6724174.01576115</v>
      </c>
      <c r="AO86" s="59">
        <v>859474.82625319122</v>
      </c>
      <c r="AP86" s="59">
        <v>1234592.5566877397</v>
      </c>
      <c r="AQ86" s="59">
        <v>1053400.7035455115</v>
      </c>
      <c r="AR86" s="59">
        <v>2621814.3308564792</v>
      </c>
      <c r="AS86" s="59">
        <v>4201548.9795453493</v>
      </c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1:56" s="61" customFormat="1" ht="11.65" x14ac:dyDescent="0.2">
      <c r="A87" s="55">
        <v>82</v>
      </c>
      <c r="B87" s="2" t="s">
        <v>103</v>
      </c>
      <c r="C87" s="56"/>
      <c r="D87" s="57">
        <f t="shared" si="7"/>
        <v>7.8787940882622625</v>
      </c>
      <c r="E87" s="57">
        <f t="shared" si="14"/>
        <v>3.1981176746720097</v>
      </c>
      <c r="F87" s="57">
        <f t="shared" si="15"/>
        <v>1.8022641164677426</v>
      </c>
      <c r="G87" s="57">
        <f t="shared" si="16"/>
        <v>2.2790654216723398</v>
      </c>
      <c r="H87" s="58">
        <f t="shared" si="17"/>
        <v>54.969032213140125</v>
      </c>
      <c r="I87" s="57">
        <f t="shared" si="18"/>
        <v>9.487362989793688</v>
      </c>
      <c r="J87" s="57">
        <f t="shared" si="13"/>
        <v>13.938241383810368</v>
      </c>
      <c r="K87" s="57"/>
      <c r="L87" s="59">
        <f t="shared" ref="L87:AF87" si="22">SUM(L9,L12,L14:L15,L18:L19,L23,L25,L27,L31,L36,L38,L40:L41,L45,L47:L50,L54:L55,L57:L58,L62,L64,L69,L78:L79,L81:L83)</f>
        <v>694691</v>
      </c>
      <c r="M87" s="59">
        <f t="shared" si="22"/>
        <v>484337</v>
      </c>
      <c r="N87" s="59">
        <f t="shared" si="22"/>
        <v>395321</v>
      </c>
      <c r="O87" s="59">
        <f t="shared" si="22"/>
        <v>73110</v>
      </c>
      <c r="P87" s="59">
        <f t="shared" si="22"/>
        <v>116348</v>
      </c>
      <c r="Q87" s="59">
        <f t="shared" si="22"/>
        <v>115755</v>
      </c>
      <c r="R87" s="59">
        <f t="shared" si="22"/>
        <v>49598</v>
      </c>
      <c r="S87" s="59">
        <f t="shared" si="22"/>
        <v>18000</v>
      </c>
      <c r="T87" s="59">
        <f t="shared" si="22"/>
        <v>31941</v>
      </c>
      <c r="U87" s="59">
        <f t="shared" si="22"/>
        <v>257811</v>
      </c>
      <c r="V87" s="59">
        <f t="shared" si="22"/>
        <v>21894</v>
      </c>
      <c r="W87" s="59">
        <f t="shared" si="22"/>
        <v>58333</v>
      </c>
      <c r="X87" s="59">
        <f t="shared" si="22"/>
        <v>700</v>
      </c>
      <c r="Y87" s="59">
        <f t="shared" si="22"/>
        <v>434</v>
      </c>
      <c r="Z87" s="59">
        <f t="shared" si="22"/>
        <v>9994</v>
      </c>
      <c r="AA87" s="59">
        <f t="shared" si="22"/>
        <v>1995</v>
      </c>
      <c r="AB87" s="59"/>
      <c r="AC87" s="59">
        <f t="shared" si="22"/>
        <v>241361</v>
      </c>
      <c r="AD87" s="59">
        <f t="shared" si="22"/>
        <v>190201</v>
      </c>
      <c r="AE87" s="59">
        <f t="shared" si="22"/>
        <v>58408</v>
      </c>
      <c r="AF87" s="59">
        <f t="shared" si="22"/>
        <v>132</v>
      </c>
      <c r="AG87" s="59">
        <f t="shared" ref="AG87:AK87" si="23">SUM(AG9,AG12,AG14:AG15,AG18:AG19,AG23,AG25,AG27,AG31,AG36,AG38,AG40:AG41,AG45,AG47:AG50,AG54:AG55,AG57:AG58,AG62,AG64,AG69,AG78:AG79,AG81:AG83)</f>
        <v>0</v>
      </c>
      <c r="AH87" s="59">
        <f t="shared" si="23"/>
        <v>2653</v>
      </c>
      <c r="AI87" s="59">
        <f t="shared" si="23"/>
        <v>0</v>
      </c>
      <c r="AJ87" s="59">
        <f t="shared" si="23"/>
        <v>0</v>
      </c>
      <c r="AK87" s="59">
        <f t="shared" si="23"/>
        <v>1128</v>
      </c>
      <c r="AL87" s="59"/>
      <c r="AM87" s="59">
        <f t="shared" ref="AM87" si="24">SUM(AM9,AM12,AM14:AM15,AM18:AM19,AM23,AM25,AM27,AM31,AM36,AM38,AM40:AM41,AM45,AM47:AM50,AM54:AM55,AM57:AM58,AM62,AM64,AM69,AM78:AM79,AM81:AM83)</f>
        <v>270513</v>
      </c>
      <c r="AN87" s="59">
        <v>5105075.0405675415</v>
      </c>
      <c r="AO87" s="59">
        <v>672275.1164695248</v>
      </c>
      <c r="AP87" s="59">
        <v>998743.73769801285</v>
      </c>
      <c r="AQ87" s="59">
        <v>719170.38391208951</v>
      </c>
      <c r="AR87" s="59">
        <v>1940797.2107170417</v>
      </c>
      <c r="AS87" s="59">
        <v>3272213.9595459648</v>
      </c>
      <c r="AT87" s="60"/>
      <c r="AU87" s="60"/>
      <c r="AV87" s="60"/>
      <c r="AW87" s="60"/>
      <c r="AX87" s="60"/>
      <c r="AY87" s="60"/>
      <c r="AZ87" s="60"/>
      <c r="BA87" s="60"/>
      <c r="BB87" s="60"/>
      <c r="BC87" s="60"/>
    </row>
    <row r="88" spans="1:56" x14ac:dyDescent="0.45">
      <c r="AN88" s="3"/>
      <c r="AO88" s="3"/>
      <c r="AP88" s="3"/>
      <c r="AQ88" s="3"/>
      <c r="AR88" s="3"/>
      <c r="AS88" s="3"/>
    </row>
    <row r="89" spans="1:56" x14ac:dyDescent="0.4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90" zoomScaleNormal="90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B1" sqref="B1:O1"/>
    </sheetView>
  </sheetViews>
  <sheetFormatPr defaultColWidth="9.1328125" defaultRowHeight="14.25" x14ac:dyDescent="0.45"/>
  <cols>
    <col min="1" max="1" width="2.3984375" style="23" bestFit="1" customWidth="1"/>
    <col min="2" max="2" width="18" style="23" customWidth="1"/>
    <col min="3" max="5" width="9.1328125" style="23"/>
    <col min="6" max="6" width="16" style="23" bestFit="1" customWidth="1"/>
    <col min="7" max="8" width="9.1328125" style="23"/>
    <col min="9" max="9" width="5.46484375" style="24" customWidth="1"/>
    <col min="10" max="10" width="43.59765625" style="23" customWidth="1"/>
    <col min="11" max="11" width="14" style="23" customWidth="1"/>
    <col min="12" max="12" width="4.3984375" style="23" customWidth="1"/>
    <col min="13" max="13" width="14" style="23" customWidth="1"/>
    <col min="14" max="14" width="6.265625" style="23" customWidth="1"/>
    <col min="15" max="15" width="13.73046875" style="23" customWidth="1"/>
    <col min="16" max="16" width="9.1328125" style="23"/>
    <col min="17" max="17" width="9.1328125" style="24"/>
    <col min="18" max="18" width="29.265625" style="23" bestFit="1" customWidth="1"/>
    <col min="19" max="16384" width="9.1328125" style="23"/>
  </cols>
  <sheetData>
    <row r="1" spans="1:18" ht="27" customHeight="1" x14ac:dyDescent="0.75">
      <c r="B1" s="92" t="s">
        <v>581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R1" s="24"/>
    </row>
    <row r="2" spans="1:18" ht="3.75" customHeight="1" x14ac:dyDescent="0.45">
      <c r="R2" s="24"/>
    </row>
    <row r="3" spans="1:18" x14ac:dyDescent="0.45">
      <c r="B3" s="25" t="s">
        <v>116</v>
      </c>
      <c r="K3" s="26" t="s">
        <v>115</v>
      </c>
      <c r="O3" s="90" t="str">
        <f>CONCATENATE(K5," percent greater or less than ",M5)</f>
        <v>Greater Dandenong percent greater or less than Nillumbik</v>
      </c>
      <c r="R3" s="24"/>
    </row>
    <row r="4" spans="1:18" ht="15" customHeight="1" x14ac:dyDescent="0.45">
      <c r="D4" s="27">
        <v>2</v>
      </c>
      <c r="K4" s="28">
        <v>26</v>
      </c>
      <c r="M4" s="28">
        <v>57</v>
      </c>
      <c r="O4" s="90"/>
      <c r="R4" s="24"/>
    </row>
    <row r="5" spans="1:18" x14ac:dyDescent="0.45">
      <c r="A5" s="30"/>
      <c r="B5" s="30"/>
      <c r="C5" s="30"/>
      <c r="D5" s="30"/>
      <c r="E5" s="30"/>
      <c r="F5" s="30"/>
      <c r="G5" s="30"/>
      <c r="H5" s="30"/>
      <c r="J5" s="29"/>
      <c r="K5" s="88" t="str">
        <f>INDEX(Q7:Q88,K4)</f>
        <v>Greater Dandenong</v>
      </c>
      <c r="L5" s="29"/>
      <c r="M5" s="89" t="str">
        <f>INDEX(Q7:Q88,M4)</f>
        <v>Nillumbik</v>
      </c>
      <c r="O5" s="90"/>
      <c r="R5" s="24"/>
    </row>
    <row r="6" spans="1:18" x14ac:dyDescent="0.45">
      <c r="A6" s="30"/>
      <c r="B6" s="34"/>
      <c r="C6" s="34" t="s">
        <v>112</v>
      </c>
      <c r="D6" s="34" t="s">
        <v>113</v>
      </c>
      <c r="E6" s="34" t="s">
        <v>114</v>
      </c>
      <c r="F6" s="34"/>
      <c r="G6" s="34"/>
      <c r="H6" s="62"/>
      <c r="I6" s="69"/>
      <c r="J6" s="31" t="s">
        <v>110</v>
      </c>
      <c r="K6" s="88"/>
      <c r="L6" s="29"/>
      <c r="M6" s="89"/>
      <c r="O6" s="91"/>
      <c r="R6" s="24"/>
    </row>
    <row r="7" spans="1:18" x14ac:dyDescent="0.45">
      <c r="A7" s="32">
        <v>1</v>
      </c>
      <c r="B7" s="68" t="s">
        <v>42</v>
      </c>
      <c r="C7" s="35">
        <f>VLOOKUP(A7,Test!$A$6:$AM$87,2+$D$4)</f>
        <v>9.5959771730917058</v>
      </c>
      <c r="D7" s="34">
        <f>C7+0.00001*A7</f>
        <v>9.5959871730917055</v>
      </c>
      <c r="E7" s="34">
        <f>RANK(D7,D$7:D$85)</f>
        <v>31</v>
      </c>
      <c r="F7" s="34" t="str">
        <f>VLOOKUP(MATCH(A7,E$7:E$85,0),A$7:C$85,2)</f>
        <v>Central Goldfields</v>
      </c>
      <c r="G7" s="35">
        <f>VLOOKUP(MATCH(A7,E$7:E$85,0),A$7:C$85,3)</f>
        <v>16.680003004326071</v>
      </c>
      <c r="H7" s="62"/>
      <c r="I7" s="70">
        <v>1</v>
      </c>
      <c r="J7" s="36" t="s">
        <v>596</v>
      </c>
      <c r="K7" s="45">
        <f>VLOOKUP($K$4,Test!$A$6:$AM$87,3+I7)</f>
        <v>10.913583274255977</v>
      </c>
      <c r="L7" s="37"/>
      <c r="M7" s="46">
        <f>VLOOKUP($M$4,Test!$A$6:$AM$87,3+I7)</f>
        <v>5.0845732180649446</v>
      </c>
      <c r="O7" s="48">
        <f>(K7-M7)/M7*100</f>
        <v>114.64108797727965</v>
      </c>
      <c r="Q7" s="33" t="s">
        <v>42</v>
      </c>
      <c r="R7" s="86" t="s">
        <v>110</v>
      </c>
    </row>
    <row r="8" spans="1:18" x14ac:dyDescent="0.45">
      <c r="A8" s="32">
        <v>2</v>
      </c>
      <c r="B8" s="68" t="s">
        <v>35</v>
      </c>
      <c r="C8" s="35">
        <f>VLOOKUP(A8,Test!$A$6:$AM$87,2+$D$4)</f>
        <v>10.143726386580253</v>
      </c>
      <c r="D8" s="34">
        <f t="shared" ref="D8:D71" si="0">C8+0.00001*A8</f>
        <v>10.143746386580252</v>
      </c>
      <c r="E8" s="34">
        <f t="shared" ref="E8:E71" si="1">RANK(D8,D$7:D$85)</f>
        <v>24</v>
      </c>
      <c r="F8" s="34" t="str">
        <f t="shared" ref="F8:F71" si="2">VLOOKUP(MATCH(A8,E$7:E$85,0),A$7:C$85,2)</f>
        <v>Bass Coast</v>
      </c>
      <c r="G8" s="35">
        <f t="shared" ref="G8:G71" si="3">VLOOKUP(MATCH(A8,E$7:E$85,0),A$7:C$85,3)</f>
        <v>13.851352582841987</v>
      </c>
      <c r="H8" s="62"/>
      <c r="I8" s="70">
        <v>2</v>
      </c>
      <c r="J8" s="38" t="s">
        <v>117</v>
      </c>
      <c r="K8" s="44">
        <f>VLOOKUP($K$4,Test!$A$6:$AM$87,3+I8)</f>
        <v>3.8859478435334118</v>
      </c>
      <c r="L8" s="37"/>
      <c r="M8" s="47">
        <f>VLOOKUP($M$4,Test!$A$6:$AM$87,3+I8)</f>
        <v>1.9909091399849101</v>
      </c>
      <c r="O8" s="52">
        <f t="shared" ref="O8:O13" si="4">(K8-M8)/M8*100</f>
        <v>95.18459006938231</v>
      </c>
      <c r="Q8" s="33" t="s">
        <v>35</v>
      </c>
      <c r="R8" s="87" t="s">
        <v>596</v>
      </c>
    </row>
    <row r="9" spans="1:18" x14ac:dyDescent="0.45">
      <c r="A9" s="32">
        <v>3</v>
      </c>
      <c r="B9" s="68" t="s">
        <v>2</v>
      </c>
      <c r="C9" s="35">
        <f>VLOOKUP(A9,Test!$A$6:$AM$87,2+$D$4)</f>
        <v>9.894236267963489</v>
      </c>
      <c r="D9" s="34">
        <f t="shared" si="0"/>
        <v>9.8942662679634896</v>
      </c>
      <c r="E9" s="34">
        <f t="shared" si="1"/>
        <v>28</v>
      </c>
      <c r="F9" s="34" t="str">
        <f t="shared" si="2"/>
        <v>Latrobe</v>
      </c>
      <c r="G9" s="35">
        <f t="shared" si="3"/>
        <v>13.597634663174194</v>
      </c>
      <c r="H9" s="62"/>
      <c r="I9" s="70">
        <v>3</v>
      </c>
      <c r="J9" s="36" t="s">
        <v>118</v>
      </c>
      <c r="K9" s="45">
        <f>VLOOKUP($K$4,Test!$A$6:$AM$87,3+I9)</f>
        <v>3.3622891871515166</v>
      </c>
      <c r="L9" s="37"/>
      <c r="M9" s="46">
        <f>VLOOKUP($M$4,Test!$A$6:$AM$87,3+I9)</f>
        <v>0.69202724117122549</v>
      </c>
      <c r="O9" s="48">
        <f t="shared" si="4"/>
        <v>385.86081401376492</v>
      </c>
      <c r="Q9" s="33" t="s">
        <v>2</v>
      </c>
      <c r="R9" s="87" t="s">
        <v>117</v>
      </c>
    </row>
    <row r="10" spans="1:18" x14ac:dyDescent="0.45">
      <c r="A10" s="32">
        <v>4</v>
      </c>
      <c r="B10" s="68" t="s">
        <v>3</v>
      </c>
      <c r="C10" s="35">
        <f>VLOOKUP(A10,Test!$A$6:$AM$87,2+$D$4)</f>
        <v>6.9307162787688048</v>
      </c>
      <c r="D10" s="34">
        <f t="shared" si="0"/>
        <v>6.9307562787688051</v>
      </c>
      <c r="E10" s="34">
        <f t="shared" si="1"/>
        <v>67</v>
      </c>
      <c r="F10" s="34" t="str">
        <f t="shared" si="2"/>
        <v>East Gippsland</v>
      </c>
      <c r="G10" s="35">
        <f t="shared" si="3"/>
        <v>13.373079062810318</v>
      </c>
      <c r="H10" s="62"/>
      <c r="I10" s="70">
        <v>4</v>
      </c>
      <c r="J10" s="38" t="s">
        <v>119</v>
      </c>
      <c r="K10" s="44">
        <f>VLOOKUP($K$4,Test!$A$6:$AM$87,3+I10)</f>
        <v>3.6559667202315875</v>
      </c>
      <c r="L10" s="37"/>
      <c r="M10" s="47">
        <f>VLOOKUP($M$4,Test!$A$6:$AM$87,3+I10)</f>
        <v>1.286648486658583</v>
      </c>
      <c r="O10" s="52">
        <f t="shared" si="4"/>
        <v>184.14650606912127</v>
      </c>
      <c r="Q10" s="33" t="s">
        <v>3</v>
      </c>
      <c r="R10" s="87" t="s">
        <v>122</v>
      </c>
    </row>
    <row r="11" spans="1:18" x14ac:dyDescent="0.45">
      <c r="A11" s="32">
        <v>5</v>
      </c>
      <c r="B11" s="68" t="s">
        <v>43</v>
      </c>
      <c r="C11" s="35">
        <f>VLOOKUP(A11,Test!$A$6:$AM$87,2+$D$4)</f>
        <v>13.851352582841987</v>
      </c>
      <c r="D11" s="34">
        <f t="shared" si="0"/>
        <v>13.851402582841986</v>
      </c>
      <c r="E11" s="34">
        <f t="shared" si="1"/>
        <v>2</v>
      </c>
      <c r="F11" s="34" t="str">
        <f t="shared" si="2"/>
        <v>Loddon</v>
      </c>
      <c r="G11" s="35">
        <f t="shared" si="3"/>
        <v>12.827225429732012</v>
      </c>
      <c r="H11" s="62"/>
      <c r="I11" s="70">
        <v>5</v>
      </c>
      <c r="J11" s="36" t="s">
        <v>120</v>
      </c>
      <c r="K11" s="41">
        <f>VLOOKUP($K$4,Test!$A$6:$AM$87,3+I11)</f>
        <v>69.435117024669267</v>
      </c>
      <c r="L11" s="37"/>
      <c r="M11" s="46">
        <f>VLOOKUP($M$4,Test!$A$6:$AM$87,3+I11)</f>
        <v>41.701682033253135</v>
      </c>
      <c r="O11" s="48">
        <f t="shared" si="4"/>
        <v>66.504355793853463</v>
      </c>
      <c r="Q11" s="33" t="s">
        <v>43</v>
      </c>
      <c r="R11" s="87" t="s">
        <v>123</v>
      </c>
    </row>
    <row r="12" spans="1:18" x14ac:dyDescent="0.45">
      <c r="A12" s="32">
        <v>6</v>
      </c>
      <c r="B12" s="68" t="s">
        <v>44</v>
      </c>
      <c r="C12" s="35">
        <f>VLOOKUP(A12,Test!$A$6:$AM$87,2+$D$4)</f>
        <v>8.7126189641107139</v>
      </c>
      <c r="D12" s="34">
        <f t="shared" si="0"/>
        <v>8.7126789641107134</v>
      </c>
      <c r="E12" s="34">
        <f t="shared" si="1"/>
        <v>49</v>
      </c>
      <c r="F12" s="34" t="str">
        <f t="shared" si="2"/>
        <v>Brimbank</v>
      </c>
      <c r="G12" s="35">
        <f t="shared" si="3"/>
        <v>12.516552094801439</v>
      </c>
      <c r="H12" s="62"/>
      <c r="I12" s="70">
        <v>6</v>
      </c>
      <c r="J12" s="38" t="s">
        <v>121</v>
      </c>
      <c r="K12" s="44">
        <f>VLOOKUP($K$4,Test!$A$6:$AM$87,3+I12)</f>
        <v>11.988684246541023</v>
      </c>
      <c r="L12" s="37"/>
      <c r="M12" s="47">
        <f>VLOOKUP($M$4,Test!$A$6:$AM$87,3+I12)</f>
        <v>6.8646842289385734</v>
      </c>
      <c r="O12" s="52">
        <f t="shared" si="4"/>
        <v>74.64290922518849</v>
      </c>
      <c r="Q12" s="33" t="s">
        <v>44</v>
      </c>
      <c r="R12" s="87" t="s">
        <v>120</v>
      </c>
    </row>
    <row r="13" spans="1:18" x14ac:dyDescent="0.45">
      <c r="A13" s="32">
        <v>7</v>
      </c>
      <c r="B13" s="68" t="s">
        <v>4</v>
      </c>
      <c r="C13" s="35">
        <f>VLOOKUP(A13,Test!$A$6:$AM$87,2+$D$4)</f>
        <v>4.8352967216743314</v>
      </c>
      <c r="D13" s="34">
        <f t="shared" si="0"/>
        <v>4.8353667216743315</v>
      </c>
      <c r="E13" s="34">
        <f t="shared" si="1"/>
        <v>77</v>
      </c>
      <c r="F13" s="34" t="str">
        <f t="shared" si="2"/>
        <v>Hepburn</v>
      </c>
      <c r="G13" s="35">
        <f t="shared" si="3"/>
        <v>12.351001187842138</v>
      </c>
      <c r="H13" s="62"/>
      <c r="I13" s="70">
        <v>7</v>
      </c>
      <c r="J13" s="36" t="s">
        <v>539</v>
      </c>
      <c r="K13" s="45">
        <f>VLOOKUP($K$4,Test!$A$6:$AM$87,3+I13)</f>
        <v>22.438475032103334</v>
      </c>
      <c r="L13" s="37"/>
      <c r="M13" s="46">
        <f>VLOOKUP($M$4,Test!$A$6:$AM$87,3+I13)</f>
        <v>6.0941928577353472</v>
      </c>
      <c r="O13" s="48">
        <f t="shared" si="4"/>
        <v>268.1943705411656</v>
      </c>
      <c r="Q13" s="33" t="s">
        <v>4</v>
      </c>
      <c r="R13" s="87" t="s">
        <v>121</v>
      </c>
    </row>
    <row r="14" spans="1:18" x14ac:dyDescent="0.45">
      <c r="A14" s="32">
        <v>8</v>
      </c>
      <c r="B14" s="68" t="s">
        <v>36</v>
      </c>
      <c r="C14" s="35">
        <f>VLOOKUP(A14,Test!$A$6:$AM$87,2+$D$4)</f>
        <v>10.64471549172243</v>
      </c>
      <c r="D14" s="34">
        <f t="shared" si="0"/>
        <v>10.64479549172243</v>
      </c>
      <c r="E14" s="34">
        <f t="shared" si="1"/>
        <v>17</v>
      </c>
      <c r="F14" s="34" t="str">
        <f t="shared" si="2"/>
        <v>Hume</v>
      </c>
      <c r="G14" s="35">
        <f t="shared" si="3"/>
        <v>12.154987440836544</v>
      </c>
      <c r="H14" s="62"/>
      <c r="I14" s="70">
        <v>8</v>
      </c>
      <c r="J14" s="39" t="s">
        <v>111</v>
      </c>
      <c r="K14" s="40"/>
      <c r="M14" s="40"/>
      <c r="Q14" s="33" t="s">
        <v>36</v>
      </c>
      <c r="R14" s="87" t="s">
        <v>539</v>
      </c>
    </row>
    <row r="15" spans="1:18" x14ac:dyDescent="0.45">
      <c r="A15" s="32">
        <v>9</v>
      </c>
      <c r="B15" s="68" t="s">
        <v>5</v>
      </c>
      <c r="C15" s="35">
        <f>VLOOKUP(A15,Test!$A$6:$AM$87,2+$D$4)</f>
        <v>4.175330543926826</v>
      </c>
      <c r="D15" s="34">
        <f t="shared" si="0"/>
        <v>4.1754205439268262</v>
      </c>
      <c r="E15" s="34">
        <f t="shared" si="1"/>
        <v>79</v>
      </c>
      <c r="F15" s="34" t="str">
        <f t="shared" si="2"/>
        <v>Glenelg</v>
      </c>
      <c r="G15" s="35">
        <f t="shared" si="3"/>
        <v>12.055129843567006</v>
      </c>
      <c r="H15" s="62"/>
      <c r="I15" s="70">
        <v>9</v>
      </c>
      <c r="J15" s="36" t="s">
        <v>97</v>
      </c>
      <c r="K15" s="41">
        <f>VLOOKUP($K$4,Test!$A$6:$AM$87,3+I15)</f>
        <v>32838</v>
      </c>
      <c r="L15" s="50"/>
      <c r="M15" s="42">
        <f>VLOOKUP($M$4,Test!$A$6:$AM$87,3+I15)</f>
        <v>6345</v>
      </c>
      <c r="Q15" s="33" t="s">
        <v>5</v>
      </c>
      <c r="R15" s="86" t="s">
        <v>111</v>
      </c>
    </row>
    <row r="16" spans="1:18" x14ac:dyDescent="0.45">
      <c r="A16" s="32">
        <v>10</v>
      </c>
      <c r="B16" s="68" t="s">
        <v>6</v>
      </c>
      <c r="C16" s="35">
        <f>VLOOKUP(A16,Test!$A$6:$AM$87,2+$D$4)</f>
        <v>12.516552094801439</v>
      </c>
      <c r="D16" s="34">
        <f t="shared" si="0"/>
        <v>12.516652094801438</v>
      </c>
      <c r="E16" s="34">
        <f t="shared" si="1"/>
        <v>6</v>
      </c>
      <c r="F16" s="34" t="str">
        <f t="shared" si="2"/>
        <v>Northern Grampians</v>
      </c>
      <c r="G16" s="35">
        <f t="shared" si="3"/>
        <v>11.842815347897551</v>
      </c>
      <c r="H16" s="62"/>
      <c r="I16" s="70">
        <v>10</v>
      </c>
      <c r="J16" s="38" t="s">
        <v>91</v>
      </c>
      <c r="K16" s="43">
        <f>VLOOKUP($K$4,Test!$A$6:$AM$87,3+I16)</f>
        <v>20600</v>
      </c>
      <c r="L16" s="50"/>
      <c r="M16" s="51">
        <f>VLOOKUP($M$4,Test!$A$6:$AM$87,3+I16)</f>
        <v>4471</v>
      </c>
      <c r="Q16" s="33" t="s">
        <v>6</v>
      </c>
      <c r="R16" s="87" t="s">
        <v>97</v>
      </c>
    </row>
    <row r="17" spans="1:18" x14ac:dyDescent="0.45">
      <c r="A17" s="32">
        <v>11</v>
      </c>
      <c r="B17" s="68" t="s">
        <v>45</v>
      </c>
      <c r="C17" s="35">
        <f>VLOOKUP(A17,Test!$A$6:$AM$87,2+$D$4)</f>
        <v>8.7176441088780621</v>
      </c>
      <c r="D17" s="34">
        <f t="shared" si="0"/>
        <v>8.7177541088780615</v>
      </c>
      <c r="E17" s="34">
        <f t="shared" si="1"/>
        <v>48</v>
      </c>
      <c r="F17" s="34" t="str">
        <f t="shared" si="2"/>
        <v>Mildura</v>
      </c>
      <c r="G17" s="35">
        <f t="shared" si="3"/>
        <v>11.667033244313611</v>
      </c>
      <c r="H17" s="62"/>
      <c r="I17" s="70">
        <v>11</v>
      </c>
      <c r="J17" s="36" t="s">
        <v>83</v>
      </c>
      <c r="K17" s="41">
        <f>VLOOKUP($K$4,Test!$A$6:$AM$87,3+I17)</f>
        <v>17156</v>
      </c>
      <c r="L17" s="50"/>
      <c r="M17" s="42">
        <f>VLOOKUP($M$4,Test!$A$6:$AM$87,3+I17)</f>
        <v>4208</v>
      </c>
      <c r="Q17" s="33" t="s">
        <v>45</v>
      </c>
      <c r="R17" s="87" t="s">
        <v>91</v>
      </c>
    </row>
    <row r="18" spans="1:18" x14ac:dyDescent="0.45">
      <c r="A18" s="32">
        <v>12</v>
      </c>
      <c r="B18" s="68" t="s">
        <v>46</v>
      </c>
      <c r="C18" s="35">
        <f>VLOOKUP(A18,Test!$A$6:$AM$87,2+$D$4)</f>
        <v>10.373120071813123</v>
      </c>
      <c r="D18" s="34">
        <f t="shared" si="0"/>
        <v>10.373240071813123</v>
      </c>
      <c r="E18" s="34">
        <f t="shared" si="1"/>
        <v>21</v>
      </c>
      <c r="F18" s="34" t="str">
        <f t="shared" si="2"/>
        <v>Gannawarra</v>
      </c>
      <c r="G18" s="35">
        <f t="shared" si="3"/>
        <v>11.165901553545265</v>
      </c>
      <c r="H18" s="62"/>
      <c r="I18" s="70">
        <v>12</v>
      </c>
      <c r="J18" s="38" t="s">
        <v>87</v>
      </c>
      <c r="K18" s="43">
        <f>VLOOKUP($K$4,Test!$A$6:$AM$87,3+I18)</f>
        <v>1137</v>
      </c>
      <c r="L18" s="50"/>
      <c r="M18" s="51">
        <f>VLOOKUP($M$4,Test!$A$6:$AM$87,3+I18)</f>
        <v>1454</v>
      </c>
      <c r="Q18" s="33" t="s">
        <v>46</v>
      </c>
      <c r="R18" s="87" t="s">
        <v>83</v>
      </c>
    </row>
    <row r="19" spans="1:18" x14ac:dyDescent="0.45">
      <c r="A19" s="32">
        <v>13</v>
      </c>
      <c r="B19" s="68" t="s">
        <v>47</v>
      </c>
      <c r="C19" s="35">
        <f>VLOOKUP(A19,Test!$A$6:$AM$87,2+$D$4)</f>
        <v>7.7405373319241395</v>
      </c>
      <c r="D19" s="34">
        <f t="shared" si="0"/>
        <v>7.7406673319241399</v>
      </c>
      <c r="E19" s="34">
        <f t="shared" si="1"/>
        <v>58</v>
      </c>
      <c r="F19" s="34" t="str">
        <f t="shared" si="2"/>
        <v>Pyrenees</v>
      </c>
      <c r="G19" s="35">
        <f t="shared" si="3"/>
        <v>11.139310214158863</v>
      </c>
      <c r="H19" s="62"/>
      <c r="I19" s="70">
        <v>13</v>
      </c>
      <c r="J19" s="36" t="s">
        <v>88</v>
      </c>
      <c r="K19" s="41">
        <f>VLOOKUP($K$4,Test!$A$6:$AM$87,3+I19)</f>
        <v>6282</v>
      </c>
      <c r="L19" s="50"/>
      <c r="M19" s="42">
        <f>VLOOKUP($M$4,Test!$A$6:$AM$87,3+I19)</f>
        <v>838</v>
      </c>
      <c r="Q19" s="33" t="s">
        <v>47</v>
      </c>
      <c r="R19" s="87" t="s">
        <v>87</v>
      </c>
    </row>
    <row r="20" spans="1:18" x14ac:dyDescent="0.45">
      <c r="A20" s="32">
        <v>14</v>
      </c>
      <c r="B20" s="68" t="s">
        <v>7</v>
      </c>
      <c r="C20" s="35">
        <f>VLOOKUP(A20,Test!$A$6:$AM$87,2+$D$4)</f>
        <v>8.8959332203440908</v>
      </c>
      <c r="D20" s="34">
        <f t="shared" si="0"/>
        <v>8.8960732203440909</v>
      </c>
      <c r="E20" s="34">
        <f t="shared" si="1"/>
        <v>46</v>
      </c>
      <c r="F20" s="34" t="str">
        <f t="shared" si="2"/>
        <v>Greater Shepparton</v>
      </c>
      <c r="G20" s="35">
        <f t="shared" si="3"/>
        <v>10.933256393065937</v>
      </c>
      <c r="H20" s="62"/>
      <c r="I20" s="70">
        <v>14</v>
      </c>
      <c r="J20" s="38" t="s">
        <v>84</v>
      </c>
      <c r="K20" s="43">
        <f>VLOOKUP($K$4,Test!$A$6:$AM$87,3+I20)</f>
        <v>4989</v>
      </c>
      <c r="L20" s="50"/>
      <c r="M20" s="51">
        <f>VLOOKUP($M$4,Test!$A$6:$AM$87,3+I20)</f>
        <v>1054</v>
      </c>
      <c r="Q20" s="33" t="s">
        <v>7</v>
      </c>
      <c r="R20" s="87" t="s">
        <v>88</v>
      </c>
    </row>
    <row r="21" spans="1:18" x14ac:dyDescent="0.45">
      <c r="A21" s="32">
        <v>15</v>
      </c>
      <c r="B21" s="68" t="s">
        <v>48</v>
      </c>
      <c r="C21" s="35">
        <f>VLOOKUP(A21,Test!$A$6:$AM$87,2+$D$4)</f>
        <v>16.680003004326071</v>
      </c>
      <c r="D21" s="34">
        <f t="shared" si="0"/>
        <v>16.680153004326073</v>
      </c>
      <c r="E21" s="34">
        <f t="shared" si="1"/>
        <v>1</v>
      </c>
      <c r="F21" s="34" t="str">
        <f t="shared" si="2"/>
        <v>Greater Dandenong</v>
      </c>
      <c r="G21" s="35">
        <f t="shared" si="3"/>
        <v>10.913583274255977</v>
      </c>
      <c r="H21" s="62"/>
      <c r="I21" s="70">
        <v>15</v>
      </c>
      <c r="J21" s="36" t="s">
        <v>86</v>
      </c>
      <c r="K21" s="41">
        <f>VLOOKUP($K$4,Test!$A$6:$AM$87,3+I21)</f>
        <v>2847</v>
      </c>
      <c r="L21" s="50"/>
      <c r="M21" s="42">
        <f>VLOOKUP($M$4,Test!$A$6:$AM$87,3+I21)</f>
        <v>249</v>
      </c>
      <c r="Q21" s="33" t="s">
        <v>48</v>
      </c>
      <c r="R21" s="87" t="s">
        <v>84</v>
      </c>
    </row>
    <row r="22" spans="1:18" x14ac:dyDescent="0.45">
      <c r="A22" s="32">
        <v>16</v>
      </c>
      <c r="B22" s="68" t="s">
        <v>49</v>
      </c>
      <c r="C22" s="35">
        <f>VLOOKUP(A22,Test!$A$6:$AM$87,2+$D$4)</f>
        <v>9.7256129016098072</v>
      </c>
      <c r="D22" s="34">
        <f t="shared" si="0"/>
        <v>9.7257729016098065</v>
      </c>
      <c r="E22" s="34">
        <f t="shared" si="1"/>
        <v>29</v>
      </c>
      <c r="F22" s="34" t="str">
        <f t="shared" si="2"/>
        <v>Wellington</v>
      </c>
      <c r="G22" s="35">
        <f t="shared" si="3"/>
        <v>10.792808311605286</v>
      </c>
      <c r="H22" s="62"/>
      <c r="I22" s="70">
        <v>16</v>
      </c>
      <c r="J22" s="38" t="s">
        <v>94</v>
      </c>
      <c r="K22" s="43">
        <f>VLOOKUP($K$4,Test!$A$6:$AM$87,3+I22)</f>
        <v>1175</v>
      </c>
      <c r="L22" s="50"/>
      <c r="M22" s="51">
        <f>VLOOKUP($M$4,Test!$A$6:$AM$87,3+I22)</f>
        <v>65</v>
      </c>
      <c r="Q22" s="33" t="s">
        <v>49</v>
      </c>
      <c r="R22" s="87" t="s">
        <v>86</v>
      </c>
    </row>
    <row r="23" spans="1:18" x14ac:dyDescent="0.45">
      <c r="A23" s="32">
        <v>17</v>
      </c>
      <c r="B23" s="68" t="s">
        <v>50</v>
      </c>
      <c r="C23" s="35">
        <f>VLOOKUP(A23,Test!$A$6:$AM$87,2+$D$4)</f>
        <v>9.0992429593165802</v>
      </c>
      <c r="D23" s="34">
        <f t="shared" si="0"/>
        <v>9.0994129593165809</v>
      </c>
      <c r="E23" s="34">
        <f t="shared" si="1"/>
        <v>42</v>
      </c>
      <c r="F23" s="34" t="str">
        <f t="shared" si="2"/>
        <v>Benalla</v>
      </c>
      <c r="G23" s="35">
        <f t="shared" si="3"/>
        <v>10.64471549172243</v>
      </c>
      <c r="H23" s="62"/>
      <c r="I23" s="70">
        <v>17</v>
      </c>
      <c r="J23" s="36" t="s">
        <v>95</v>
      </c>
      <c r="K23" s="41">
        <f>VLOOKUP($K$4,Test!$A$6:$AM$87,3+I23)</f>
        <v>1358</v>
      </c>
      <c r="L23" s="50"/>
      <c r="M23" s="42">
        <f>VLOOKUP($M$4,Test!$A$6:$AM$87,3+I23)</f>
        <v>187</v>
      </c>
      <c r="Q23" s="33" t="s">
        <v>50</v>
      </c>
      <c r="R23" s="87" t="s">
        <v>94</v>
      </c>
    </row>
    <row r="24" spans="1:18" x14ac:dyDescent="0.45">
      <c r="A24" s="32">
        <v>18</v>
      </c>
      <c r="B24" s="68" t="s">
        <v>8</v>
      </c>
      <c r="C24" s="35">
        <f>VLOOKUP(A24,Test!$A$6:$AM$87,2+$D$4)</f>
        <v>8.7184266813962452</v>
      </c>
      <c r="D24" s="34">
        <f t="shared" si="0"/>
        <v>8.7186066813962455</v>
      </c>
      <c r="E24" s="34">
        <f t="shared" si="1"/>
        <v>47</v>
      </c>
      <c r="F24" s="34" t="str">
        <f t="shared" si="2"/>
        <v>Moira</v>
      </c>
      <c r="G24" s="35">
        <f t="shared" si="3"/>
        <v>10.628220789727719</v>
      </c>
      <c r="H24" s="62"/>
      <c r="I24" s="70">
        <v>18</v>
      </c>
      <c r="J24" s="38" t="s">
        <v>592</v>
      </c>
      <c r="K24" s="43">
        <f>VLOOKUP($K$4,Test!$A$6:$AM$87,3+I24)</f>
        <v>11990</v>
      </c>
      <c r="L24" s="50"/>
      <c r="M24" s="51">
        <f>VLOOKUP($M$4,Test!$A$6:$AM$87,3+I24)</f>
        <v>2026</v>
      </c>
      <c r="Q24" s="33" t="s">
        <v>8</v>
      </c>
      <c r="R24" s="87" t="s">
        <v>95</v>
      </c>
    </row>
    <row r="25" spans="1:18" x14ac:dyDescent="0.45">
      <c r="A25" s="32">
        <v>19</v>
      </c>
      <c r="B25" s="68" t="s">
        <v>51</v>
      </c>
      <c r="C25" s="35">
        <f>VLOOKUP(A25,Test!$A$6:$AM$87,2+$D$4)</f>
        <v>13.373079062810318</v>
      </c>
      <c r="D25" s="34">
        <f t="shared" si="0"/>
        <v>13.373269062810317</v>
      </c>
      <c r="E25" s="34">
        <f t="shared" si="1"/>
        <v>4</v>
      </c>
      <c r="F25" s="34" t="str">
        <f t="shared" si="2"/>
        <v>Murrindindi</v>
      </c>
      <c r="G25" s="35">
        <f t="shared" si="3"/>
        <v>10.513127427444854</v>
      </c>
      <c r="H25" s="62"/>
      <c r="I25" s="70">
        <v>19</v>
      </c>
      <c r="J25" s="36" t="s">
        <v>100</v>
      </c>
      <c r="K25" s="41">
        <f>VLOOKUP($K$4,Test!$A$6:$AM$87,3+I25)</f>
        <v>978</v>
      </c>
      <c r="L25" s="50"/>
      <c r="M25" s="42">
        <f>VLOOKUP($M$4,Test!$A$6:$AM$87,3+I25)</f>
        <v>196</v>
      </c>
      <c r="Q25" s="33" t="s">
        <v>51</v>
      </c>
      <c r="R25" s="87" t="s">
        <v>93</v>
      </c>
    </row>
    <row r="26" spans="1:18" x14ac:dyDescent="0.45">
      <c r="A26" s="32">
        <v>20</v>
      </c>
      <c r="B26" s="68" t="s">
        <v>9</v>
      </c>
      <c r="C26" s="35">
        <f>VLOOKUP(A26,Test!$A$6:$AM$87,2+$D$4)</f>
        <v>10.093137613299861</v>
      </c>
      <c r="D26" s="34">
        <f t="shared" si="0"/>
        <v>10.093337613299861</v>
      </c>
      <c r="E26" s="34">
        <f t="shared" si="1"/>
        <v>25</v>
      </c>
      <c r="F26" s="34" t="str">
        <f t="shared" si="2"/>
        <v>Strathbogie</v>
      </c>
      <c r="G26" s="35">
        <f t="shared" si="3"/>
        <v>10.383306814459377</v>
      </c>
      <c r="H26" s="62"/>
      <c r="I26" s="70">
        <v>20</v>
      </c>
      <c r="J26" s="38" t="s">
        <v>101</v>
      </c>
      <c r="K26" s="43">
        <f>VLOOKUP($K$4,Test!$A$6:$AM$87,3+I26)</f>
        <v>2609</v>
      </c>
      <c r="L26" s="50"/>
      <c r="M26" s="51">
        <f>VLOOKUP($M$4,Test!$A$6:$AM$87,3+I26)</f>
        <v>446</v>
      </c>
      <c r="Q26" s="33" t="s">
        <v>9</v>
      </c>
      <c r="R26" s="87" t="s">
        <v>100</v>
      </c>
    </row>
    <row r="27" spans="1:18" x14ac:dyDescent="0.45">
      <c r="A27" s="32">
        <v>21</v>
      </c>
      <c r="B27" s="68" t="s">
        <v>52</v>
      </c>
      <c r="C27" s="35">
        <f>VLOOKUP(A27,Test!$A$6:$AM$87,2+$D$4)</f>
        <v>11.165901553545265</v>
      </c>
      <c r="D27" s="34">
        <f t="shared" si="0"/>
        <v>11.166111553545264</v>
      </c>
      <c r="E27" s="34">
        <f t="shared" si="1"/>
        <v>12</v>
      </c>
      <c r="F27" s="34" t="str">
        <f t="shared" si="2"/>
        <v>Campaspe</v>
      </c>
      <c r="G27" s="35">
        <f t="shared" si="3"/>
        <v>10.373120071813123</v>
      </c>
      <c r="H27" s="62"/>
      <c r="I27" s="70">
        <v>21</v>
      </c>
      <c r="J27" s="36" t="s">
        <v>81</v>
      </c>
      <c r="K27" s="41">
        <f>VLOOKUP($K$4,Test!$A$6:$AM$87,3+I27)</f>
        <v>8</v>
      </c>
      <c r="L27" s="50"/>
      <c r="M27" s="42">
        <f>VLOOKUP($M$4,Test!$A$6:$AM$87,3+I27)</f>
        <v>5</v>
      </c>
      <c r="Q27" s="33" t="s">
        <v>52</v>
      </c>
      <c r="R27" s="87" t="s">
        <v>101</v>
      </c>
    </row>
    <row r="28" spans="1:18" x14ac:dyDescent="0.45">
      <c r="A28" s="32">
        <v>22</v>
      </c>
      <c r="B28" s="68" t="s">
        <v>10</v>
      </c>
      <c r="C28" s="35">
        <f>VLOOKUP(A28,Test!$A$6:$AM$87,2+$D$4)</f>
        <v>5.5140651517146688</v>
      </c>
      <c r="D28" s="34">
        <f t="shared" si="0"/>
        <v>5.5142851517146685</v>
      </c>
      <c r="E28" s="34">
        <f t="shared" si="1"/>
        <v>74</v>
      </c>
      <c r="F28" s="34" t="str">
        <f t="shared" si="2"/>
        <v>Yarriambiack</v>
      </c>
      <c r="G28" s="35">
        <f t="shared" si="3"/>
        <v>10.325746244027604</v>
      </c>
      <c r="H28" s="62"/>
      <c r="I28" s="70">
        <v>22</v>
      </c>
      <c r="J28" s="38" t="s">
        <v>82</v>
      </c>
      <c r="K28" s="43">
        <f>VLOOKUP($K$4,Test!$A$6:$AM$87,3+I28)</f>
        <v>15</v>
      </c>
      <c r="L28" s="50"/>
      <c r="M28" s="51">
        <f>VLOOKUP($M$4,Test!$A$6:$AM$87,3+I28)</f>
        <v>3</v>
      </c>
      <c r="Q28" s="33" t="s">
        <v>10</v>
      </c>
      <c r="R28" s="87" t="s">
        <v>81</v>
      </c>
    </row>
    <row r="29" spans="1:18" x14ac:dyDescent="0.45">
      <c r="A29" s="32">
        <v>23</v>
      </c>
      <c r="B29" s="68" t="s">
        <v>53</v>
      </c>
      <c r="C29" s="35">
        <f>VLOOKUP(A29,Test!$A$6:$AM$87,2+$D$4)</f>
        <v>12.055129843567006</v>
      </c>
      <c r="D29" s="34">
        <f t="shared" si="0"/>
        <v>12.055359843567006</v>
      </c>
      <c r="E29" s="34">
        <f t="shared" si="1"/>
        <v>9</v>
      </c>
      <c r="F29" s="34" t="str">
        <f t="shared" si="2"/>
        <v>Mount Alexander</v>
      </c>
      <c r="G29" s="35">
        <f t="shared" si="3"/>
        <v>10.231163801483733</v>
      </c>
      <c r="H29" s="62"/>
      <c r="I29" s="70">
        <v>23</v>
      </c>
      <c r="J29" s="36" t="s">
        <v>0</v>
      </c>
      <c r="K29" s="41">
        <f>VLOOKUP($K$4,Test!$A$6:$AM$87,3+I29)</f>
        <v>269</v>
      </c>
      <c r="L29" s="50"/>
      <c r="M29" s="42">
        <f>VLOOKUP($M$4,Test!$A$6:$AM$87,3+I29)</f>
        <v>100</v>
      </c>
      <c r="Q29" s="33" t="s">
        <v>53</v>
      </c>
      <c r="R29" s="87" t="s">
        <v>82</v>
      </c>
    </row>
    <row r="30" spans="1:18" ht="12.75" customHeight="1" x14ac:dyDescent="0.45">
      <c r="A30" s="32">
        <v>24</v>
      </c>
      <c r="B30" s="68" t="s">
        <v>54</v>
      </c>
      <c r="C30" s="35">
        <f>VLOOKUP(A30,Test!$A$6:$AM$87,2+$D$4)</f>
        <v>6.7964145770747972</v>
      </c>
      <c r="D30" s="34">
        <f t="shared" si="0"/>
        <v>6.796654577074797</v>
      </c>
      <c r="E30" s="34">
        <f t="shared" si="1"/>
        <v>68</v>
      </c>
      <c r="F30" s="34" t="str">
        <f t="shared" si="2"/>
        <v>Ararat</v>
      </c>
      <c r="G30" s="35">
        <f t="shared" si="3"/>
        <v>10.143726386580253</v>
      </c>
      <c r="H30" s="62"/>
      <c r="I30" s="70">
        <v>24</v>
      </c>
      <c r="J30" s="38" t="s">
        <v>85</v>
      </c>
      <c r="K30" s="43">
        <f>VLOOKUP($K$4,Test!$A$6:$AM$87,3+I30)</f>
        <v>80</v>
      </c>
      <c r="L30" s="50"/>
      <c r="M30" s="51">
        <f>VLOOKUP($M$4,Test!$A$6:$AM$87,3+I30)</f>
        <v>28</v>
      </c>
      <c r="Q30" s="33" t="s">
        <v>54</v>
      </c>
      <c r="R30" s="87" t="s">
        <v>0</v>
      </c>
    </row>
    <row r="31" spans="1:18" x14ac:dyDescent="0.45">
      <c r="A31" s="32">
        <v>25</v>
      </c>
      <c r="B31" s="68" t="s">
        <v>11</v>
      </c>
      <c r="C31" s="35">
        <f>VLOOKUP(A31,Test!$A$6:$AM$87,2+$D$4)</f>
        <v>9.9012861383975679</v>
      </c>
      <c r="D31" s="34">
        <f t="shared" si="0"/>
        <v>9.9015361383975673</v>
      </c>
      <c r="E31" s="34">
        <f t="shared" si="1"/>
        <v>27</v>
      </c>
      <c r="F31" s="34" t="str">
        <f t="shared" si="2"/>
        <v>Frankston</v>
      </c>
      <c r="G31" s="35">
        <f t="shared" si="3"/>
        <v>10.093137613299861</v>
      </c>
      <c r="H31" s="62"/>
      <c r="I31" s="70">
        <v>26</v>
      </c>
      <c r="J31" s="36" t="s">
        <v>89</v>
      </c>
      <c r="K31" s="41">
        <f>VLOOKUP($K$4,Test!$A$6:$AM$87,3+I31)</f>
        <v>11760</v>
      </c>
      <c r="L31" s="50"/>
      <c r="M31" s="42">
        <f>VLOOKUP($M$4,Test!$A$6:$AM$87,3+I31)</f>
        <v>1846</v>
      </c>
      <c r="Q31" s="33" t="s">
        <v>11</v>
      </c>
      <c r="R31" s="87" t="s">
        <v>85</v>
      </c>
    </row>
    <row r="32" spans="1:18" x14ac:dyDescent="0.45">
      <c r="A32" s="32">
        <v>26</v>
      </c>
      <c r="B32" s="68" t="s">
        <v>12</v>
      </c>
      <c r="C32" s="35">
        <f>VLOOKUP(A32,Test!$A$6:$AM$87,2+$D$4)</f>
        <v>10.913583274255977</v>
      </c>
      <c r="D32" s="34">
        <f t="shared" si="0"/>
        <v>10.913843274255978</v>
      </c>
      <c r="E32" s="34">
        <f t="shared" si="1"/>
        <v>15</v>
      </c>
      <c r="F32" s="34" t="str">
        <f t="shared" si="2"/>
        <v>Hindmarsh</v>
      </c>
      <c r="G32" s="35">
        <f t="shared" si="3"/>
        <v>10.069153441284627</v>
      </c>
      <c r="H32" s="62"/>
      <c r="I32" s="70">
        <v>27</v>
      </c>
      <c r="J32" s="38" t="s">
        <v>90</v>
      </c>
      <c r="K32" s="43">
        <f>VLOOKUP($K$4,Test!$A$6:$AM$87,3+I32)</f>
        <v>9317</v>
      </c>
      <c r="L32" s="50"/>
      <c r="M32" s="51">
        <f>VLOOKUP($M$4,Test!$A$6:$AM$87,3+I32)</f>
        <v>1373</v>
      </c>
      <c r="Q32" s="33" t="s">
        <v>12</v>
      </c>
      <c r="R32" s="87"/>
    </row>
    <row r="33" spans="1:18" x14ac:dyDescent="0.45">
      <c r="A33" s="32">
        <v>27</v>
      </c>
      <c r="B33" s="68" t="s">
        <v>13</v>
      </c>
      <c r="C33" s="35">
        <f>VLOOKUP(A33,Test!$A$6:$AM$87,2+$D$4)</f>
        <v>9.1338170670144745</v>
      </c>
      <c r="D33" s="34">
        <f t="shared" si="0"/>
        <v>9.1340870670144749</v>
      </c>
      <c r="E33" s="34">
        <f t="shared" si="1"/>
        <v>41</v>
      </c>
      <c r="F33" s="34" t="str">
        <f t="shared" si="2"/>
        <v>Greater Bendigo</v>
      </c>
      <c r="G33" s="35">
        <f t="shared" si="3"/>
        <v>9.9012861383975679</v>
      </c>
      <c r="H33" s="62"/>
      <c r="I33" s="70">
        <v>28</v>
      </c>
      <c r="J33" s="36" t="s">
        <v>92</v>
      </c>
      <c r="K33" s="41">
        <f>VLOOKUP($K$4,Test!$A$6:$AM$87,3+I33)</f>
        <v>2448</v>
      </c>
      <c r="L33" s="50"/>
      <c r="M33" s="42">
        <f>VLOOKUP($M$4,Test!$A$6:$AM$87,3+I33)</f>
        <v>813</v>
      </c>
      <c r="Q33" s="33" t="s">
        <v>13</v>
      </c>
      <c r="R33" s="87" t="s">
        <v>89</v>
      </c>
    </row>
    <row r="34" spans="1:18" x14ac:dyDescent="0.45">
      <c r="A34" s="32">
        <v>28</v>
      </c>
      <c r="B34" s="68" t="s">
        <v>14</v>
      </c>
      <c r="C34" s="35">
        <f>VLOOKUP(A34,Test!$A$6:$AM$87,2+$D$4)</f>
        <v>10.933256393065937</v>
      </c>
      <c r="D34" s="34">
        <f t="shared" si="0"/>
        <v>10.933536393065937</v>
      </c>
      <c r="E34" s="34">
        <f t="shared" si="1"/>
        <v>14</v>
      </c>
      <c r="F34" s="34" t="str">
        <f t="shared" si="2"/>
        <v>Ballarat</v>
      </c>
      <c r="G34" s="35">
        <f t="shared" si="3"/>
        <v>9.894236267963489</v>
      </c>
      <c r="H34" s="62"/>
      <c r="I34" s="70">
        <v>29</v>
      </c>
      <c r="J34" s="38" t="s">
        <v>96</v>
      </c>
      <c r="K34" s="43">
        <f>VLOOKUP($K$4,Test!$A$6:$AM$87,3+I34)</f>
        <v>16</v>
      </c>
      <c r="L34" s="50"/>
      <c r="M34" s="51">
        <f>VLOOKUP($M$4,Test!$A$6:$AM$87,3+I34)</f>
        <v>0</v>
      </c>
      <c r="Q34" s="33" t="s">
        <v>14</v>
      </c>
      <c r="R34" s="87" t="s">
        <v>90</v>
      </c>
    </row>
    <row r="35" spans="1:18" x14ac:dyDescent="0.45">
      <c r="A35" s="32">
        <v>29</v>
      </c>
      <c r="B35" s="68" t="s">
        <v>55</v>
      </c>
      <c r="C35" s="35">
        <f>VLOOKUP(A35,Test!$A$6:$AM$87,2+$D$4)</f>
        <v>12.351001187842138</v>
      </c>
      <c r="D35" s="34">
        <f t="shared" si="0"/>
        <v>12.351291187842138</v>
      </c>
      <c r="E35" s="34">
        <f t="shared" si="1"/>
        <v>7</v>
      </c>
      <c r="F35" s="34" t="str">
        <f t="shared" si="2"/>
        <v>Colac-Otway</v>
      </c>
      <c r="G35" s="35">
        <f t="shared" si="3"/>
        <v>9.7256129016098072</v>
      </c>
      <c r="H35" s="62"/>
      <c r="I35" s="70">
        <v>31</v>
      </c>
      <c r="J35" s="36" t="s">
        <v>98</v>
      </c>
      <c r="K35" s="41">
        <f>VLOOKUP($K$4,Test!$A$6:$AM$87,3+I35)</f>
        <v>425</v>
      </c>
      <c r="L35" s="50"/>
      <c r="M35" s="42">
        <f>VLOOKUP($M$4,Test!$A$6:$AM$87,3+I35)</f>
        <v>3</v>
      </c>
      <c r="Q35" s="33" t="s">
        <v>55</v>
      </c>
      <c r="R35" s="87" t="s">
        <v>92</v>
      </c>
    </row>
    <row r="36" spans="1:18" x14ac:dyDescent="0.45">
      <c r="A36" s="32">
        <v>30</v>
      </c>
      <c r="B36" s="68" t="s">
        <v>56</v>
      </c>
      <c r="C36" s="35">
        <f>VLOOKUP(A36,Test!$A$6:$AM$87,2+$D$4)</f>
        <v>10.069153441284627</v>
      </c>
      <c r="D36" s="34">
        <f t="shared" si="0"/>
        <v>10.069453441284626</v>
      </c>
      <c r="E36" s="34">
        <f t="shared" si="1"/>
        <v>26</v>
      </c>
      <c r="F36" s="34" t="str">
        <f t="shared" si="2"/>
        <v>West Wimmera</v>
      </c>
      <c r="G36" s="35">
        <f t="shared" si="3"/>
        <v>9.7161498262985724</v>
      </c>
      <c r="H36" s="62"/>
      <c r="I36" s="70">
        <v>34</v>
      </c>
      <c r="J36" s="38" t="s">
        <v>99</v>
      </c>
      <c r="K36" s="43">
        <f>VLOOKUP($K$4,Test!$A$6:$AM$87,3+I36)</f>
        <v>62</v>
      </c>
      <c r="L36" s="50"/>
      <c r="M36" s="51">
        <f>VLOOKUP($M$4,Test!$A$6:$AM$87,3+I36)</f>
        <v>9</v>
      </c>
      <c r="Q36" s="33" t="s">
        <v>56</v>
      </c>
      <c r="R36" s="87" t="s">
        <v>96</v>
      </c>
    </row>
    <row r="37" spans="1:18" x14ac:dyDescent="0.45">
      <c r="A37" s="32">
        <v>31</v>
      </c>
      <c r="B37" s="68" t="s">
        <v>15</v>
      </c>
      <c r="C37" s="35">
        <f>VLOOKUP(A37,Test!$A$6:$AM$87,2+$D$4)</f>
        <v>8.0026118243341706</v>
      </c>
      <c r="D37" s="34">
        <f t="shared" si="0"/>
        <v>8.0029218243341713</v>
      </c>
      <c r="E37" s="34">
        <f t="shared" si="1"/>
        <v>55</v>
      </c>
      <c r="F37" s="34" t="str">
        <f t="shared" si="2"/>
        <v>Alpine</v>
      </c>
      <c r="G37" s="35">
        <f t="shared" si="3"/>
        <v>9.5959771730917058</v>
      </c>
      <c r="H37" s="62"/>
      <c r="I37" s="70">
        <v>36</v>
      </c>
      <c r="J37" s="36" t="s">
        <v>538</v>
      </c>
      <c r="K37" s="41">
        <f>VLOOKUP($K$4,Test!$A$6:$AM$87,3+I37)</f>
        <v>13149</v>
      </c>
      <c r="L37" s="50"/>
      <c r="M37" s="42">
        <f>VLOOKUP($M$4,Test!$A$6:$AM$87,3+I37)</f>
        <v>1390</v>
      </c>
      <c r="Q37" s="33" t="s">
        <v>15</v>
      </c>
      <c r="R37" s="87"/>
    </row>
    <row r="38" spans="1:18" x14ac:dyDescent="0.45">
      <c r="A38" s="32">
        <v>32</v>
      </c>
      <c r="B38" s="68" t="s">
        <v>37</v>
      </c>
      <c r="C38" s="35">
        <f>VLOOKUP(A38,Test!$A$6:$AM$87,2+$D$4)</f>
        <v>8.3580274241420227</v>
      </c>
      <c r="D38" s="34">
        <f t="shared" si="0"/>
        <v>8.358347424142023</v>
      </c>
      <c r="E38" s="34">
        <f t="shared" si="1"/>
        <v>53</v>
      </c>
      <c r="F38" s="34" t="str">
        <f t="shared" si="2"/>
        <v>Warrnambool</v>
      </c>
      <c r="G38" s="35">
        <f t="shared" si="3"/>
        <v>9.5620769383051076</v>
      </c>
      <c r="H38" s="62"/>
      <c r="I38" s="53"/>
      <c r="J38"/>
      <c r="K38"/>
      <c r="L38"/>
      <c r="M38"/>
      <c r="Q38" s="33" t="s">
        <v>37</v>
      </c>
      <c r="R38" s="87" t="s">
        <v>98</v>
      </c>
    </row>
    <row r="39" spans="1:18" x14ac:dyDescent="0.45">
      <c r="A39" s="32">
        <v>33</v>
      </c>
      <c r="B39" s="68" t="s">
        <v>16</v>
      </c>
      <c r="C39" s="35">
        <f>VLOOKUP(A39,Test!$A$6:$AM$87,2+$D$4)</f>
        <v>12.154987440836544</v>
      </c>
      <c r="D39" s="34">
        <f t="shared" si="0"/>
        <v>12.155317440836544</v>
      </c>
      <c r="E39" s="34">
        <f t="shared" si="1"/>
        <v>8</v>
      </c>
      <c r="F39" s="34" t="str">
        <f t="shared" si="2"/>
        <v>Melton</v>
      </c>
      <c r="G39" s="35">
        <f t="shared" si="3"/>
        <v>9.4347147730861636</v>
      </c>
      <c r="H39" s="62"/>
      <c r="I39" s="53"/>
      <c r="J39"/>
      <c r="K39"/>
      <c r="L39"/>
      <c r="M39"/>
      <c r="Q39" s="33" t="s">
        <v>16</v>
      </c>
      <c r="R39" s="80"/>
    </row>
    <row r="40" spans="1:18" x14ac:dyDescent="0.45">
      <c r="A40" s="32">
        <v>34</v>
      </c>
      <c r="B40" s="68" t="s">
        <v>57</v>
      </c>
      <c r="C40" s="35">
        <f>VLOOKUP(A40,Test!$A$6:$AM$87,2+$D$4)</f>
        <v>7.480756120878798</v>
      </c>
      <c r="D40" s="34">
        <f t="shared" si="0"/>
        <v>7.4810961208787976</v>
      </c>
      <c r="E40" s="34">
        <f t="shared" si="1"/>
        <v>61</v>
      </c>
      <c r="F40" s="34" t="str">
        <f t="shared" si="2"/>
        <v>South Gippsland</v>
      </c>
      <c r="G40" s="35">
        <f t="shared" si="3"/>
        <v>9.3974736949925006</v>
      </c>
      <c r="H40" s="62"/>
      <c r="I40" s="53"/>
      <c r="J40"/>
      <c r="K40"/>
      <c r="L40"/>
      <c r="M40"/>
      <c r="Q40" s="33" t="s">
        <v>57</v>
      </c>
      <c r="R40" s="80"/>
    </row>
    <row r="41" spans="1:18" x14ac:dyDescent="0.45">
      <c r="A41" s="32">
        <v>35</v>
      </c>
      <c r="B41" s="68" t="s">
        <v>17</v>
      </c>
      <c r="C41" s="35">
        <f>VLOOKUP(A41,Test!$A$6:$AM$87,2+$D$4)</f>
        <v>6.7565196312327949</v>
      </c>
      <c r="D41" s="34">
        <f t="shared" si="0"/>
        <v>6.7568696312327949</v>
      </c>
      <c r="E41" s="34">
        <f t="shared" si="1"/>
        <v>69</v>
      </c>
      <c r="F41" s="34" t="str">
        <f t="shared" si="2"/>
        <v>Southern Grampians</v>
      </c>
      <c r="G41" s="35">
        <f t="shared" si="3"/>
        <v>9.304334941829584</v>
      </c>
      <c r="H41" s="62"/>
      <c r="I41" s="53"/>
      <c r="J41"/>
      <c r="K41"/>
      <c r="L41"/>
      <c r="M41"/>
      <c r="Q41" s="33" t="s">
        <v>17</v>
      </c>
      <c r="R41" s="80" t="s">
        <v>99</v>
      </c>
    </row>
    <row r="42" spans="1:18" x14ac:dyDescent="0.45">
      <c r="A42" s="32">
        <v>36</v>
      </c>
      <c r="B42" s="68" t="s">
        <v>18</v>
      </c>
      <c r="C42" s="35">
        <f>VLOOKUP(A42,Test!$A$6:$AM$87,2+$D$4)</f>
        <v>7.3130607696588203</v>
      </c>
      <c r="D42" s="34">
        <f t="shared" si="0"/>
        <v>7.31342076965882</v>
      </c>
      <c r="E42" s="34">
        <f t="shared" si="1"/>
        <v>64</v>
      </c>
      <c r="F42" s="34" t="str">
        <f t="shared" si="2"/>
        <v>Mansfield</v>
      </c>
      <c r="G42" s="35">
        <f t="shared" si="3"/>
        <v>9.2812268640147018</v>
      </c>
      <c r="H42" s="62"/>
      <c r="I42" s="53"/>
      <c r="J42"/>
      <c r="K42"/>
      <c r="L42"/>
      <c r="M42"/>
      <c r="Q42" s="33" t="s">
        <v>18</v>
      </c>
      <c r="R42" s="80"/>
    </row>
    <row r="43" spans="1:18" x14ac:dyDescent="0.45">
      <c r="A43" s="32">
        <v>37</v>
      </c>
      <c r="B43" s="68" t="s">
        <v>19</v>
      </c>
      <c r="C43" s="35">
        <f>VLOOKUP(A43,Test!$A$6:$AM$87,2+$D$4)</f>
        <v>13.597634663174194</v>
      </c>
      <c r="D43" s="34">
        <f t="shared" si="0"/>
        <v>13.598004663174194</v>
      </c>
      <c r="E43" s="34">
        <f t="shared" si="1"/>
        <v>3</v>
      </c>
      <c r="F43" s="34" t="str">
        <f t="shared" si="2"/>
        <v>Mitchell</v>
      </c>
      <c r="G43" s="35">
        <f t="shared" si="3"/>
        <v>9.2342234329437485</v>
      </c>
      <c r="H43" s="62"/>
      <c r="I43" s="71"/>
      <c r="J43"/>
      <c r="K43"/>
      <c r="L43"/>
      <c r="M43"/>
      <c r="N43"/>
      <c r="Q43" s="33" t="s">
        <v>19</v>
      </c>
      <c r="R43" s="80" t="s">
        <v>540</v>
      </c>
    </row>
    <row r="44" spans="1:18" x14ac:dyDescent="0.45">
      <c r="A44" s="32">
        <v>38</v>
      </c>
      <c r="B44" s="68" t="s">
        <v>58</v>
      </c>
      <c r="C44" s="35">
        <f>VLOOKUP(A44,Test!$A$6:$AM$87,2+$D$4)</f>
        <v>12.827225429732012</v>
      </c>
      <c r="D44" s="34">
        <f t="shared" si="0"/>
        <v>12.827605429732012</v>
      </c>
      <c r="E44" s="34">
        <f t="shared" si="1"/>
        <v>5</v>
      </c>
      <c r="F44" s="34" t="str">
        <f t="shared" si="2"/>
        <v>Wodonga</v>
      </c>
      <c r="G44" s="35">
        <f t="shared" si="3"/>
        <v>9.2178598740527811</v>
      </c>
      <c r="H44" s="62"/>
      <c r="I44" s="71"/>
      <c r="J44"/>
      <c r="K44"/>
      <c r="L44"/>
      <c r="M44"/>
      <c r="Q44" s="33" t="s">
        <v>58</v>
      </c>
      <c r="R44" s="80"/>
    </row>
    <row r="45" spans="1:18" x14ac:dyDescent="0.45">
      <c r="A45" s="32">
        <v>39</v>
      </c>
      <c r="B45" s="68" t="s">
        <v>59</v>
      </c>
      <c r="C45" s="35">
        <f>VLOOKUP(A45,Test!$A$6:$AM$87,2+$D$4)</f>
        <v>5.8899364026327135</v>
      </c>
      <c r="D45" s="34">
        <f t="shared" si="0"/>
        <v>5.8903264026327138</v>
      </c>
      <c r="E45" s="34">
        <f t="shared" si="1"/>
        <v>71</v>
      </c>
      <c r="F45" s="34" t="str">
        <f t="shared" si="2"/>
        <v>Towong</v>
      </c>
      <c r="G45" s="35">
        <f t="shared" si="3"/>
        <v>9.186533241476031</v>
      </c>
      <c r="H45" s="62"/>
      <c r="I45" s="71"/>
      <c r="J45"/>
      <c r="K45"/>
      <c r="L45"/>
      <c r="M45"/>
      <c r="Q45" s="33" t="s">
        <v>59</v>
      </c>
      <c r="R45" s="80"/>
    </row>
    <row r="46" spans="1:18" x14ac:dyDescent="0.45">
      <c r="A46" s="32">
        <v>40</v>
      </c>
      <c r="B46" s="68" t="s">
        <v>20</v>
      </c>
      <c r="C46" s="35">
        <f>VLOOKUP(A46,Test!$A$6:$AM$87,2+$D$4)</f>
        <v>6.4098608540104856</v>
      </c>
      <c r="D46" s="34">
        <f t="shared" si="0"/>
        <v>6.4102608540104855</v>
      </c>
      <c r="E46" s="34">
        <f t="shared" si="1"/>
        <v>70</v>
      </c>
      <c r="F46" s="34" t="str">
        <f t="shared" si="2"/>
        <v>Swan Hill</v>
      </c>
      <c r="G46" s="35">
        <f t="shared" si="3"/>
        <v>9.1384597173404192</v>
      </c>
      <c r="H46" s="62"/>
      <c r="I46" s="71"/>
      <c r="J46"/>
      <c r="K46"/>
      <c r="L46"/>
      <c r="M46"/>
      <c r="Q46" s="33" t="s">
        <v>20</v>
      </c>
    </row>
    <row r="47" spans="1:18" x14ac:dyDescent="0.45">
      <c r="A47" s="32">
        <v>41</v>
      </c>
      <c r="B47" s="68" t="s">
        <v>60</v>
      </c>
      <c r="C47" s="35">
        <f>VLOOKUP(A47,Test!$A$6:$AM$87,2+$D$4)</f>
        <v>9.2812268640147018</v>
      </c>
      <c r="D47" s="34">
        <f t="shared" si="0"/>
        <v>9.2816368640147022</v>
      </c>
      <c r="E47" s="34">
        <f t="shared" si="1"/>
        <v>36</v>
      </c>
      <c r="F47" s="34" t="str">
        <f t="shared" si="2"/>
        <v>Greater Geelong</v>
      </c>
      <c r="G47" s="35">
        <f t="shared" si="3"/>
        <v>9.1338170670144745</v>
      </c>
      <c r="H47" s="62"/>
      <c r="I47" s="69"/>
      <c r="Q47" s="33" t="s">
        <v>60</v>
      </c>
    </row>
    <row r="48" spans="1:18" x14ac:dyDescent="0.45">
      <c r="A48" s="32">
        <v>42</v>
      </c>
      <c r="B48" s="68" t="s">
        <v>21</v>
      </c>
      <c r="C48" s="35">
        <f>VLOOKUP(A48,Test!$A$6:$AM$87,2+$D$4)</f>
        <v>9.0503698050810772</v>
      </c>
      <c r="D48" s="34">
        <f t="shared" si="0"/>
        <v>9.0507898050810773</v>
      </c>
      <c r="E48" s="34">
        <f t="shared" si="1"/>
        <v>43</v>
      </c>
      <c r="F48" s="34" t="str">
        <f t="shared" si="2"/>
        <v>Corangamite</v>
      </c>
      <c r="G48" s="35">
        <f t="shared" si="3"/>
        <v>9.0992429593165802</v>
      </c>
      <c r="H48" s="62"/>
      <c r="I48" s="69"/>
      <c r="Q48" s="33" t="s">
        <v>21</v>
      </c>
    </row>
    <row r="49" spans="1:17" x14ac:dyDescent="0.45">
      <c r="A49" s="32">
        <v>43</v>
      </c>
      <c r="B49" s="68" t="s">
        <v>22</v>
      </c>
      <c r="C49" s="35">
        <f>VLOOKUP(A49,Test!$A$6:$AM$87,2+$D$4)</f>
        <v>7.3172884074642424</v>
      </c>
      <c r="D49" s="34">
        <f t="shared" si="0"/>
        <v>7.3177184074642421</v>
      </c>
      <c r="E49" s="34">
        <f t="shared" si="1"/>
        <v>63</v>
      </c>
      <c r="F49" s="34" t="str">
        <f t="shared" si="2"/>
        <v>Maribyrnong</v>
      </c>
      <c r="G49" s="35">
        <f t="shared" si="3"/>
        <v>9.0503698050810772</v>
      </c>
      <c r="H49" s="62"/>
      <c r="I49" s="69"/>
      <c r="Q49" s="33" t="s">
        <v>22</v>
      </c>
    </row>
    <row r="50" spans="1:17" x14ac:dyDescent="0.45">
      <c r="A50" s="32">
        <v>44</v>
      </c>
      <c r="B50" s="68" t="s">
        <v>23</v>
      </c>
      <c r="C50" s="35">
        <f>VLOOKUP(A50,Test!$A$6:$AM$87,2+$D$4)</f>
        <v>4.5290423635358223</v>
      </c>
      <c r="D50" s="34">
        <f t="shared" si="0"/>
        <v>4.5294823635358226</v>
      </c>
      <c r="E50" s="34">
        <f t="shared" si="1"/>
        <v>78</v>
      </c>
      <c r="F50" s="34" t="str">
        <f t="shared" si="2"/>
        <v>Whittlesea</v>
      </c>
      <c r="G50" s="35">
        <f t="shared" si="3"/>
        <v>8.9496122826224216</v>
      </c>
      <c r="H50" s="62"/>
      <c r="I50" s="63"/>
      <c r="Q50" s="33" t="s">
        <v>23</v>
      </c>
    </row>
    <row r="51" spans="1:17" x14ac:dyDescent="0.45">
      <c r="A51" s="32">
        <v>45</v>
      </c>
      <c r="B51" s="68" t="s">
        <v>24</v>
      </c>
      <c r="C51" s="35">
        <f>VLOOKUP(A51,Test!$A$6:$AM$87,2+$D$4)</f>
        <v>9.4347147730861636</v>
      </c>
      <c r="D51" s="34">
        <f t="shared" si="0"/>
        <v>9.4351647730861643</v>
      </c>
      <c r="E51" s="34">
        <f t="shared" si="1"/>
        <v>33</v>
      </c>
      <c r="F51" s="34" t="str">
        <f t="shared" si="2"/>
        <v>Wangaratta</v>
      </c>
      <c r="G51" s="35">
        <f t="shared" si="3"/>
        <v>8.9420486618718531</v>
      </c>
      <c r="H51" s="62"/>
      <c r="I51" s="63"/>
      <c r="Q51" s="33" t="s">
        <v>24</v>
      </c>
    </row>
    <row r="52" spans="1:17" x14ac:dyDescent="0.45">
      <c r="A52" s="32">
        <v>46</v>
      </c>
      <c r="B52" s="68" t="s">
        <v>38</v>
      </c>
      <c r="C52" s="35">
        <f>VLOOKUP(A52,Test!$A$6:$AM$87,2+$D$4)</f>
        <v>11.667033244313611</v>
      </c>
      <c r="D52" s="34">
        <f t="shared" si="0"/>
        <v>11.667493244313611</v>
      </c>
      <c r="E52" s="34">
        <f t="shared" si="1"/>
        <v>11</v>
      </c>
      <c r="F52" s="34" t="str">
        <f t="shared" si="2"/>
        <v>Casey</v>
      </c>
      <c r="G52" s="35">
        <f t="shared" si="3"/>
        <v>8.8959332203440908</v>
      </c>
      <c r="H52" s="62"/>
      <c r="I52" s="63"/>
      <c r="Q52" s="33" t="s">
        <v>38</v>
      </c>
    </row>
    <row r="53" spans="1:17" x14ac:dyDescent="0.45">
      <c r="A53" s="32">
        <v>47</v>
      </c>
      <c r="B53" s="68" t="s">
        <v>61</v>
      </c>
      <c r="C53" s="35">
        <f>VLOOKUP(A53,Test!$A$6:$AM$87,2+$D$4)</f>
        <v>9.2342234329437485</v>
      </c>
      <c r="D53" s="34">
        <f t="shared" si="0"/>
        <v>9.2346934329437484</v>
      </c>
      <c r="E53" s="34">
        <f t="shared" si="1"/>
        <v>37</v>
      </c>
      <c r="F53" s="34" t="str">
        <f t="shared" si="2"/>
        <v>Darebin</v>
      </c>
      <c r="G53" s="35">
        <f t="shared" si="3"/>
        <v>8.7184266813962452</v>
      </c>
      <c r="H53" s="62"/>
      <c r="I53" s="63"/>
      <c r="Q53" s="33" t="s">
        <v>61</v>
      </c>
    </row>
    <row r="54" spans="1:17" x14ac:dyDescent="0.45">
      <c r="A54" s="32">
        <v>48</v>
      </c>
      <c r="B54" s="68" t="s">
        <v>62</v>
      </c>
      <c r="C54" s="35">
        <f>VLOOKUP(A54,Test!$A$6:$AM$87,2+$D$4)</f>
        <v>10.628220789727719</v>
      </c>
      <c r="D54" s="34">
        <f t="shared" si="0"/>
        <v>10.628700789727718</v>
      </c>
      <c r="E54" s="34">
        <f t="shared" si="1"/>
        <v>18</v>
      </c>
      <c r="F54" s="34" t="str">
        <f t="shared" si="2"/>
        <v>Buloke</v>
      </c>
      <c r="G54" s="35">
        <f t="shared" si="3"/>
        <v>8.7176441088780621</v>
      </c>
      <c r="H54" s="62"/>
      <c r="I54" s="63"/>
      <c r="Q54" s="33" t="s">
        <v>62</v>
      </c>
    </row>
    <row r="55" spans="1:17" x14ac:dyDescent="0.45">
      <c r="A55" s="32">
        <v>49</v>
      </c>
      <c r="B55" s="68" t="s">
        <v>25</v>
      </c>
      <c r="C55" s="35">
        <f>VLOOKUP(A55,Test!$A$6:$AM$87,2+$D$4)</f>
        <v>5.5344414660422157</v>
      </c>
      <c r="D55" s="34">
        <f t="shared" si="0"/>
        <v>5.5349314660422158</v>
      </c>
      <c r="E55" s="34">
        <f t="shared" si="1"/>
        <v>73</v>
      </c>
      <c r="F55" s="34" t="str">
        <f t="shared" si="2"/>
        <v>Baw Baw</v>
      </c>
      <c r="G55" s="35">
        <f t="shared" si="3"/>
        <v>8.7126189641107139</v>
      </c>
      <c r="H55" s="62"/>
      <c r="I55" s="63"/>
      <c r="Q55" s="33" t="s">
        <v>25</v>
      </c>
    </row>
    <row r="56" spans="1:17" x14ac:dyDescent="0.45">
      <c r="A56" s="32">
        <v>50</v>
      </c>
      <c r="B56" s="68" t="s">
        <v>26</v>
      </c>
      <c r="C56" s="35">
        <f>VLOOKUP(A56,Test!$A$6:$AM$87,2+$D$4)</f>
        <v>7.034774778839739</v>
      </c>
      <c r="D56" s="34">
        <f t="shared" si="0"/>
        <v>7.0352747788397387</v>
      </c>
      <c r="E56" s="34">
        <f t="shared" si="1"/>
        <v>66</v>
      </c>
      <c r="F56" s="34" t="str">
        <f t="shared" si="2"/>
        <v>Mornington Peninsula</v>
      </c>
      <c r="G56" s="35">
        <f t="shared" si="3"/>
        <v>8.6886370491866494</v>
      </c>
      <c r="H56" s="62"/>
      <c r="I56" s="63"/>
      <c r="Q56" s="33" t="s">
        <v>26</v>
      </c>
    </row>
    <row r="57" spans="1:17" x14ac:dyDescent="0.45">
      <c r="A57" s="32">
        <v>51</v>
      </c>
      <c r="B57" s="68" t="s">
        <v>63</v>
      </c>
      <c r="C57" s="35">
        <f>VLOOKUP(A57,Test!$A$6:$AM$87,2+$D$4)</f>
        <v>7.9149656736057379</v>
      </c>
      <c r="D57" s="34">
        <f t="shared" si="0"/>
        <v>7.9154756736057381</v>
      </c>
      <c r="E57" s="34">
        <f t="shared" si="1"/>
        <v>57</v>
      </c>
      <c r="F57" s="34" t="str">
        <f t="shared" si="2"/>
        <v>Wyndham</v>
      </c>
      <c r="G57" s="35">
        <f t="shared" si="3"/>
        <v>8.6631973975107979</v>
      </c>
      <c r="H57" s="62"/>
      <c r="I57" s="63"/>
      <c r="Q57" s="33" t="s">
        <v>63</v>
      </c>
    </row>
    <row r="58" spans="1:17" x14ac:dyDescent="0.45">
      <c r="A58" s="32">
        <v>52</v>
      </c>
      <c r="B58" s="68" t="s">
        <v>27</v>
      </c>
      <c r="C58" s="35">
        <f>VLOOKUP(A58,Test!$A$6:$AM$87,2+$D$4)</f>
        <v>8.5169023561383845</v>
      </c>
      <c r="D58" s="34">
        <f t="shared" si="0"/>
        <v>8.5174223561383844</v>
      </c>
      <c r="E58" s="34">
        <f t="shared" si="1"/>
        <v>52</v>
      </c>
      <c r="F58" s="34" t="str">
        <f t="shared" si="2"/>
        <v>Moreland</v>
      </c>
      <c r="G58" s="35">
        <f t="shared" si="3"/>
        <v>8.5169023561383845</v>
      </c>
      <c r="H58" s="62"/>
      <c r="I58" s="63"/>
      <c r="Q58" s="33" t="s">
        <v>27</v>
      </c>
    </row>
    <row r="59" spans="1:17" x14ac:dyDescent="0.45">
      <c r="A59" s="32">
        <v>53</v>
      </c>
      <c r="B59" s="68" t="s">
        <v>64</v>
      </c>
      <c r="C59" s="35">
        <f>VLOOKUP(A59,Test!$A$6:$AM$87,2+$D$4)</f>
        <v>8.6886370491866494</v>
      </c>
      <c r="D59" s="34">
        <f t="shared" si="0"/>
        <v>8.6891670491866488</v>
      </c>
      <c r="E59" s="34">
        <f t="shared" si="1"/>
        <v>50</v>
      </c>
      <c r="F59" s="34" t="str">
        <f t="shared" si="2"/>
        <v>Horsham</v>
      </c>
      <c r="G59" s="35">
        <f t="shared" si="3"/>
        <v>8.3580274241420227</v>
      </c>
      <c r="H59" s="62"/>
      <c r="I59" s="63"/>
      <c r="Q59" s="33" t="s">
        <v>64</v>
      </c>
    </row>
    <row r="60" spans="1:17" x14ac:dyDescent="0.45">
      <c r="A60" s="32">
        <v>54</v>
      </c>
      <c r="B60" s="68" t="s">
        <v>65</v>
      </c>
      <c r="C60" s="35">
        <f>VLOOKUP(A60,Test!$A$6:$AM$87,2+$D$4)</f>
        <v>10.231163801483733</v>
      </c>
      <c r="D60" s="34">
        <f t="shared" si="0"/>
        <v>10.231703801483734</v>
      </c>
      <c r="E60" s="34">
        <f t="shared" si="1"/>
        <v>23</v>
      </c>
      <c r="F60" s="34" t="str">
        <f t="shared" si="2"/>
        <v>Moyne</v>
      </c>
      <c r="G60" s="35">
        <f t="shared" si="3"/>
        <v>8.1266954716981861</v>
      </c>
      <c r="H60" s="62"/>
      <c r="I60" s="63"/>
      <c r="Q60" s="33" t="s">
        <v>65</v>
      </c>
    </row>
    <row r="61" spans="1:17" x14ac:dyDescent="0.45">
      <c r="A61" s="32">
        <v>55</v>
      </c>
      <c r="B61" s="68" t="s">
        <v>66</v>
      </c>
      <c r="C61" s="35">
        <f>VLOOKUP(A61,Test!$A$6:$AM$87,2+$D$4)</f>
        <v>8.1266954716981861</v>
      </c>
      <c r="D61" s="34">
        <f t="shared" si="0"/>
        <v>8.1272454716981866</v>
      </c>
      <c r="E61" s="34">
        <f t="shared" si="1"/>
        <v>54</v>
      </c>
      <c r="F61" s="34" t="str">
        <f t="shared" si="2"/>
        <v>Hobsons Bay</v>
      </c>
      <c r="G61" s="35">
        <f t="shared" si="3"/>
        <v>8.0026118243341706</v>
      </c>
      <c r="H61" s="62"/>
      <c r="I61" s="63"/>
      <c r="Q61" s="33" t="s">
        <v>66</v>
      </c>
    </row>
    <row r="62" spans="1:17" x14ac:dyDescent="0.45">
      <c r="A62" s="32">
        <v>56</v>
      </c>
      <c r="B62" s="68" t="s">
        <v>67</v>
      </c>
      <c r="C62" s="35">
        <f>VLOOKUP(A62,Test!$A$6:$AM$87,2+$D$4)</f>
        <v>10.513127427444854</v>
      </c>
      <c r="D62" s="34">
        <f t="shared" si="0"/>
        <v>10.513687427444854</v>
      </c>
      <c r="E62" s="34">
        <f t="shared" si="1"/>
        <v>19</v>
      </c>
      <c r="F62" s="34" t="str">
        <f t="shared" si="2"/>
        <v>Yarra</v>
      </c>
      <c r="G62" s="35">
        <f t="shared" si="3"/>
        <v>7.9661140291155732</v>
      </c>
      <c r="H62" s="62"/>
      <c r="I62" s="63"/>
      <c r="Q62" s="33" t="s">
        <v>67</v>
      </c>
    </row>
    <row r="63" spans="1:17" x14ac:dyDescent="0.45">
      <c r="A63" s="32">
        <v>57</v>
      </c>
      <c r="B63" s="68" t="s">
        <v>68</v>
      </c>
      <c r="C63" s="35">
        <f>VLOOKUP(A63,Test!$A$6:$AM$87,2+$D$4)</f>
        <v>5.0845732180649446</v>
      </c>
      <c r="D63" s="34">
        <f t="shared" si="0"/>
        <v>5.0851432180649443</v>
      </c>
      <c r="E63" s="34">
        <f t="shared" si="1"/>
        <v>76</v>
      </c>
      <c r="F63" s="34" t="str">
        <f t="shared" si="2"/>
        <v>Moorabool</v>
      </c>
      <c r="G63" s="35">
        <f t="shared" si="3"/>
        <v>7.9149656736057379</v>
      </c>
      <c r="H63" s="62"/>
      <c r="I63" s="63"/>
      <c r="Q63" s="33" t="s">
        <v>68</v>
      </c>
    </row>
    <row r="64" spans="1:17" x14ac:dyDescent="0.45">
      <c r="A64" s="32">
        <v>58</v>
      </c>
      <c r="B64" s="68" t="s">
        <v>69</v>
      </c>
      <c r="C64" s="35">
        <f>VLOOKUP(A64,Test!$A$6:$AM$87,2+$D$4)</f>
        <v>11.842815347897551</v>
      </c>
      <c r="D64" s="34">
        <f t="shared" si="0"/>
        <v>11.84339534789755</v>
      </c>
      <c r="E64" s="34">
        <f t="shared" si="1"/>
        <v>10</v>
      </c>
      <c r="F64" s="34" t="str">
        <f t="shared" si="2"/>
        <v>Cardinia</v>
      </c>
      <c r="G64" s="35">
        <f t="shared" si="3"/>
        <v>7.7405373319241395</v>
      </c>
      <c r="H64" s="62"/>
      <c r="I64" s="63"/>
      <c r="Q64" s="33" t="s">
        <v>69</v>
      </c>
    </row>
    <row r="65" spans="1:17" x14ac:dyDescent="0.45">
      <c r="A65" s="32">
        <v>59</v>
      </c>
      <c r="B65" s="68" t="s">
        <v>28</v>
      </c>
      <c r="C65" s="35">
        <f>VLOOKUP(A65,Test!$A$6:$AM$87,2+$D$4)</f>
        <v>7.3498398895415802</v>
      </c>
      <c r="D65" s="34">
        <f t="shared" si="0"/>
        <v>7.3504298895415801</v>
      </c>
      <c r="E65" s="34">
        <f t="shared" si="1"/>
        <v>62</v>
      </c>
      <c r="F65" s="34" t="str">
        <f t="shared" si="2"/>
        <v>Queenscliffe</v>
      </c>
      <c r="G65" s="35">
        <f t="shared" si="3"/>
        <v>7.6144560012565519</v>
      </c>
      <c r="H65" s="62"/>
      <c r="I65" s="63"/>
      <c r="Q65" s="33" t="s">
        <v>28</v>
      </c>
    </row>
    <row r="66" spans="1:17" x14ac:dyDescent="0.45">
      <c r="A66" s="32">
        <v>60</v>
      </c>
      <c r="B66" s="68" t="s">
        <v>70</v>
      </c>
      <c r="C66" s="35">
        <f>VLOOKUP(A66,Test!$A$6:$AM$87,2+$D$4)</f>
        <v>11.139310214158863</v>
      </c>
      <c r="D66" s="34">
        <f t="shared" si="0"/>
        <v>11.139910214158864</v>
      </c>
      <c r="E66" s="34">
        <f t="shared" si="1"/>
        <v>13</v>
      </c>
      <c r="F66" s="34" t="str">
        <f t="shared" si="2"/>
        <v>Yarra Ranges</v>
      </c>
      <c r="G66" s="35">
        <f t="shared" si="3"/>
        <v>7.4950475565643382</v>
      </c>
      <c r="H66" s="62"/>
      <c r="I66" s="63"/>
      <c r="Q66" s="33" t="s">
        <v>70</v>
      </c>
    </row>
    <row r="67" spans="1:17" x14ac:dyDescent="0.45">
      <c r="A67" s="32">
        <v>61</v>
      </c>
      <c r="B67" s="68" t="s">
        <v>80</v>
      </c>
      <c r="C67" s="35">
        <f>VLOOKUP(A67,Test!$A$6:$AM$87,2+$D$4)</f>
        <v>7.6144560012565519</v>
      </c>
      <c r="D67" s="34">
        <f t="shared" si="0"/>
        <v>7.6150660012565519</v>
      </c>
      <c r="E67" s="34">
        <f t="shared" si="1"/>
        <v>59</v>
      </c>
      <c r="F67" s="34" t="str">
        <f t="shared" si="2"/>
        <v>Indigo</v>
      </c>
      <c r="G67" s="35">
        <f t="shared" si="3"/>
        <v>7.480756120878798</v>
      </c>
      <c r="H67" s="62"/>
      <c r="I67" s="63"/>
      <c r="Q67" s="33" t="s">
        <v>80</v>
      </c>
    </row>
    <row r="68" spans="1:17" x14ac:dyDescent="0.45">
      <c r="A68" s="32">
        <v>62</v>
      </c>
      <c r="B68" s="68" t="s">
        <v>71</v>
      </c>
      <c r="C68" s="35">
        <f>VLOOKUP(A68,Test!$A$6:$AM$87,2+$D$4)</f>
        <v>9.3974736949925006</v>
      </c>
      <c r="D68" s="34">
        <f t="shared" si="0"/>
        <v>9.3980936949925002</v>
      </c>
      <c r="E68" s="34">
        <f t="shared" si="1"/>
        <v>34</v>
      </c>
      <c r="F68" s="34" t="str">
        <f t="shared" si="2"/>
        <v>Port Phillip</v>
      </c>
      <c r="G68" s="35">
        <f t="shared" si="3"/>
        <v>7.3498398895415802</v>
      </c>
      <c r="H68" s="62"/>
      <c r="I68" s="63"/>
      <c r="Q68" s="33" t="s">
        <v>71</v>
      </c>
    </row>
    <row r="69" spans="1:17" x14ac:dyDescent="0.45">
      <c r="A69" s="32">
        <v>63</v>
      </c>
      <c r="B69" s="68" t="s">
        <v>72</v>
      </c>
      <c r="C69" s="35">
        <f>VLOOKUP(A69,Test!$A$6:$AM$87,2+$D$4)</f>
        <v>9.304334941829584</v>
      </c>
      <c r="D69" s="34">
        <f t="shared" si="0"/>
        <v>9.3049649418295832</v>
      </c>
      <c r="E69" s="34">
        <f t="shared" si="1"/>
        <v>35</v>
      </c>
      <c r="F69" s="34" t="str">
        <f t="shared" si="2"/>
        <v>Maroondah</v>
      </c>
      <c r="G69" s="35">
        <f t="shared" si="3"/>
        <v>7.3172884074642424</v>
      </c>
      <c r="H69" s="62"/>
      <c r="I69" s="63"/>
      <c r="Q69" s="33" t="s">
        <v>72</v>
      </c>
    </row>
    <row r="70" spans="1:17" x14ac:dyDescent="0.45">
      <c r="A70" s="32">
        <v>64</v>
      </c>
      <c r="B70" s="68" t="s">
        <v>29</v>
      </c>
      <c r="C70" s="35">
        <f>VLOOKUP(A70,Test!$A$6:$AM$87,2+$D$4)</f>
        <v>5.3563252885314894</v>
      </c>
      <c r="D70" s="34">
        <f t="shared" si="0"/>
        <v>5.3569652885314891</v>
      </c>
      <c r="E70" s="34">
        <f t="shared" si="1"/>
        <v>75</v>
      </c>
      <c r="F70" s="34" t="str">
        <f t="shared" si="2"/>
        <v>Knox</v>
      </c>
      <c r="G70" s="35">
        <f t="shared" si="3"/>
        <v>7.3130607696588203</v>
      </c>
      <c r="H70" s="62"/>
      <c r="I70" s="63"/>
      <c r="Q70" s="33" t="s">
        <v>29</v>
      </c>
    </row>
    <row r="71" spans="1:17" x14ac:dyDescent="0.45">
      <c r="A71" s="32">
        <v>65</v>
      </c>
      <c r="B71" s="68" t="s">
        <v>73</v>
      </c>
      <c r="C71" s="35">
        <f>VLOOKUP(A71,Test!$A$6:$AM$87,2+$D$4)</f>
        <v>10.383306814459377</v>
      </c>
      <c r="D71" s="34">
        <f t="shared" si="0"/>
        <v>10.383956814459378</v>
      </c>
      <c r="E71" s="34">
        <f t="shared" si="1"/>
        <v>20</v>
      </c>
      <c r="F71" s="34" t="str">
        <f t="shared" si="2"/>
        <v>Surf Coast</v>
      </c>
      <c r="G71" s="35">
        <f t="shared" si="3"/>
        <v>7.0951450007085564</v>
      </c>
      <c r="H71" s="62"/>
      <c r="I71" s="63"/>
      <c r="Q71" s="33" t="s">
        <v>73</v>
      </c>
    </row>
    <row r="72" spans="1:17" x14ac:dyDescent="0.45">
      <c r="A72" s="32">
        <v>66</v>
      </c>
      <c r="B72" s="68" t="s">
        <v>74</v>
      </c>
      <c r="C72" s="35">
        <f>VLOOKUP(A72,Test!$A$6:$AM$87,2+$D$4)</f>
        <v>7.0951450007085564</v>
      </c>
      <c r="D72" s="34">
        <f t="shared" ref="D72:D88" si="5">C72+0.00001*A72</f>
        <v>7.0958050007085562</v>
      </c>
      <c r="E72" s="34">
        <f t="shared" ref="E72:E85" si="6">RANK(D72,D$7:D$85)</f>
        <v>65</v>
      </c>
      <c r="F72" s="34" t="str">
        <f t="shared" ref="F72:F85" si="7">VLOOKUP(MATCH(A72,E$7:E$85,0),A$7:C$85,2)</f>
        <v>Moonee Valley</v>
      </c>
      <c r="G72" s="35">
        <f t="shared" ref="G72:G85" si="8">VLOOKUP(MATCH(A72,E$7:E$85,0),A$7:C$85,3)</f>
        <v>7.034774778839739</v>
      </c>
      <c r="H72" s="62"/>
      <c r="I72" s="63"/>
      <c r="Q72" s="33" t="s">
        <v>74</v>
      </c>
    </row>
    <row r="73" spans="1:17" x14ac:dyDescent="0.45">
      <c r="A73" s="32">
        <v>67</v>
      </c>
      <c r="B73" s="68" t="s">
        <v>39</v>
      </c>
      <c r="C73" s="35">
        <f>VLOOKUP(A73,Test!$A$6:$AM$87,2+$D$4)</f>
        <v>9.1384597173404192</v>
      </c>
      <c r="D73" s="34">
        <f t="shared" si="5"/>
        <v>9.1391297173404187</v>
      </c>
      <c r="E73" s="34">
        <f t="shared" si="6"/>
        <v>40</v>
      </c>
      <c r="F73" s="34" t="str">
        <f t="shared" si="7"/>
        <v>Banyule</v>
      </c>
      <c r="G73" s="35">
        <f t="shared" si="8"/>
        <v>6.9307162787688048</v>
      </c>
      <c r="H73" s="62"/>
      <c r="I73" s="63"/>
      <c r="Q73" s="33" t="s">
        <v>39</v>
      </c>
    </row>
    <row r="74" spans="1:17" x14ac:dyDescent="0.45">
      <c r="A74" s="32">
        <v>68</v>
      </c>
      <c r="B74" s="68" t="s">
        <v>75</v>
      </c>
      <c r="C74" s="35">
        <f>VLOOKUP(A74,Test!$A$6:$AM$87,2+$D$4)</f>
        <v>9.186533241476031</v>
      </c>
      <c r="D74" s="34">
        <f t="shared" si="5"/>
        <v>9.1872132414760301</v>
      </c>
      <c r="E74" s="34">
        <f t="shared" si="6"/>
        <v>39</v>
      </c>
      <c r="F74" s="34" t="str">
        <f t="shared" si="7"/>
        <v>Golden Plains</v>
      </c>
      <c r="G74" s="35">
        <f t="shared" si="8"/>
        <v>6.7964145770747972</v>
      </c>
      <c r="H74" s="62"/>
      <c r="I74" s="63"/>
      <c r="Q74" s="33" t="s">
        <v>75</v>
      </c>
    </row>
    <row r="75" spans="1:17" x14ac:dyDescent="0.45">
      <c r="A75" s="32">
        <v>69</v>
      </c>
      <c r="B75" s="68" t="s">
        <v>40</v>
      </c>
      <c r="C75" s="35">
        <f>VLOOKUP(A75,Test!$A$6:$AM$87,2+$D$4)</f>
        <v>8.9420486618718531</v>
      </c>
      <c r="D75" s="34">
        <f t="shared" si="5"/>
        <v>8.9427386618718536</v>
      </c>
      <c r="E75" s="34">
        <f t="shared" si="6"/>
        <v>45</v>
      </c>
      <c r="F75" s="34" t="str">
        <f t="shared" si="7"/>
        <v>Kingston</v>
      </c>
      <c r="G75" s="35">
        <f t="shared" si="8"/>
        <v>6.7565196312327949</v>
      </c>
      <c r="H75" s="62"/>
      <c r="I75" s="63"/>
      <c r="Q75" s="33" t="s">
        <v>40</v>
      </c>
    </row>
    <row r="76" spans="1:17" x14ac:dyDescent="0.45">
      <c r="A76" s="32">
        <v>70</v>
      </c>
      <c r="B76" s="68" t="s">
        <v>30</v>
      </c>
      <c r="C76" s="35">
        <f>VLOOKUP(A76,Test!$A$6:$AM$87,2+$D$4)</f>
        <v>9.5620769383051076</v>
      </c>
      <c r="D76" s="34">
        <f t="shared" si="5"/>
        <v>9.5627769383051078</v>
      </c>
      <c r="E76" s="34">
        <f t="shared" si="6"/>
        <v>32</v>
      </c>
      <c r="F76" s="34" t="str">
        <f t="shared" si="7"/>
        <v>Manningham</v>
      </c>
      <c r="G76" s="35">
        <f t="shared" si="8"/>
        <v>6.4098608540104856</v>
      </c>
      <c r="H76" s="62"/>
      <c r="I76" s="63"/>
      <c r="Q76" s="33" t="s">
        <v>30</v>
      </c>
    </row>
    <row r="77" spans="1:17" x14ac:dyDescent="0.45">
      <c r="A77" s="32">
        <v>71</v>
      </c>
      <c r="B77" s="68" t="s">
        <v>76</v>
      </c>
      <c r="C77" s="35">
        <f>VLOOKUP(A77,Test!$A$6:$AM$87,2+$D$4)</f>
        <v>10.792808311605286</v>
      </c>
      <c r="D77" s="34">
        <f t="shared" si="5"/>
        <v>10.793518311605286</v>
      </c>
      <c r="E77" s="34">
        <f t="shared" si="6"/>
        <v>16</v>
      </c>
      <c r="F77" s="34" t="str">
        <f t="shared" si="7"/>
        <v>Macedon Ranges</v>
      </c>
      <c r="G77" s="35">
        <f t="shared" si="8"/>
        <v>5.8899364026327135</v>
      </c>
      <c r="H77" s="62"/>
      <c r="I77" s="63"/>
      <c r="Q77" s="33" t="s">
        <v>76</v>
      </c>
    </row>
    <row r="78" spans="1:17" x14ac:dyDescent="0.45">
      <c r="A78" s="32">
        <v>72</v>
      </c>
      <c r="B78" s="68" t="s">
        <v>77</v>
      </c>
      <c r="C78" s="35">
        <f>VLOOKUP(A78,Test!$A$6:$AM$87,2+$D$4)</f>
        <v>9.7161498262985724</v>
      </c>
      <c r="D78" s="34">
        <f t="shared" si="5"/>
        <v>9.7168698262985718</v>
      </c>
      <c r="E78" s="34">
        <f t="shared" si="6"/>
        <v>30</v>
      </c>
      <c r="F78" s="34" t="str">
        <f t="shared" si="7"/>
        <v>Whitehorse</v>
      </c>
      <c r="G78" s="35">
        <f t="shared" si="8"/>
        <v>5.5871721604303026</v>
      </c>
      <c r="H78" s="62"/>
      <c r="I78" s="63"/>
      <c r="Q78" s="33" t="s">
        <v>77</v>
      </c>
    </row>
    <row r="79" spans="1:17" x14ac:dyDescent="0.45">
      <c r="A79" s="32">
        <v>73</v>
      </c>
      <c r="B79" s="68" t="s">
        <v>31</v>
      </c>
      <c r="C79" s="35">
        <f>VLOOKUP(A79,Test!$A$6:$AM$87,2+$D$4)</f>
        <v>5.5871721604303026</v>
      </c>
      <c r="D79" s="34">
        <f t="shared" si="5"/>
        <v>5.5879021604303025</v>
      </c>
      <c r="E79" s="34">
        <f t="shared" si="6"/>
        <v>72</v>
      </c>
      <c r="F79" s="34" t="str">
        <f t="shared" si="7"/>
        <v>Monash</v>
      </c>
      <c r="G79" s="35">
        <f t="shared" si="8"/>
        <v>5.5344414660422157</v>
      </c>
      <c r="H79" s="62"/>
      <c r="I79" s="63"/>
      <c r="Q79" s="33" t="s">
        <v>31</v>
      </c>
    </row>
    <row r="80" spans="1:17" x14ac:dyDescent="0.45">
      <c r="A80" s="32">
        <v>74</v>
      </c>
      <c r="B80" s="68" t="s">
        <v>32</v>
      </c>
      <c r="C80" s="35">
        <f>VLOOKUP(A80,Test!$A$6:$AM$87,2+$D$4)</f>
        <v>8.9496122826224216</v>
      </c>
      <c r="D80" s="34">
        <f t="shared" si="5"/>
        <v>8.950352282622422</v>
      </c>
      <c r="E80" s="34">
        <f t="shared" si="6"/>
        <v>44</v>
      </c>
      <c r="F80" s="34" t="str">
        <f t="shared" si="7"/>
        <v>Glen Eira</v>
      </c>
      <c r="G80" s="35">
        <f t="shared" si="8"/>
        <v>5.5140651517146688</v>
      </c>
      <c r="H80" s="62"/>
      <c r="I80" s="63"/>
      <c r="Q80" s="33" t="s">
        <v>32</v>
      </c>
    </row>
    <row r="81" spans="1:17" x14ac:dyDescent="0.45">
      <c r="A81" s="32">
        <v>75</v>
      </c>
      <c r="B81" s="68" t="s">
        <v>41</v>
      </c>
      <c r="C81" s="35">
        <f>VLOOKUP(A81,Test!$A$6:$AM$87,2+$D$4)</f>
        <v>9.2178598740527811</v>
      </c>
      <c r="D81" s="34">
        <f t="shared" si="5"/>
        <v>9.2186098740527811</v>
      </c>
      <c r="E81" s="34">
        <f t="shared" si="6"/>
        <v>38</v>
      </c>
      <c r="F81" s="34" t="str">
        <f t="shared" si="7"/>
        <v>Stonnington</v>
      </c>
      <c r="G81" s="35">
        <f t="shared" si="8"/>
        <v>5.3563252885314894</v>
      </c>
      <c r="H81" s="62"/>
      <c r="I81" s="63"/>
      <c r="Q81" s="33" t="s">
        <v>41</v>
      </c>
    </row>
    <row r="82" spans="1:17" x14ac:dyDescent="0.45">
      <c r="A82" s="32">
        <v>76</v>
      </c>
      <c r="B82" s="68" t="s">
        <v>33</v>
      </c>
      <c r="C82" s="35">
        <f>VLOOKUP(A82,Test!$A$6:$AM$87,2+$D$4)</f>
        <v>8.6631973975107979</v>
      </c>
      <c r="D82" s="34">
        <f t="shared" si="5"/>
        <v>8.6639573975107975</v>
      </c>
      <c r="E82" s="34">
        <f t="shared" si="6"/>
        <v>51</v>
      </c>
      <c r="F82" s="34" t="str">
        <f t="shared" si="7"/>
        <v>Nillumbik</v>
      </c>
      <c r="G82" s="35">
        <f t="shared" si="8"/>
        <v>5.0845732180649446</v>
      </c>
      <c r="H82" s="62"/>
      <c r="I82" s="63"/>
      <c r="Q82" s="33" t="s">
        <v>33</v>
      </c>
    </row>
    <row r="83" spans="1:17" x14ac:dyDescent="0.45">
      <c r="A83" s="32">
        <v>77</v>
      </c>
      <c r="B83" s="68" t="s">
        <v>34</v>
      </c>
      <c r="C83" s="35">
        <f>VLOOKUP(A83,Test!$A$6:$AM$87,2+$D$4)</f>
        <v>7.9661140291155732</v>
      </c>
      <c r="D83" s="34">
        <f t="shared" si="5"/>
        <v>7.9668840291155734</v>
      </c>
      <c r="E83" s="34">
        <f t="shared" si="6"/>
        <v>56</v>
      </c>
      <c r="F83" s="34" t="str">
        <f t="shared" si="7"/>
        <v>Bayside</v>
      </c>
      <c r="G83" s="35">
        <f t="shared" si="8"/>
        <v>4.8352967216743314</v>
      </c>
      <c r="H83" s="62"/>
      <c r="I83" s="63"/>
      <c r="Q83" s="33" t="s">
        <v>34</v>
      </c>
    </row>
    <row r="84" spans="1:17" x14ac:dyDescent="0.45">
      <c r="A84" s="32">
        <v>78</v>
      </c>
      <c r="B84" s="68" t="s">
        <v>78</v>
      </c>
      <c r="C84" s="35">
        <f>VLOOKUP(A84,Test!$A$6:$AM$87,2+$D$4)</f>
        <v>7.4950475565643382</v>
      </c>
      <c r="D84" s="34">
        <f t="shared" si="5"/>
        <v>7.495827556564338</v>
      </c>
      <c r="E84" s="34">
        <f t="shared" si="6"/>
        <v>60</v>
      </c>
      <c r="F84" s="34" t="str">
        <f t="shared" si="7"/>
        <v>Melbourne</v>
      </c>
      <c r="G84" s="35">
        <f t="shared" si="8"/>
        <v>4.5290423635358223</v>
      </c>
      <c r="H84" s="62"/>
      <c r="I84" s="63"/>
      <c r="Q84" s="33" t="s">
        <v>78</v>
      </c>
    </row>
    <row r="85" spans="1:17" x14ac:dyDescent="0.45">
      <c r="A85" s="32">
        <v>79</v>
      </c>
      <c r="B85" s="68" t="s">
        <v>79</v>
      </c>
      <c r="C85" s="35">
        <f>VLOOKUP(A85,Test!$A$6:$AM$87,2+$D$4)</f>
        <v>10.325746244027604</v>
      </c>
      <c r="D85" s="34">
        <f t="shared" si="5"/>
        <v>10.326536244027604</v>
      </c>
      <c r="E85" s="34">
        <f t="shared" si="6"/>
        <v>22</v>
      </c>
      <c r="F85" s="34" t="str">
        <f t="shared" si="7"/>
        <v>Boroondara</v>
      </c>
      <c r="G85" s="35">
        <f t="shared" si="8"/>
        <v>4.175330543926826</v>
      </c>
      <c r="H85" s="62"/>
      <c r="I85" s="63"/>
      <c r="Q85" s="33" t="s">
        <v>79</v>
      </c>
    </row>
    <row r="86" spans="1:17" x14ac:dyDescent="0.45">
      <c r="A86" s="32">
        <v>80</v>
      </c>
      <c r="B86" s="68" t="s">
        <v>1</v>
      </c>
      <c r="C86" s="35">
        <f>VLOOKUP(A86,Test!$A$6:$AM$87,2+$D$4)</f>
        <v>2.6578513967102735</v>
      </c>
      <c r="D86" s="34">
        <f t="shared" si="5"/>
        <v>2.6586513967102734</v>
      </c>
      <c r="E86" s="34"/>
      <c r="F86" s="34"/>
      <c r="G86" s="34"/>
      <c r="H86" s="62"/>
      <c r="I86" s="63"/>
      <c r="Q86" s="33" t="s">
        <v>1</v>
      </c>
    </row>
    <row r="87" spans="1:17" x14ac:dyDescent="0.45">
      <c r="A87" s="32">
        <v>81</v>
      </c>
      <c r="B87" s="68" t="s">
        <v>102</v>
      </c>
      <c r="C87" s="35">
        <f>VLOOKUP(A87,Test!$A$6:$AM$87,2+$D$4)</f>
        <v>8.3335931987133165</v>
      </c>
      <c r="D87" s="34">
        <f t="shared" si="5"/>
        <v>8.334403198713316</v>
      </c>
      <c r="E87" s="34"/>
      <c r="F87" s="34"/>
      <c r="G87" s="34"/>
      <c r="H87" s="62"/>
      <c r="I87" s="63"/>
      <c r="Q87" s="33" t="s">
        <v>102</v>
      </c>
    </row>
    <row r="88" spans="1:17" x14ac:dyDescent="0.45">
      <c r="A88" s="32">
        <v>82</v>
      </c>
      <c r="B88" s="68" t="s">
        <v>103</v>
      </c>
      <c r="C88" s="35">
        <f>VLOOKUP(A88,Test!$A$6:$AM$87,2+$D$4)</f>
        <v>7.8787940882622625</v>
      </c>
      <c r="D88" s="34">
        <f t="shared" si="5"/>
        <v>7.8796140882622625</v>
      </c>
      <c r="E88" s="34"/>
      <c r="F88" s="34"/>
      <c r="G88" s="34"/>
      <c r="H88" s="62"/>
      <c r="I88" s="63"/>
      <c r="Q88" s="33" t="s">
        <v>103</v>
      </c>
    </row>
    <row r="89" spans="1:17" x14ac:dyDescent="0.45">
      <c r="A89" s="30"/>
      <c r="B89" s="29"/>
      <c r="C89" s="29"/>
      <c r="D89" s="29"/>
      <c r="E89" s="29"/>
      <c r="F89" s="29"/>
      <c r="G89" s="29"/>
      <c r="H89" s="29"/>
    </row>
    <row r="90" spans="1:17" x14ac:dyDescent="0.45">
      <c r="A90" s="24"/>
    </row>
    <row r="91" spans="1:17" x14ac:dyDescent="0.45">
      <c r="A91" s="24"/>
    </row>
  </sheetData>
  <sheetProtection algorithmName="SHA-512" hashValue="Tb747FNsp3af2Qd15xcGlSgJrzIbf36u/7nC/TMyGkkFD3JlOAURTrfRqKkDCBXYspMduU3jknHV5JJaw+YglQ==" saltValue="H+GJQ/rnn3d0s4zroirEuA==" spinCount="100000"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276225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selection activeCell="F3" sqref="F3"/>
    </sheetView>
  </sheetViews>
  <sheetFormatPr defaultColWidth="9.1328125" defaultRowHeight="14.25" x14ac:dyDescent="0.45"/>
  <cols>
    <col min="1" max="1" width="2.86328125" customWidth="1"/>
    <col min="2" max="2" width="20.59765625" style="64" customWidth="1"/>
    <col min="3" max="25" width="8.1328125" style="64" customWidth="1"/>
    <col min="26" max="16384" width="9.1328125" style="64"/>
  </cols>
  <sheetData>
    <row r="1" spans="2:46" ht="23.65" thickBot="1" x14ac:dyDescent="0.5">
      <c r="B1" s="79" t="s">
        <v>594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2:46" ht="14.65" thickBot="1" x14ac:dyDescent="0.5"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2:46" s="81" customFormat="1" ht="59.65" customHeight="1" thickTop="1" thickBot="1" x14ac:dyDescent="0.4">
      <c r="B3" s="84" t="s">
        <v>370</v>
      </c>
      <c r="C3" s="85" t="s">
        <v>125</v>
      </c>
      <c r="D3" s="85" t="s">
        <v>126</v>
      </c>
      <c r="E3" s="85" t="s">
        <v>83</v>
      </c>
      <c r="F3" s="85" t="s">
        <v>0</v>
      </c>
      <c r="G3" s="85" t="s">
        <v>84</v>
      </c>
      <c r="H3" s="85" t="s">
        <v>127</v>
      </c>
      <c r="I3" s="85" t="s">
        <v>86</v>
      </c>
      <c r="J3" s="85" t="s">
        <v>87</v>
      </c>
      <c r="K3" s="85" t="s">
        <v>88</v>
      </c>
      <c r="L3" s="85" t="s">
        <v>128</v>
      </c>
      <c r="M3" s="85" t="s">
        <v>129</v>
      </c>
      <c r="N3" s="85" t="s">
        <v>91</v>
      </c>
      <c r="O3" s="85" t="s">
        <v>595</v>
      </c>
      <c r="P3" s="85" t="s">
        <v>92</v>
      </c>
      <c r="Q3" s="85" t="s">
        <v>94</v>
      </c>
      <c r="R3" s="85" t="s">
        <v>95</v>
      </c>
      <c r="S3" s="85" t="s">
        <v>96</v>
      </c>
      <c r="T3" s="85" t="s">
        <v>542</v>
      </c>
      <c r="U3" s="85" t="s">
        <v>98</v>
      </c>
      <c r="V3" s="85" t="s">
        <v>99</v>
      </c>
      <c r="W3" s="85" t="s">
        <v>130</v>
      </c>
      <c r="X3" s="85" t="s">
        <v>131</v>
      </c>
      <c r="Y3" s="85" t="s">
        <v>540</v>
      </c>
      <c r="Z3" s="82"/>
      <c r="AA3" s="83"/>
      <c r="AB3" s="83"/>
      <c r="AC3" s="83"/>
      <c r="AD3" s="83"/>
      <c r="AE3" s="83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</row>
    <row r="4" spans="2:46" ht="14.65" thickTop="1" x14ac:dyDescent="0.45">
      <c r="B4" s="77" t="s">
        <v>188</v>
      </c>
      <c r="C4" s="78" t="s">
        <v>124</v>
      </c>
      <c r="D4" s="78" t="s">
        <v>124</v>
      </c>
      <c r="E4" s="78">
        <v>386</v>
      </c>
      <c r="F4" s="78">
        <v>46</v>
      </c>
      <c r="G4" s="78">
        <v>81</v>
      </c>
      <c r="H4" s="78">
        <v>0</v>
      </c>
      <c r="I4" s="78">
        <v>29</v>
      </c>
      <c r="J4" s="78">
        <v>85</v>
      </c>
      <c r="K4" s="78">
        <v>185</v>
      </c>
      <c r="L4" s="78">
        <v>116</v>
      </c>
      <c r="M4" s="78">
        <v>98</v>
      </c>
      <c r="N4" s="78">
        <v>912</v>
      </c>
      <c r="O4" s="78">
        <v>549</v>
      </c>
      <c r="P4" s="78">
        <v>79</v>
      </c>
      <c r="Q4" s="78" t="s">
        <v>124</v>
      </c>
      <c r="R4" s="78">
        <v>11</v>
      </c>
      <c r="S4" s="78">
        <v>0</v>
      </c>
      <c r="T4" s="78">
        <v>748</v>
      </c>
      <c r="U4" s="78" t="s">
        <v>124</v>
      </c>
      <c r="V4" s="78">
        <v>0</v>
      </c>
      <c r="W4" s="78">
        <v>23</v>
      </c>
      <c r="X4" s="78">
        <v>110</v>
      </c>
      <c r="Y4" s="78">
        <v>692</v>
      </c>
    </row>
    <row r="5" spans="2:46" x14ac:dyDescent="0.45">
      <c r="B5" s="74" t="s">
        <v>167</v>
      </c>
      <c r="C5" s="75" t="s">
        <v>124</v>
      </c>
      <c r="D5" s="75" t="s">
        <v>124</v>
      </c>
      <c r="E5" s="75">
        <v>1168</v>
      </c>
      <c r="F5" s="75">
        <v>13</v>
      </c>
      <c r="G5" s="75">
        <v>305</v>
      </c>
      <c r="H5" s="75" t="s">
        <v>124</v>
      </c>
      <c r="I5" s="75">
        <v>103</v>
      </c>
      <c r="J5" s="75">
        <v>122</v>
      </c>
      <c r="K5" s="75">
        <v>195</v>
      </c>
      <c r="L5" s="75">
        <v>338</v>
      </c>
      <c r="M5" s="75">
        <v>276</v>
      </c>
      <c r="N5" s="75">
        <v>764</v>
      </c>
      <c r="O5" s="75">
        <v>425</v>
      </c>
      <c r="P5" s="75">
        <v>115</v>
      </c>
      <c r="Q5" s="75">
        <v>12</v>
      </c>
      <c r="R5" s="75">
        <v>55</v>
      </c>
      <c r="S5" s="75">
        <v>0</v>
      </c>
      <c r="T5" s="75">
        <v>1690</v>
      </c>
      <c r="U5" s="75" t="s">
        <v>124</v>
      </c>
      <c r="V5" s="75">
        <v>0</v>
      </c>
      <c r="W5" s="75">
        <v>33</v>
      </c>
      <c r="X5" s="75">
        <v>70</v>
      </c>
      <c r="Y5" s="75">
        <v>437</v>
      </c>
    </row>
    <row r="6" spans="2:46" x14ac:dyDescent="0.45">
      <c r="B6" s="74" t="s">
        <v>269</v>
      </c>
      <c r="C6" s="75" t="s">
        <v>124</v>
      </c>
      <c r="D6" s="75" t="s">
        <v>124</v>
      </c>
      <c r="E6" s="75">
        <v>928</v>
      </c>
      <c r="F6" s="75">
        <v>21</v>
      </c>
      <c r="G6" s="75">
        <v>170</v>
      </c>
      <c r="H6" s="75" t="s">
        <v>124</v>
      </c>
      <c r="I6" s="75">
        <v>42</v>
      </c>
      <c r="J6" s="75">
        <v>459</v>
      </c>
      <c r="K6" s="75">
        <v>211</v>
      </c>
      <c r="L6" s="75">
        <v>213</v>
      </c>
      <c r="M6" s="75">
        <v>185</v>
      </c>
      <c r="N6" s="75">
        <v>972</v>
      </c>
      <c r="O6" s="75">
        <v>569</v>
      </c>
      <c r="P6" s="75">
        <v>101</v>
      </c>
      <c r="Q6" s="75">
        <v>14</v>
      </c>
      <c r="R6" s="75">
        <v>23</v>
      </c>
      <c r="S6" s="75">
        <v>0</v>
      </c>
      <c r="T6" s="75">
        <v>1344</v>
      </c>
      <c r="U6" s="75" t="s">
        <v>124</v>
      </c>
      <c r="V6" s="75" t="s">
        <v>124</v>
      </c>
      <c r="W6" s="75">
        <v>24</v>
      </c>
      <c r="X6" s="75">
        <v>111</v>
      </c>
      <c r="Y6" s="75">
        <v>603</v>
      </c>
    </row>
    <row r="7" spans="2:46" x14ac:dyDescent="0.45">
      <c r="B7" s="74" t="s">
        <v>325</v>
      </c>
      <c r="C7" s="75">
        <v>0</v>
      </c>
      <c r="D7" s="75">
        <v>0</v>
      </c>
      <c r="E7" s="75">
        <v>1228</v>
      </c>
      <c r="F7" s="75" t="s">
        <v>124</v>
      </c>
      <c r="G7" s="75">
        <v>164</v>
      </c>
      <c r="H7" s="75" t="s">
        <v>124</v>
      </c>
      <c r="I7" s="75">
        <v>67</v>
      </c>
      <c r="J7" s="75">
        <v>230</v>
      </c>
      <c r="K7" s="75">
        <v>274</v>
      </c>
      <c r="L7" s="75">
        <v>318</v>
      </c>
      <c r="M7" s="75">
        <v>221</v>
      </c>
      <c r="N7" s="75">
        <v>607</v>
      </c>
      <c r="O7" s="75">
        <v>414</v>
      </c>
      <c r="P7" s="75">
        <v>131</v>
      </c>
      <c r="Q7" s="75">
        <v>20</v>
      </c>
      <c r="R7" s="75">
        <v>43</v>
      </c>
      <c r="S7" s="75" t="s">
        <v>124</v>
      </c>
      <c r="T7" s="75">
        <v>1835</v>
      </c>
      <c r="U7" s="75">
        <v>0</v>
      </c>
      <c r="V7" s="75" t="s">
        <v>124</v>
      </c>
      <c r="W7" s="75">
        <v>39</v>
      </c>
      <c r="X7" s="75">
        <v>20</v>
      </c>
      <c r="Y7" s="75">
        <v>472</v>
      </c>
    </row>
    <row r="8" spans="2:46" x14ac:dyDescent="0.45">
      <c r="B8" s="74" t="s">
        <v>288</v>
      </c>
      <c r="C8" s="75" t="s">
        <v>124</v>
      </c>
      <c r="D8" s="75" t="s">
        <v>124</v>
      </c>
      <c r="E8" s="75">
        <v>1122</v>
      </c>
      <c r="F8" s="75">
        <v>21</v>
      </c>
      <c r="G8" s="75">
        <v>349</v>
      </c>
      <c r="H8" s="75">
        <v>6</v>
      </c>
      <c r="I8" s="75">
        <v>134</v>
      </c>
      <c r="J8" s="75">
        <v>223</v>
      </c>
      <c r="K8" s="75">
        <v>394</v>
      </c>
      <c r="L8" s="75">
        <v>934</v>
      </c>
      <c r="M8" s="75">
        <v>728</v>
      </c>
      <c r="N8" s="75">
        <v>1347</v>
      </c>
      <c r="O8" s="75">
        <v>475</v>
      </c>
      <c r="P8" s="75">
        <v>249</v>
      </c>
      <c r="Q8" s="75">
        <v>31</v>
      </c>
      <c r="R8" s="75">
        <v>161</v>
      </c>
      <c r="S8" s="75">
        <v>0</v>
      </c>
      <c r="T8" s="75">
        <v>2068</v>
      </c>
      <c r="U8" s="75">
        <v>0</v>
      </c>
      <c r="V8" s="75" t="s">
        <v>124</v>
      </c>
      <c r="W8" s="75">
        <v>116</v>
      </c>
      <c r="X8" s="75">
        <v>190</v>
      </c>
      <c r="Y8" s="75">
        <v>944</v>
      </c>
    </row>
    <row r="9" spans="2:46" x14ac:dyDescent="0.45">
      <c r="B9" s="74" t="s">
        <v>371</v>
      </c>
      <c r="C9" s="75" t="s">
        <v>124</v>
      </c>
      <c r="D9" s="75" t="s">
        <v>124</v>
      </c>
      <c r="E9" s="75">
        <v>607</v>
      </c>
      <c r="F9" s="75">
        <v>47</v>
      </c>
      <c r="G9" s="75">
        <v>136</v>
      </c>
      <c r="H9" s="75" t="s">
        <v>124</v>
      </c>
      <c r="I9" s="75">
        <v>34</v>
      </c>
      <c r="J9" s="75">
        <v>142</v>
      </c>
      <c r="K9" s="75">
        <v>279</v>
      </c>
      <c r="L9" s="75">
        <v>198</v>
      </c>
      <c r="M9" s="75">
        <v>159</v>
      </c>
      <c r="N9" s="75">
        <v>894</v>
      </c>
      <c r="O9" s="75">
        <v>464</v>
      </c>
      <c r="P9" s="75">
        <v>120</v>
      </c>
      <c r="Q9" s="75" t="s">
        <v>124</v>
      </c>
      <c r="R9" s="75">
        <v>28</v>
      </c>
      <c r="S9" s="75">
        <v>0</v>
      </c>
      <c r="T9" s="75">
        <v>1088</v>
      </c>
      <c r="U9" s="75" t="s">
        <v>124</v>
      </c>
      <c r="V9" s="75" t="s">
        <v>124</v>
      </c>
      <c r="W9" s="75">
        <v>20</v>
      </c>
      <c r="X9" s="75">
        <v>131</v>
      </c>
      <c r="Y9" s="75">
        <v>601</v>
      </c>
    </row>
    <row r="10" spans="2:46" x14ac:dyDescent="0.45">
      <c r="B10" s="74" t="s">
        <v>372</v>
      </c>
      <c r="C10" s="75">
        <v>0</v>
      </c>
      <c r="D10" s="75">
        <v>0</v>
      </c>
      <c r="E10" s="75" t="s">
        <v>124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 t="s">
        <v>124</v>
      </c>
      <c r="M10" s="75" t="s">
        <v>124</v>
      </c>
      <c r="N10" s="75" t="s">
        <v>124</v>
      </c>
      <c r="O10" s="75" t="s">
        <v>124</v>
      </c>
      <c r="P10" s="75">
        <v>0</v>
      </c>
      <c r="Q10" s="75">
        <v>0</v>
      </c>
      <c r="R10" s="75">
        <v>0</v>
      </c>
      <c r="S10" s="75">
        <v>0</v>
      </c>
      <c r="T10" s="75" t="s">
        <v>124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</row>
    <row r="11" spans="2:46" x14ac:dyDescent="0.45">
      <c r="B11" s="74" t="s">
        <v>373</v>
      </c>
      <c r="C11" s="75">
        <v>0</v>
      </c>
      <c r="D11" s="75">
        <v>0</v>
      </c>
      <c r="E11" s="75" t="s">
        <v>124</v>
      </c>
      <c r="F11" s="75">
        <v>0</v>
      </c>
      <c r="G11" s="75" t="s">
        <v>124</v>
      </c>
      <c r="H11" s="75">
        <v>0</v>
      </c>
      <c r="I11" s="75" t="s">
        <v>124</v>
      </c>
      <c r="J11" s="75">
        <v>0</v>
      </c>
      <c r="K11" s="75" t="s">
        <v>124</v>
      </c>
      <c r="L11" s="75">
        <v>0</v>
      </c>
      <c r="M11" s="75">
        <v>0</v>
      </c>
      <c r="N11" s="75">
        <v>5</v>
      </c>
      <c r="O11" s="75" t="s">
        <v>124</v>
      </c>
      <c r="P11" s="75">
        <v>0</v>
      </c>
      <c r="Q11" s="75">
        <v>0</v>
      </c>
      <c r="R11" s="75">
        <v>0</v>
      </c>
      <c r="S11" s="75">
        <v>0</v>
      </c>
      <c r="T11" s="75">
        <v>5</v>
      </c>
      <c r="U11" s="75">
        <v>0</v>
      </c>
      <c r="V11" s="75">
        <v>0</v>
      </c>
      <c r="W11" s="75">
        <v>0</v>
      </c>
      <c r="X11" s="75">
        <v>0</v>
      </c>
      <c r="Y11" s="75" t="s">
        <v>124</v>
      </c>
    </row>
    <row r="12" spans="2:46" x14ac:dyDescent="0.45">
      <c r="B12" s="74" t="s">
        <v>139</v>
      </c>
      <c r="C12" s="75">
        <v>0</v>
      </c>
      <c r="D12" s="75" t="s">
        <v>124</v>
      </c>
      <c r="E12" s="75">
        <v>1579</v>
      </c>
      <c r="F12" s="75">
        <v>18</v>
      </c>
      <c r="G12" s="75">
        <v>327</v>
      </c>
      <c r="H12" s="75" t="s">
        <v>124</v>
      </c>
      <c r="I12" s="75">
        <v>115</v>
      </c>
      <c r="J12" s="75">
        <v>315</v>
      </c>
      <c r="K12" s="75">
        <v>349</v>
      </c>
      <c r="L12" s="75">
        <v>437</v>
      </c>
      <c r="M12" s="75">
        <v>371</v>
      </c>
      <c r="N12" s="75">
        <v>1093</v>
      </c>
      <c r="O12" s="75">
        <v>593</v>
      </c>
      <c r="P12" s="75">
        <v>173</v>
      </c>
      <c r="Q12" s="75">
        <v>21</v>
      </c>
      <c r="R12" s="75">
        <v>70</v>
      </c>
      <c r="S12" s="75" t="s">
        <v>124</v>
      </c>
      <c r="T12" s="75">
        <v>2390</v>
      </c>
      <c r="U12" s="75" t="s">
        <v>124</v>
      </c>
      <c r="V12" s="75" t="s">
        <v>124</v>
      </c>
      <c r="W12" s="75">
        <v>29</v>
      </c>
      <c r="X12" s="75">
        <v>110</v>
      </c>
      <c r="Y12" s="75">
        <v>749</v>
      </c>
    </row>
    <row r="13" spans="2:46" x14ac:dyDescent="0.45">
      <c r="B13" s="74" t="s">
        <v>149</v>
      </c>
      <c r="C13" s="75" t="s">
        <v>124</v>
      </c>
      <c r="D13" s="75" t="s">
        <v>124</v>
      </c>
      <c r="E13" s="75">
        <v>2179</v>
      </c>
      <c r="F13" s="75">
        <v>26</v>
      </c>
      <c r="G13" s="75">
        <v>767</v>
      </c>
      <c r="H13" s="75">
        <v>9</v>
      </c>
      <c r="I13" s="75">
        <v>357</v>
      </c>
      <c r="J13" s="75">
        <v>170</v>
      </c>
      <c r="K13" s="75">
        <v>605</v>
      </c>
      <c r="L13" s="75">
        <v>1086</v>
      </c>
      <c r="M13" s="75">
        <v>872</v>
      </c>
      <c r="N13" s="75">
        <v>2086</v>
      </c>
      <c r="O13" s="75">
        <v>1292</v>
      </c>
      <c r="P13" s="75">
        <v>317</v>
      </c>
      <c r="Q13" s="75">
        <v>59</v>
      </c>
      <c r="R13" s="75">
        <v>167</v>
      </c>
      <c r="S13" s="75" t="s">
        <v>124</v>
      </c>
      <c r="T13" s="75">
        <v>3878</v>
      </c>
      <c r="U13" s="75">
        <v>8</v>
      </c>
      <c r="V13" s="75">
        <v>7</v>
      </c>
      <c r="W13" s="75">
        <v>96</v>
      </c>
      <c r="X13" s="75">
        <v>184</v>
      </c>
      <c r="Y13" s="75">
        <v>1090</v>
      </c>
    </row>
    <row r="14" spans="2:46" x14ac:dyDescent="0.45">
      <c r="B14" s="74" t="s">
        <v>148</v>
      </c>
      <c r="C14" s="75">
        <v>0</v>
      </c>
      <c r="D14" s="75">
        <v>5</v>
      </c>
      <c r="E14" s="75">
        <v>2052</v>
      </c>
      <c r="F14" s="75">
        <v>18</v>
      </c>
      <c r="G14" s="75">
        <v>500</v>
      </c>
      <c r="H14" s="75">
        <v>6</v>
      </c>
      <c r="I14" s="75">
        <v>233</v>
      </c>
      <c r="J14" s="75">
        <v>182</v>
      </c>
      <c r="K14" s="75">
        <v>412</v>
      </c>
      <c r="L14" s="75">
        <v>873</v>
      </c>
      <c r="M14" s="75">
        <v>703</v>
      </c>
      <c r="N14" s="75">
        <v>1567</v>
      </c>
      <c r="O14" s="75">
        <v>925</v>
      </c>
      <c r="P14" s="75">
        <v>163</v>
      </c>
      <c r="Q14" s="75">
        <v>90</v>
      </c>
      <c r="R14" s="75">
        <v>130</v>
      </c>
      <c r="S14" s="75">
        <v>0</v>
      </c>
      <c r="T14" s="75">
        <v>3219</v>
      </c>
      <c r="U14" s="75">
        <v>6</v>
      </c>
      <c r="V14" s="75" t="s">
        <v>124</v>
      </c>
      <c r="W14" s="75">
        <v>65</v>
      </c>
      <c r="X14" s="75">
        <v>190</v>
      </c>
      <c r="Y14" s="75">
        <v>882</v>
      </c>
    </row>
    <row r="15" spans="2:46" x14ac:dyDescent="0.45">
      <c r="B15" s="74" t="s">
        <v>35</v>
      </c>
      <c r="C15" s="75" t="s">
        <v>124</v>
      </c>
      <c r="D15" s="75" t="s">
        <v>124</v>
      </c>
      <c r="E15" s="75">
        <v>1361</v>
      </c>
      <c r="F15" s="75">
        <v>8</v>
      </c>
      <c r="G15" s="75">
        <v>255</v>
      </c>
      <c r="H15" s="75" t="s">
        <v>124</v>
      </c>
      <c r="I15" s="75">
        <v>116</v>
      </c>
      <c r="J15" s="75">
        <v>164</v>
      </c>
      <c r="K15" s="75">
        <v>528</v>
      </c>
      <c r="L15" s="75">
        <v>513</v>
      </c>
      <c r="M15" s="75">
        <v>424</v>
      </c>
      <c r="N15" s="75">
        <v>803</v>
      </c>
      <c r="O15" s="75">
        <v>518</v>
      </c>
      <c r="P15" s="75">
        <v>149</v>
      </c>
      <c r="Q15" s="75">
        <v>42</v>
      </c>
      <c r="R15" s="75">
        <v>113</v>
      </c>
      <c r="S15" s="75">
        <v>0</v>
      </c>
      <c r="T15" s="75">
        <v>2425</v>
      </c>
      <c r="U15" s="75">
        <v>0</v>
      </c>
      <c r="V15" s="75">
        <v>0</v>
      </c>
      <c r="W15" s="75">
        <v>88</v>
      </c>
      <c r="X15" s="75">
        <v>37</v>
      </c>
      <c r="Y15" s="75">
        <v>695</v>
      </c>
    </row>
    <row r="16" spans="2:46" x14ac:dyDescent="0.45">
      <c r="B16" s="74" t="s">
        <v>374</v>
      </c>
      <c r="C16" s="75">
        <v>0</v>
      </c>
      <c r="D16" s="75">
        <v>0</v>
      </c>
      <c r="E16" s="75">
        <v>362</v>
      </c>
      <c r="F16" s="75" t="s">
        <v>124</v>
      </c>
      <c r="G16" s="75">
        <v>92</v>
      </c>
      <c r="H16" s="75">
        <v>0</v>
      </c>
      <c r="I16" s="75">
        <v>46</v>
      </c>
      <c r="J16" s="75">
        <v>89</v>
      </c>
      <c r="K16" s="75">
        <v>120</v>
      </c>
      <c r="L16" s="75">
        <v>171</v>
      </c>
      <c r="M16" s="75">
        <v>122</v>
      </c>
      <c r="N16" s="75">
        <v>248</v>
      </c>
      <c r="O16" s="75">
        <v>173</v>
      </c>
      <c r="P16" s="75">
        <v>62</v>
      </c>
      <c r="Q16" s="75" t="s">
        <v>124</v>
      </c>
      <c r="R16" s="75">
        <v>16</v>
      </c>
      <c r="S16" s="75">
        <v>0</v>
      </c>
      <c r="T16" s="75">
        <v>656</v>
      </c>
      <c r="U16" s="75">
        <v>0</v>
      </c>
      <c r="V16" s="75">
        <v>0</v>
      </c>
      <c r="W16" s="75">
        <v>18</v>
      </c>
      <c r="X16" s="75" t="s">
        <v>124</v>
      </c>
      <c r="Y16" s="75">
        <v>104</v>
      </c>
    </row>
    <row r="17" spans="2:25" x14ac:dyDescent="0.45">
      <c r="B17" s="74" t="s">
        <v>375</v>
      </c>
      <c r="C17" s="75">
        <v>0</v>
      </c>
      <c r="D17" s="75" t="s">
        <v>124</v>
      </c>
      <c r="E17" s="75">
        <v>864</v>
      </c>
      <c r="F17" s="75">
        <v>32</v>
      </c>
      <c r="G17" s="75">
        <v>198</v>
      </c>
      <c r="H17" s="75">
        <v>6</v>
      </c>
      <c r="I17" s="75">
        <v>94</v>
      </c>
      <c r="J17" s="75">
        <v>41</v>
      </c>
      <c r="K17" s="75">
        <v>281</v>
      </c>
      <c r="L17" s="75">
        <v>507</v>
      </c>
      <c r="M17" s="75">
        <v>442</v>
      </c>
      <c r="N17" s="75">
        <v>1039</v>
      </c>
      <c r="O17" s="75">
        <v>723</v>
      </c>
      <c r="P17" s="75">
        <v>136</v>
      </c>
      <c r="Q17" s="75">
        <v>44</v>
      </c>
      <c r="R17" s="75">
        <v>92</v>
      </c>
      <c r="S17" s="75">
        <v>0</v>
      </c>
      <c r="T17" s="75">
        <v>1643</v>
      </c>
      <c r="U17" s="75">
        <v>31</v>
      </c>
      <c r="V17" s="75">
        <v>0</v>
      </c>
      <c r="W17" s="75">
        <v>47</v>
      </c>
      <c r="X17" s="75">
        <v>86</v>
      </c>
      <c r="Y17" s="75">
        <v>952</v>
      </c>
    </row>
    <row r="18" spans="2:25" x14ac:dyDescent="0.45">
      <c r="B18" s="74" t="s">
        <v>229</v>
      </c>
      <c r="C18" s="75" t="s">
        <v>124</v>
      </c>
      <c r="D18" s="75">
        <v>0</v>
      </c>
      <c r="E18" s="75">
        <v>538</v>
      </c>
      <c r="F18" s="75">
        <v>15</v>
      </c>
      <c r="G18" s="75">
        <v>82</v>
      </c>
      <c r="H18" s="75">
        <v>0</v>
      </c>
      <c r="I18" s="75">
        <v>21</v>
      </c>
      <c r="J18" s="75">
        <v>237</v>
      </c>
      <c r="K18" s="75">
        <v>118</v>
      </c>
      <c r="L18" s="75">
        <v>137</v>
      </c>
      <c r="M18" s="75">
        <v>117</v>
      </c>
      <c r="N18" s="75">
        <v>652</v>
      </c>
      <c r="O18" s="75">
        <v>358</v>
      </c>
      <c r="P18" s="75">
        <v>53</v>
      </c>
      <c r="Q18" s="75">
        <v>7</v>
      </c>
      <c r="R18" s="75">
        <v>19</v>
      </c>
      <c r="S18" s="75">
        <v>0</v>
      </c>
      <c r="T18" s="75">
        <v>804</v>
      </c>
      <c r="U18" s="75">
        <v>0</v>
      </c>
      <c r="V18" s="75" t="s">
        <v>124</v>
      </c>
      <c r="W18" s="75">
        <v>12</v>
      </c>
      <c r="X18" s="75">
        <v>115</v>
      </c>
      <c r="Y18" s="75">
        <v>561</v>
      </c>
    </row>
    <row r="19" spans="2:25" x14ac:dyDescent="0.45">
      <c r="B19" s="74" t="s">
        <v>156</v>
      </c>
      <c r="C19" s="75" t="s">
        <v>124</v>
      </c>
      <c r="D19" s="75" t="s">
        <v>124</v>
      </c>
      <c r="E19" s="75">
        <v>982</v>
      </c>
      <c r="F19" s="75">
        <v>53</v>
      </c>
      <c r="G19" s="75">
        <v>299</v>
      </c>
      <c r="H19" s="75">
        <v>7</v>
      </c>
      <c r="I19" s="75">
        <v>108</v>
      </c>
      <c r="J19" s="75">
        <v>214</v>
      </c>
      <c r="K19" s="75">
        <v>414</v>
      </c>
      <c r="L19" s="75">
        <v>516</v>
      </c>
      <c r="M19" s="75">
        <v>442</v>
      </c>
      <c r="N19" s="75">
        <v>1602</v>
      </c>
      <c r="O19" s="75">
        <v>948</v>
      </c>
      <c r="P19" s="75">
        <v>157</v>
      </c>
      <c r="Q19" s="75">
        <v>56</v>
      </c>
      <c r="R19" s="75">
        <v>126</v>
      </c>
      <c r="S19" s="75">
        <v>0</v>
      </c>
      <c r="T19" s="75">
        <v>1972</v>
      </c>
      <c r="U19" s="75">
        <v>12</v>
      </c>
      <c r="V19" s="75" t="s">
        <v>124</v>
      </c>
      <c r="W19" s="75">
        <v>71</v>
      </c>
      <c r="X19" s="75">
        <v>222</v>
      </c>
      <c r="Y19" s="75">
        <v>733</v>
      </c>
    </row>
    <row r="20" spans="2:25" x14ac:dyDescent="0.45">
      <c r="B20" s="74" t="s">
        <v>376</v>
      </c>
      <c r="C20" s="75">
        <v>0</v>
      </c>
      <c r="D20" s="75">
        <v>0</v>
      </c>
      <c r="E20" s="75">
        <v>507</v>
      </c>
      <c r="F20" s="75">
        <v>7</v>
      </c>
      <c r="G20" s="75">
        <v>118</v>
      </c>
      <c r="H20" s="75" t="s">
        <v>124</v>
      </c>
      <c r="I20" s="75">
        <v>38</v>
      </c>
      <c r="J20" s="75">
        <v>202</v>
      </c>
      <c r="K20" s="75">
        <v>192</v>
      </c>
      <c r="L20" s="75">
        <v>170</v>
      </c>
      <c r="M20" s="75">
        <v>128</v>
      </c>
      <c r="N20" s="75">
        <v>503</v>
      </c>
      <c r="O20" s="75">
        <v>232</v>
      </c>
      <c r="P20" s="75">
        <v>80</v>
      </c>
      <c r="Q20" s="75">
        <v>9</v>
      </c>
      <c r="R20" s="75">
        <v>19</v>
      </c>
      <c r="S20" s="75">
        <v>0</v>
      </c>
      <c r="T20" s="75">
        <v>855</v>
      </c>
      <c r="U20" s="75" t="s">
        <v>124</v>
      </c>
      <c r="V20" s="75" t="s">
        <v>124</v>
      </c>
      <c r="W20" s="75">
        <v>14</v>
      </c>
      <c r="X20" s="75">
        <v>78</v>
      </c>
      <c r="Y20" s="75">
        <v>194</v>
      </c>
    </row>
    <row r="21" spans="2:25" x14ac:dyDescent="0.45">
      <c r="B21" s="74" t="s">
        <v>377</v>
      </c>
      <c r="C21" s="75">
        <v>6</v>
      </c>
      <c r="D21" s="75">
        <v>5</v>
      </c>
      <c r="E21" s="75">
        <v>1671</v>
      </c>
      <c r="F21" s="75">
        <v>44</v>
      </c>
      <c r="G21" s="75">
        <v>403</v>
      </c>
      <c r="H21" s="75">
        <v>6</v>
      </c>
      <c r="I21" s="75">
        <v>155</v>
      </c>
      <c r="J21" s="75">
        <v>294</v>
      </c>
      <c r="K21" s="75">
        <v>608</v>
      </c>
      <c r="L21" s="75">
        <v>708</v>
      </c>
      <c r="M21" s="75">
        <v>567</v>
      </c>
      <c r="N21" s="75">
        <v>1849</v>
      </c>
      <c r="O21" s="75">
        <v>979</v>
      </c>
      <c r="P21" s="75">
        <v>235</v>
      </c>
      <c r="Q21" s="75">
        <v>35</v>
      </c>
      <c r="R21" s="75">
        <v>93</v>
      </c>
      <c r="S21" s="75">
        <v>0</v>
      </c>
      <c r="T21" s="75">
        <v>2946</v>
      </c>
      <c r="U21" s="75">
        <v>9</v>
      </c>
      <c r="V21" s="75">
        <v>6</v>
      </c>
      <c r="W21" s="75">
        <v>56</v>
      </c>
      <c r="X21" s="75">
        <v>296</v>
      </c>
      <c r="Y21" s="75">
        <v>1142</v>
      </c>
    </row>
    <row r="22" spans="2:25" x14ac:dyDescent="0.45">
      <c r="B22" s="74" t="s">
        <v>378</v>
      </c>
      <c r="C22" s="75">
        <v>0</v>
      </c>
      <c r="D22" s="75" t="s">
        <v>124</v>
      </c>
      <c r="E22" s="75">
        <v>743</v>
      </c>
      <c r="F22" s="75">
        <v>9</v>
      </c>
      <c r="G22" s="75">
        <v>200</v>
      </c>
      <c r="H22" s="75">
        <v>7</v>
      </c>
      <c r="I22" s="75">
        <v>63</v>
      </c>
      <c r="J22" s="75">
        <v>141</v>
      </c>
      <c r="K22" s="75">
        <v>154</v>
      </c>
      <c r="L22" s="75">
        <v>304</v>
      </c>
      <c r="M22" s="75">
        <v>200</v>
      </c>
      <c r="N22" s="75">
        <v>689</v>
      </c>
      <c r="O22" s="75">
        <v>289</v>
      </c>
      <c r="P22" s="75">
        <v>116</v>
      </c>
      <c r="Q22" s="75">
        <v>6</v>
      </c>
      <c r="R22" s="75">
        <v>22</v>
      </c>
      <c r="S22" s="75">
        <v>0</v>
      </c>
      <c r="T22" s="75">
        <v>1116</v>
      </c>
      <c r="U22" s="75">
        <v>6</v>
      </c>
      <c r="V22" s="75">
        <v>0</v>
      </c>
      <c r="W22" s="75">
        <v>35</v>
      </c>
      <c r="X22" s="75">
        <v>105</v>
      </c>
      <c r="Y22" s="75">
        <v>174</v>
      </c>
    </row>
    <row r="23" spans="2:25" x14ac:dyDescent="0.45">
      <c r="B23" s="74" t="s">
        <v>303</v>
      </c>
      <c r="C23" s="75" t="s">
        <v>124</v>
      </c>
      <c r="D23" s="75">
        <v>0</v>
      </c>
      <c r="E23" s="75">
        <v>722</v>
      </c>
      <c r="F23" s="75" t="s">
        <v>124</v>
      </c>
      <c r="G23" s="75">
        <v>137</v>
      </c>
      <c r="H23" s="75" t="s">
        <v>124</v>
      </c>
      <c r="I23" s="75">
        <v>81</v>
      </c>
      <c r="J23" s="75">
        <v>61</v>
      </c>
      <c r="K23" s="75">
        <v>238</v>
      </c>
      <c r="L23" s="75">
        <v>213</v>
      </c>
      <c r="M23" s="75">
        <v>155</v>
      </c>
      <c r="N23" s="75">
        <v>351</v>
      </c>
      <c r="O23" s="75">
        <v>249</v>
      </c>
      <c r="P23" s="75">
        <v>82</v>
      </c>
      <c r="Q23" s="75">
        <v>15</v>
      </c>
      <c r="R23" s="75">
        <v>24</v>
      </c>
      <c r="S23" s="75">
        <v>0</v>
      </c>
      <c r="T23" s="75">
        <v>1207</v>
      </c>
      <c r="U23" s="75">
        <v>0</v>
      </c>
      <c r="V23" s="75" t="s">
        <v>124</v>
      </c>
      <c r="W23" s="75">
        <v>17</v>
      </c>
      <c r="X23" s="75">
        <v>9</v>
      </c>
      <c r="Y23" s="75">
        <v>194</v>
      </c>
    </row>
    <row r="24" spans="2:25" x14ac:dyDescent="0.45">
      <c r="B24" s="74" t="s">
        <v>287</v>
      </c>
      <c r="C24" s="75" t="s">
        <v>124</v>
      </c>
      <c r="D24" s="75" t="s">
        <v>124</v>
      </c>
      <c r="E24" s="75">
        <v>2372</v>
      </c>
      <c r="F24" s="75">
        <v>29</v>
      </c>
      <c r="G24" s="75">
        <v>754</v>
      </c>
      <c r="H24" s="75">
        <v>11</v>
      </c>
      <c r="I24" s="75">
        <v>271</v>
      </c>
      <c r="J24" s="75">
        <v>289</v>
      </c>
      <c r="K24" s="75">
        <v>631</v>
      </c>
      <c r="L24" s="75">
        <v>1395</v>
      </c>
      <c r="M24" s="75">
        <v>1115</v>
      </c>
      <c r="N24" s="75">
        <v>2202</v>
      </c>
      <c r="O24" s="75">
        <v>1150</v>
      </c>
      <c r="P24" s="75">
        <v>315</v>
      </c>
      <c r="Q24" s="75">
        <v>55</v>
      </c>
      <c r="R24" s="75">
        <v>262</v>
      </c>
      <c r="S24" s="75" t="s">
        <v>124</v>
      </c>
      <c r="T24" s="75">
        <v>4082</v>
      </c>
      <c r="U24" s="75">
        <v>20</v>
      </c>
      <c r="V24" s="75">
        <v>6</v>
      </c>
      <c r="W24" s="75">
        <v>146</v>
      </c>
      <c r="X24" s="75">
        <v>142</v>
      </c>
      <c r="Y24" s="75">
        <v>1278</v>
      </c>
    </row>
    <row r="25" spans="2:25" x14ac:dyDescent="0.45">
      <c r="B25" s="74" t="s">
        <v>379</v>
      </c>
      <c r="C25" s="75" t="s">
        <v>124</v>
      </c>
      <c r="D25" s="75" t="s">
        <v>124</v>
      </c>
      <c r="E25" s="75">
        <v>684</v>
      </c>
      <c r="F25" s="75" t="s">
        <v>124</v>
      </c>
      <c r="G25" s="75">
        <v>181</v>
      </c>
      <c r="H25" s="75" t="s">
        <v>124</v>
      </c>
      <c r="I25" s="75">
        <v>71</v>
      </c>
      <c r="J25" s="75">
        <v>91</v>
      </c>
      <c r="K25" s="75">
        <v>169</v>
      </c>
      <c r="L25" s="75">
        <v>315</v>
      </c>
      <c r="M25" s="75">
        <v>252</v>
      </c>
      <c r="N25" s="75">
        <v>533</v>
      </c>
      <c r="O25" s="75">
        <v>310</v>
      </c>
      <c r="P25" s="75">
        <v>98</v>
      </c>
      <c r="Q25" s="75">
        <v>17</v>
      </c>
      <c r="R25" s="75">
        <v>51</v>
      </c>
      <c r="S25" s="75">
        <v>0</v>
      </c>
      <c r="T25" s="75">
        <v>1117</v>
      </c>
      <c r="U25" s="75">
        <v>0</v>
      </c>
      <c r="V25" s="75" t="s">
        <v>124</v>
      </c>
      <c r="W25" s="75">
        <v>24</v>
      </c>
      <c r="X25" s="75">
        <v>22</v>
      </c>
      <c r="Y25" s="75">
        <v>232</v>
      </c>
    </row>
    <row r="26" spans="2:25" x14ac:dyDescent="0.45">
      <c r="B26" s="74" t="s">
        <v>348</v>
      </c>
      <c r="C26" s="75">
        <v>11</v>
      </c>
      <c r="D26" s="75">
        <v>20</v>
      </c>
      <c r="E26" s="75">
        <v>2737</v>
      </c>
      <c r="F26" s="75">
        <v>13</v>
      </c>
      <c r="G26" s="75">
        <v>608</v>
      </c>
      <c r="H26" s="75">
        <v>9</v>
      </c>
      <c r="I26" s="75">
        <v>280</v>
      </c>
      <c r="J26" s="75">
        <v>365</v>
      </c>
      <c r="K26" s="75">
        <v>858</v>
      </c>
      <c r="L26" s="75">
        <v>1179</v>
      </c>
      <c r="M26" s="75">
        <v>927</v>
      </c>
      <c r="N26" s="75">
        <v>1715</v>
      </c>
      <c r="O26" s="75">
        <v>979</v>
      </c>
      <c r="P26" s="75">
        <v>323</v>
      </c>
      <c r="Q26" s="75">
        <v>71</v>
      </c>
      <c r="R26" s="75">
        <v>242</v>
      </c>
      <c r="S26" s="75">
        <v>0</v>
      </c>
      <c r="T26" s="75">
        <v>4687</v>
      </c>
      <c r="U26" s="75" t="s">
        <v>124</v>
      </c>
      <c r="V26" s="75">
        <v>5</v>
      </c>
      <c r="W26" s="75">
        <v>173</v>
      </c>
      <c r="X26" s="75">
        <v>63</v>
      </c>
      <c r="Y26" s="75">
        <v>1372</v>
      </c>
    </row>
    <row r="27" spans="2:25" x14ac:dyDescent="0.45">
      <c r="B27" s="74" t="s">
        <v>2</v>
      </c>
      <c r="C27" s="75">
        <v>6</v>
      </c>
      <c r="D27" s="75" t="s">
        <v>124</v>
      </c>
      <c r="E27" s="75">
        <v>1405</v>
      </c>
      <c r="F27" s="75">
        <v>37</v>
      </c>
      <c r="G27" s="75">
        <v>218</v>
      </c>
      <c r="H27" s="75" t="s">
        <v>124</v>
      </c>
      <c r="I27" s="75">
        <v>95</v>
      </c>
      <c r="J27" s="75">
        <v>377</v>
      </c>
      <c r="K27" s="75">
        <v>466</v>
      </c>
      <c r="L27" s="75">
        <v>463</v>
      </c>
      <c r="M27" s="75">
        <v>385</v>
      </c>
      <c r="N27" s="75">
        <v>1263</v>
      </c>
      <c r="O27" s="75">
        <v>698</v>
      </c>
      <c r="P27" s="75">
        <v>237</v>
      </c>
      <c r="Q27" s="75">
        <v>18</v>
      </c>
      <c r="R27" s="75">
        <v>87</v>
      </c>
      <c r="S27" s="75" t="s">
        <v>124</v>
      </c>
      <c r="T27" s="75">
        <v>2402</v>
      </c>
      <c r="U27" s="75" t="s">
        <v>124</v>
      </c>
      <c r="V27" s="75" t="s">
        <v>124</v>
      </c>
      <c r="W27" s="75">
        <v>76</v>
      </c>
      <c r="X27" s="75">
        <v>251</v>
      </c>
      <c r="Y27" s="75">
        <v>1219</v>
      </c>
    </row>
    <row r="28" spans="2:25" x14ac:dyDescent="0.45">
      <c r="B28" s="74" t="s">
        <v>380</v>
      </c>
      <c r="C28" s="75" t="s">
        <v>124</v>
      </c>
      <c r="D28" s="75">
        <v>5</v>
      </c>
      <c r="E28" s="75">
        <v>3013</v>
      </c>
      <c r="F28" s="75">
        <v>53</v>
      </c>
      <c r="G28" s="75">
        <v>667</v>
      </c>
      <c r="H28" s="75">
        <v>9</v>
      </c>
      <c r="I28" s="75">
        <v>320</v>
      </c>
      <c r="J28" s="75">
        <v>377</v>
      </c>
      <c r="K28" s="75">
        <v>1149</v>
      </c>
      <c r="L28" s="75">
        <v>1326</v>
      </c>
      <c r="M28" s="75">
        <v>1092</v>
      </c>
      <c r="N28" s="75">
        <v>2534</v>
      </c>
      <c r="O28" s="75">
        <v>1423</v>
      </c>
      <c r="P28" s="75">
        <v>455</v>
      </c>
      <c r="Q28" s="75">
        <v>74</v>
      </c>
      <c r="R28" s="75">
        <v>267</v>
      </c>
      <c r="S28" s="75" t="s">
        <v>124</v>
      </c>
      <c r="T28" s="75">
        <v>5503</v>
      </c>
      <c r="U28" s="75">
        <v>0</v>
      </c>
      <c r="V28" s="75">
        <v>6</v>
      </c>
      <c r="W28" s="75">
        <v>194</v>
      </c>
      <c r="X28" s="75">
        <v>245</v>
      </c>
      <c r="Y28" s="75">
        <v>2113</v>
      </c>
    </row>
    <row r="29" spans="2:25" x14ac:dyDescent="0.45">
      <c r="B29" s="74" t="s">
        <v>381</v>
      </c>
      <c r="C29" s="75">
        <v>8</v>
      </c>
      <c r="D29" s="75">
        <v>10</v>
      </c>
      <c r="E29" s="75">
        <v>3362</v>
      </c>
      <c r="F29" s="75">
        <v>59</v>
      </c>
      <c r="G29" s="75">
        <v>965</v>
      </c>
      <c r="H29" s="75">
        <v>23</v>
      </c>
      <c r="I29" s="75">
        <v>533</v>
      </c>
      <c r="J29" s="75">
        <v>237</v>
      </c>
      <c r="K29" s="75">
        <v>1657</v>
      </c>
      <c r="L29" s="75">
        <v>2090</v>
      </c>
      <c r="M29" s="75">
        <v>1765</v>
      </c>
      <c r="N29" s="75">
        <v>3346</v>
      </c>
      <c r="O29" s="75">
        <v>1914</v>
      </c>
      <c r="P29" s="75">
        <v>495</v>
      </c>
      <c r="Q29" s="75">
        <v>100</v>
      </c>
      <c r="R29" s="75">
        <v>561</v>
      </c>
      <c r="S29" s="75" t="s">
        <v>124</v>
      </c>
      <c r="T29" s="75">
        <v>7084</v>
      </c>
      <c r="U29" s="75" t="s">
        <v>124</v>
      </c>
      <c r="V29" s="75">
        <v>6</v>
      </c>
      <c r="W29" s="75">
        <v>343</v>
      </c>
      <c r="X29" s="75">
        <v>311</v>
      </c>
      <c r="Y29" s="75">
        <v>3114</v>
      </c>
    </row>
    <row r="30" spans="2:25" x14ac:dyDescent="0.45">
      <c r="B30" s="74" t="s">
        <v>203</v>
      </c>
      <c r="C30" s="75">
        <v>0</v>
      </c>
      <c r="D30" s="75" t="s">
        <v>124</v>
      </c>
      <c r="E30" s="75">
        <v>1085</v>
      </c>
      <c r="F30" s="75">
        <v>31</v>
      </c>
      <c r="G30" s="75">
        <v>195</v>
      </c>
      <c r="H30" s="75">
        <v>5</v>
      </c>
      <c r="I30" s="75">
        <v>46</v>
      </c>
      <c r="J30" s="75">
        <v>636</v>
      </c>
      <c r="K30" s="75">
        <v>195</v>
      </c>
      <c r="L30" s="75">
        <v>416</v>
      </c>
      <c r="M30" s="75">
        <v>291</v>
      </c>
      <c r="N30" s="75">
        <v>1122</v>
      </c>
      <c r="O30" s="75">
        <v>499</v>
      </c>
      <c r="P30" s="75">
        <v>164</v>
      </c>
      <c r="Q30" s="75">
        <v>16</v>
      </c>
      <c r="R30" s="75">
        <v>23</v>
      </c>
      <c r="S30" s="75">
        <v>0</v>
      </c>
      <c r="T30" s="75">
        <v>1544</v>
      </c>
      <c r="U30" s="75">
        <v>12</v>
      </c>
      <c r="V30" s="75" t="s">
        <v>124</v>
      </c>
      <c r="W30" s="75">
        <v>31</v>
      </c>
      <c r="X30" s="75">
        <v>199</v>
      </c>
      <c r="Y30" s="75">
        <v>525</v>
      </c>
    </row>
    <row r="31" spans="2:25" x14ac:dyDescent="0.45">
      <c r="B31" s="74" t="s">
        <v>204</v>
      </c>
      <c r="C31" s="75" t="s">
        <v>124</v>
      </c>
      <c r="D31" s="75" t="s">
        <v>124</v>
      </c>
      <c r="E31" s="75">
        <v>1101</v>
      </c>
      <c r="F31" s="75">
        <v>31</v>
      </c>
      <c r="G31" s="75">
        <v>292</v>
      </c>
      <c r="H31" s="75" t="s">
        <v>124</v>
      </c>
      <c r="I31" s="75">
        <v>82</v>
      </c>
      <c r="J31" s="75">
        <v>722</v>
      </c>
      <c r="K31" s="75">
        <v>188</v>
      </c>
      <c r="L31" s="75">
        <v>526</v>
      </c>
      <c r="M31" s="75">
        <v>345</v>
      </c>
      <c r="N31" s="75">
        <v>1368</v>
      </c>
      <c r="O31" s="75">
        <v>545</v>
      </c>
      <c r="P31" s="75">
        <v>196</v>
      </c>
      <c r="Q31" s="75">
        <v>20</v>
      </c>
      <c r="R31" s="75">
        <v>36</v>
      </c>
      <c r="S31" s="75">
        <v>0</v>
      </c>
      <c r="T31" s="75">
        <v>1593</v>
      </c>
      <c r="U31" s="75">
        <v>7</v>
      </c>
      <c r="V31" s="75">
        <v>5</v>
      </c>
      <c r="W31" s="75">
        <v>27</v>
      </c>
      <c r="X31" s="75">
        <v>299</v>
      </c>
      <c r="Y31" s="75">
        <v>449</v>
      </c>
    </row>
    <row r="32" spans="2:25" x14ac:dyDescent="0.45">
      <c r="B32" s="74" t="s">
        <v>284</v>
      </c>
      <c r="C32" s="75">
        <v>0</v>
      </c>
      <c r="D32" s="75" t="s">
        <v>124</v>
      </c>
      <c r="E32" s="75">
        <v>588</v>
      </c>
      <c r="F32" s="75" t="s">
        <v>124</v>
      </c>
      <c r="G32" s="75">
        <v>171</v>
      </c>
      <c r="H32" s="75">
        <v>9</v>
      </c>
      <c r="I32" s="75">
        <v>64</v>
      </c>
      <c r="J32" s="75">
        <v>86</v>
      </c>
      <c r="K32" s="75">
        <v>137</v>
      </c>
      <c r="L32" s="75">
        <v>391</v>
      </c>
      <c r="M32" s="75">
        <v>267</v>
      </c>
      <c r="N32" s="75">
        <v>540</v>
      </c>
      <c r="O32" s="75">
        <v>211</v>
      </c>
      <c r="P32" s="75">
        <v>95</v>
      </c>
      <c r="Q32" s="75">
        <v>16</v>
      </c>
      <c r="R32" s="75">
        <v>50</v>
      </c>
      <c r="S32" s="75">
        <v>0</v>
      </c>
      <c r="T32" s="75">
        <v>932</v>
      </c>
      <c r="U32" s="75">
        <v>0</v>
      </c>
      <c r="V32" s="75">
        <v>0</v>
      </c>
      <c r="W32" s="75">
        <v>30</v>
      </c>
      <c r="X32" s="75">
        <v>32</v>
      </c>
      <c r="Y32" s="75">
        <v>180</v>
      </c>
    </row>
    <row r="33" spans="2:25" x14ac:dyDescent="0.45">
      <c r="B33" s="74" t="s">
        <v>235</v>
      </c>
      <c r="C33" s="75" t="s">
        <v>124</v>
      </c>
      <c r="D33" s="75" t="s">
        <v>124</v>
      </c>
      <c r="E33" s="75">
        <v>1474</v>
      </c>
      <c r="F33" s="75">
        <v>15</v>
      </c>
      <c r="G33" s="75">
        <v>301</v>
      </c>
      <c r="H33" s="75">
        <v>5</v>
      </c>
      <c r="I33" s="75">
        <v>102</v>
      </c>
      <c r="J33" s="75">
        <v>197</v>
      </c>
      <c r="K33" s="75">
        <v>456</v>
      </c>
      <c r="L33" s="75">
        <v>801</v>
      </c>
      <c r="M33" s="75">
        <v>621</v>
      </c>
      <c r="N33" s="75">
        <v>1378</v>
      </c>
      <c r="O33" s="75">
        <v>749</v>
      </c>
      <c r="P33" s="75">
        <v>185</v>
      </c>
      <c r="Q33" s="75">
        <v>38</v>
      </c>
      <c r="R33" s="75">
        <v>128</v>
      </c>
      <c r="S33" s="75">
        <v>0</v>
      </c>
      <c r="T33" s="75">
        <v>2482</v>
      </c>
      <c r="U33" s="75">
        <v>7</v>
      </c>
      <c r="V33" s="75" t="s">
        <v>124</v>
      </c>
      <c r="W33" s="75">
        <v>83</v>
      </c>
      <c r="X33" s="75">
        <v>128</v>
      </c>
      <c r="Y33" s="75">
        <v>938</v>
      </c>
    </row>
    <row r="34" spans="2:25" x14ac:dyDescent="0.45">
      <c r="B34" s="74" t="s">
        <v>236</v>
      </c>
      <c r="C34" s="75">
        <v>0</v>
      </c>
      <c r="D34" s="75">
        <v>0</v>
      </c>
      <c r="E34" s="75">
        <v>1054</v>
      </c>
      <c r="F34" s="75">
        <v>8</v>
      </c>
      <c r="G34" s="75">
        <v>271</v>
      </c>
      <c r="H34" s="75">
        <v>7</v>
      </c>
      <c r="I34" s="75">
        <v>89</v>
      </c>
      <c r="J34" s="75">
        <v>93</v>
      </c>
      <c r="K34" s="75">
        <v>384</v>
      </c>
      <c r="L34" s="75">
        <v>648</v>
      </c>
      <c r="M34" s="75">
        <v>514</v>
      </c>
      <c r="N34" s="75">
        <v>1069</v>
      </c>
      <c r="O34" s="75">
        <v>617</v>
      </c>
      <c r="P34" s="75">
        <v>153</v>
      </c>
      <c r="Q34" s="75">
        <v>26</v>
      </c>
      <c r="R34" s="75">
        <v>116</v>
      </c>
      <c r="S34" s="75">
        <v>0</v>
      </c>
      <c r="T34" s="75">
        <v>1929</v>
      </c>
      <c r="U34" s="75" t="s">
        <v>124</v>
      </c>
      <c r="V34" s="75" t="s">
        <v>124</v>
      </c>
      <c r="W34" s="75">
        <v>67</v>
      </c>
      <c r="X34" s="75">
        <v>85</v>
      </c>
      <c r="Y34" s="75">
        <v>581</v>
      </c>
    </row>
    <row r="35" spans="2:25" x14ac:dyDescent="0.45">
      <c r="B35" s="74" t="s">
        <v>382</v>
      </c>
      <c r="C35" s="75" t="s">
        <v>124</v>
      </c>
      <c r="D35" s="75" t="s">
        <v>124</v>
      </c>
      <c r="E35" s="75">
        <v>1167</v>
      </c>
      <c r="F35" s="75">
        <v>19</v>
      </c>
      <c r="G35" s="75">
        <v>413</v>
      </c>
      <c r="H35" s="75">
        <v>6</v>
      </c>
      <c r="I35" s="75">
        <v>128</v>
      </c>
      <c r="J35" s="75">
        <v>155</v>
      </c>
      <c r="K35" s="75">
        <v>275</v>
      </c>
      <c r="L35" s="75">
        <v>1409</v>
      </c>
      <c r="M35" s="75">
        <v>1114</v>
      </c>
      <c r="N35" s="75">
        <v>2067</v>
      </c>
      <c r="O35" s="75">
        <v>932</v>
      </c>
      <c r="P35" s="75">
        <v>250</v>
      </c>
      <c r="Q35" s="75">
        <v>82</v>
      </c>
      <c r="R35" s="75">
        <v>207</v>
      </c>
      <c r="S35" s="75">
        <v>0</v>
      </c>
      <c r="T35" s="75">
        <v>2170</v>
      </c>
      <c r="U35" s="75" t="s">
        <v>124</v>
      </c>
      <c r="V35" s="75" t="s">
        <v>124</v>
      </c>
      <c r="W35" s="75">
        <v>99</v>
      </c>
      <c r="X35" s="75">
        <v>187</v>
      </c>
      <c r="Y35" s="75">
        <v>1208</v>
      </c>
    </row>
    <row r="36" spans="2:25" x14ac:dyDescent="0.45">
      <c r="B36" s="74" t="s">
        <v>292</v>
      </c>
      <c r="C36" s="75" t="s">
        <v>124</v>
      </c>
      <c r="D36" s="75">
        <v>0</v>
      </c>
      <c r="E36" s="75">
        <v>643</v>
      </c>
      <c r="F36" s="75" t="s">
        <v>124</v>
      </c>
      <c r="G36" s="75">
        <v>169</v>
      </c>
      <c r="H36" s="75" t="s">
        <v>124</v>
      </c>
      <c r="I36" s="75">
        <v>83</v>
      </c>
      <c r="J36" s="75">
        <v>86</v>
      </c>
      <c r="K36" s="75">
        <v>225</v>
      </c>
      <c r="L36" s="75">
        <v>246</v>
      </c>
      <c r="M36" s="75">
        <v>185</v>
      </c>
      <c r="N36" s="75">
        <v>383</v>
      </c>
      <c r="O36" s="75">
        <v>249</v>
      </c>
      <c r="P36" s="75">
        <v>76</v>
      </c>
      <c r="Q36" s="75">
        <v>6</v>
      </c>
      <c r="R36" s="75">
        <v>44</v>
      </c>
      <c r="S36" s="75">
        <v>0</v>
      </c>
      <c r="T36" s="75">
        <v>1154</v>
      </c>
      <c r="U36" s="75">
        <v>0</v>
      </c>
      <c r="V36" s="75" t="s">
        <v>124</v>
      </c>
      <c r="W36" s="75">
        <v>29</v>
      </c>
      <c r="X36" s="75">
        <v>18</v>
      </c>
      <c r="Y36" s="75">
        <v>228</v>
      </c>
    </row>
    <row r="37" spans="2:25" x14ac:dyDescent="0.45">
      <c r="B37" s="74" t="s">
        <v>260</v>
      </c>
      <c r="C37" s="75">
        <v>0</v>
      </c>
      <c r="D37" s="75">
        <v>0</v>
      </c>
      <c r="E37" s="75">
        <v>985</v>
      </c>
      <c r="F37" s="75">
        <v>10</v>
      </c>
      <c r="G37" s="75">
        <v>151</v>
      </c>
      <c r="H37" s="75" t="s">
        <v>124</v>
      </c>
      <c r="I37" s="75">
        <v>26</v>
      </c>
      <c r="J37" s="75">
        <v>638</v>
      </c>
      <c r="K37" s="75">
        <v>118</v>
      </c>
      <c r="L37" s="75">
        <v>211</v>
      </c>
      <c r="M37" s="75">
        <v>156</v>
      </c>
      <c r="N37" s="75">
        <v>719</v>
      </c>
      <c r="O37" s="75">
        <v>368</v>
      </c>
      <c r="P37" s="75">
        <v>78</v>
      </c>
      <c r="Q37" s="75">
        <v>8</v>
      </c>
      <c r="R37" s="75">
        <v>18</v>
      </c>
      <c r="S37" s="75">
        <v>0</v>
      </c>
      <c r="T37" s="75">
        <v>1323</v>
      </c>
      <c r="U37" s="75" t="s">
        <v>124</v>
      </c>
      <c r="V37" s="75" t="s">
        <v>124</v>
      </c>
      <c r="W37" s="75">
        <v>22</v>
      </c>
      <c r="X37" s="75">
        <v>103</v>
      </c>
      <c r="Y37" s="75">
        <v>267</v>
      </c>
    </row>
    <row r="38" spans="2:25" x14ac:dyDescent="0.45">
      <c r="B38" s="74" t="s">
        <v>329</v>
      </c>
      <c r="C38" s="75">
        <v>0</v>
      </c>
      <c r="D38" s="75">
        <v>0</v>
      </c>
      <c r="E38" s="75">
        <v>722</v>
      </c>
      <c r="F38" s="75">
        <v>10</v>
      </c>
      <c r="G38" s="75">
        <v>99</v>
      </c>
      <c r="H38" s="75" t="s">
        <v>124</v>
      </c>
      <c r="I38" s="75">
        <v>42</v>
      </c>
      <c r="J38" s="75">
        <v>117</v>
      </c>
      <c r="K38" s="75">
        <v>137</v>
      </c>
      <c r="L38" s="75">
        <v>250</v>
      </c>
      <c r="M38" s="75">
        <v>179</v>
      </c>
      <c r="N38" s="75">
        <v>410</v>
      </c>
      <c r="O38" s="75">
        <v>223</v>
      </c>
      <c r="P38" s="75">
        <v>57</v>
      </c>
      <c r="Q38" s="75">
        <v>11</v>
      </c>
      <c r="R38" s="75">
        <v>36</v>
      </c>
      <c r="S38" s="75">
        <v>0</v>
      </c>
      <c r="T38" s="75">
        <v>1060</v>
      </c>
      <c r="U38" s="75">
        <v>0</v>
      </c>
      <c r="V38" s="75" t="s">
        <v>124</v>
      </c>
      <c r="W38" s="75">
        <v>25</v>
      </c>
      <c r="X38" s="75">
        <v>22</v>
      </c>
      <c r="Y38" s="75">
        <v>251</v>
      </c>
    </row>
    <row r="39" spans="2:25" x14ac:dyDescent="0.45">
      <c r="B39" s="74" t="s">
        <v>383</v>
      </c>
      <c r="C39" s="75">
        <v>0</v>
      </c>
      <c r="D39" s="75" t="s">
        <v>124</v>
      </c>
      <c r="E39" s="75">
        <v>742</v>
      </c>
      <c r="F39" s="75">
        <v>24</v>
      </c>
      <c r="G39" s="75">
        <v>177</v>
      </c>
      <c r="H39" s="75">
        <v>7</v>
      </c>
      <c r="I39" s="75">
        <v>54</v>
      </c>
      <c r="J39" s="75">
        <v>144</v>
      </c>
      <c r="K39" s="75">
        <v>200</v>
      </c>
      <c r="L39" s="75">
        <v>477</v>
      </c>
      <c r="M39" s="75">
        <v>350</v>
      </c>
      <c r="N39" s="75">
        <v>910</v>
      </c>
      <c r="O39" s="75">
        <v>528</v>
      </c>
      <c r="P39" s="75">
        <v>140</v>
      </c>
      <c r="Q39" s="75">
        <v>9</v>
      </c>
      <c r="R39" s="75">
        <v>53</v>
      </c>
      <c r="S39" s="75">
        <v>0</v>
      </c>
      <c r="T39" s="75">
        <v>1312</v>
      </c>
      <c r="U39" s="75">
        <v>0</v>
      </c>
      <c r="V39" s="75">
        <v>5</v>
      </c>
      <c r="W39" s="75">
        <v>65</v>
      </c>
      <c r="X39" s="75">
        <v>74</v>
      </c>
      <c r="Y39" s="75">
        <v>332</v>
      </c>
    </row>
    <row r="40" spans="2:25" x14ac:dyDescent="0.45">
      <c r="B40" s="74" t="s">
        <v>272</v>
      </c>
      <c r="C40" s="75" t="s">
        <v>124</v>
      </c>
      <c r="D40" s="75" t="s">
        <v>124</v>
      </c>
      <c r="E40" s="75">
        <v>1891</v>
      </c>
      <c r="F40" s="75">
        <v>37</v>
      </c>
      <c r="G40" s="75">
        <v>374</v>
      </c>
      <c r="H40" s="75">
        <v>11</v>
      </c>
      <c r="I40" s="75">
        <v>146</v>
      </c>
      <c r="J40" s="75">
        <v>285</v>
      </c>
      <c r="K40" s="75">
        <v>589</v>
      </c>
      <c r="L40" s="75">
        <v>770</v>
      </c>
      <c r="M40" s="75">
        <v>617</v>
      </c>
      <c r="N40" s="75">
        <v>1591</v>
      </c>
      <c r="O40" s="75">
        <v>789</v>
      </c>
      <c r="P40" s="75">
        <v>219</v>
      </c>
      <c r="Q40" s="75">
        <v>27</v>
      </c>
      <c r="R40" s="75">
        <v>121</v>
      </c>
      <c r="S40" s="75" t="s">
        <v>124</v>
      </c>
      <c r="T40" s="75">
        <v>3142</v>
      </c>
      <c r="U40" s="75" t="s">
        <v>124</v>
      </c>
      <c r="V40" s="75" t="s">
        <v>124</v>
      </c>
      <c r="W40" s="75">
        <v>101</v>
      </c>
      <c r="X40" s="75">
        <v>232</v>
      </c>
      <c r="Y40" s="75">
        <v>1336</v>
      </c>
    </row>
    <row r="41" spans="2:25" x14ac:dyDescent="0.45">
      <c r="B41" s="74" t="s">
        <v>36</v>
      </c>
      <c r="C41" s="75" t="s">
        <v>124</v>
      </c>
      <c r="D41" s="75" t="s">
        <v>124</v>
      </c>
      <c r="E41" s="75">
        <v>2095</v>
      </c>
      <c r="F41" s="75">
        <v>15</v>
      </c>
      <c r="G41" s="75">
        <v>379</v>
      </c>
      <c r="H41" s="75">
        <v>9</v>
      </c>
      <c r="I41" s="75">
        <v>179</v>
      </c>
      <c r="J41" s="75">
        <v>329</v>
      </c>
      <c r="K41" s="75">
        <v>604</v>
      </c>
      <c r="L41" s="75">
        <v>682</v>
      </c>
      <c r="M41" s="75">
        <v>560</v>
      </c>
      <c r="N41" s="75">
        <v>966</v>
      </c>
      <c r="O41" s="75">
        <v>610</v>
      </c>
      <c r="P41" s="75">
        <v>158</v>
      </c>
      <c r="Q41" s="75">
        <v>32</v>
      </c>
      <c r="R41" s="75">
        <v>153</v>
      </c>
      <c r="S41" s="75">
        <v>0</v>
      </c>
      <c r="T41" s="75">
        <v>3409</v>
      </c>
      <c r="U41" s="75">
        <v>0</v>
      </c>
      <c r="V41" s="75">
        <v>13</v>
      </c>
      <c r="W41" s="75">
        <v>78</v>
      </c>
      <c r="X41" s="75">
        <v>52</v>
      </c>
      <c r="Y41" s="75">
        <v>886</v>
      </c>
    </row>
    <row r="42" spans="2:25" x14ac:dyDescent="0.45">
      <c r="B42" s="74" t="s">
        <v>384</v>
      </c>
      <c r="C42" s="75">
        <v>0</v>
      </c>
      <c r="D42" s="75" t="s">
        <v>124</v>
      </c>
      <c r="E42" s="75">
        <v>477</v>
      </c>
      <c r="F42" s="75">
        <v>0</v>
      </c>
      <c r="G42" s="75">
        <v>106</v>
      </c>
      <c r="H42" s="75" t="s">
        <v>124</v>
      </c>
      <c r="I42" s="75">
        <v>51</v>
      </c>
      <c r="J42" s="75">
        <v>67</v>
      </c>
      <c r="K42" s="75">
        <v>139</v>
      </c>
      <c r="L42" s="75">
        <v>186</v>
      </c>
      <c r="M42" s="75">
        <v>121</v>
      </c>
      <c r="N42" s="75">
        <v>299</v>
      </c>
      <c r="O42" s="75">
        <v>209</v>
      </c>
      <c r="P42" s="75">
        <v>48</v>
      </c>
      <c r="Q42" s="75">
        <v>6</v>
      </c>
      <c r="R42" s="75">
        <v>17</v>
      </c>
      <c r="S42" s="75">
        <v>0</v>
      </c>
      <c r="T42" s="75">
        <v>796</v>
      </c>
      <c r="U42" s="75" t="s">
        <v>124</v>
      </c>
      <c r="V42" s="75" t="s">
        <v>124</v>
      </c>
      <c r="W42" s="75">
        <v>16</v>
      </c>
      <c r="X42" s="75">
        <v>14</v>
      </c>
      <c r="Y42" s="75">
        <v>129</v>
      </c>
    </row>
    <row r="43" spans="2:25" x14ac:dyDescent="0.45">
      <c r="B43" s="74" t="s">
        <v>310</v>
      </c>
      <c r="C43" s="75">
        <v>15</v>
      </c>
      <c r="D43" s="75">
        <v>7</v>
      </c>
      <c r="E43" s="75">
        <v>1934</v>
      </c>
      <c r="F43" s="75">
        <v>39</v>
      </c>
      <c r="G43" s="75">
        <v>542</v>
      </c>
      <c r="H43" s="75">
        <v>7</v>
      </c>
      <c r="I43" s="75">
        <v>292</v>
      </c>
      <c r="J43" s="75">
        <v>200</v>
      </c>
      <c r="K43" s="75">
        <v>1095</v>
      </c>
      <c r="L43" s="75">
        <v>1132</v>
      </c>
      <c r="M43" s="75">
        <v>977</v>
      </c>
      <c r="N43" s="75">
        <v>2102</v>
      </c>
      <c r="O43" s="75">
        <v>1362</v>
      </c>
      <c r="P43" s="75">
        <v>266</v>
      </c>
      <c r="Q43" s="75">
        <v>73</v>
      </c>
      <c r="R43" s="75">
        <v>293</v>
      </c>
      <c r="S43" s="75">
        <v>0</v>
      </c>
      <c r="T43" s="75">
        <v>4329</v>
      </c>
      <c r="U43" s="75" t="s">
        <v>124</v>
      </c>
      <c r="V43" s="75" t="s">
        <v>124</v>
      </c>
      <c r="W43" s="75">
        <v>191</v>
      </c>
      <c r="X43" s="75">
        <v>257</v>
      </c>
      <c r="Y43" s="75">
        <v>1866</v>
      </c>
    </row>
    <row r="44" spans="2:25" x14ac:dyDescent="0.45">
      <c r="B44" s="74" t="s">
        <v>385</v>
      </c>
      <c r="C44" s="75" t="s">
        <v>124</v>
      </c>
      <c r="D44" s="75">
        <v>0</v>
      </c>
      <c r="E44" s="75">
        <v>533</v>
      </c>
      <c r="F44" s="75">
        <v>9</v>
      </c>
      <c r="G44" s="75">
        <v>153</v>
      </c>
      <c r="H44" s="75" t="s">
        <v>124</v>
      </c>
      <c r="I44" s="75">
        <v>83</v>
      </c>
      <c r="J44" s="75">
        <v>65</v>
      </c>
      <c r="K44" s="75">
        <v>224</v>
      </c>
      <c r="L44" s="75">
        <v>256</v>
      </c>
      <c r="M44" s="75">
        <v>193</v>
      </c>
      <c r="N44" s="75">
        <v>385</v>
      </c>
      <c r="O44" s="75">
        <v>242</v>
      </c>
      <c r="P44" s="75">
        <v>71</v>
      </c>
      <c r="Q44" s="75">
        <v>9</v>
      </c>
      <c r="R44" s="75">
        <v>37</v>
      </c>
      <c r="S44" s="75">
        <v>0</v>
      </c>
      <c r="T44" s="75">
        <v>1027</v>
      </c>
      <c r="U44" s="75">
        <v>0</v>
      </c>
      <c r="V44" s="75" t="s">
        <v>124</v>
      </c>
      <c r="W44" s="75">
        <v>20</v>
      </c>
      <c r="X44" s="75">
        <v>29</v>
      </c>
      <c r="Y44" s="75">
        <v>197</v>
      </c>
    </row>
    <row r="45" spans="2:25" x14ac:dyDescent="0.45">
      <c r="B45" s="74" t="s">
        <v>386</v>
      </c>
      <c r="C45" s="75">
        <v>0</v>
      </c>
      <c r="D45" s="75">
        <v>0</v>
      </c>
      <c r="E45" s="75">
        <v>620</v>
      </c>
      <c r="F45" s="75">
        <v>8</v>
      </c>
      <c r="G45" s="75">
        <v>204</v>
      </c>
      <c r="H45" s="75" t="s">
        <v>124</v>
      </c>
      <c r="I45" s="75">
        <v>87</v>
      </c>
      <c r="J45" s="75">
        <v>134</v>
      </c>
      <c r="K45" s="75">
        <v>172</v>
      </c>
      <c r="L45" s="75">
        <v>350</v>
      </c>
      <c r="M45" s="75">
        <v>221</v>
      </c>
      <c r="N45" s="75">
        <v>537</v>
      </c>
      <c r="O45" s="75">
        <v>276</v>
      </c>
      <c r="P45" s="75">
        <v>92</v>
      </c>
      <c r="Q45" s="75">
        <v>16</v>
      </c>
      <c r="R45" s="75">
        <v>35</v>
      </c>
      <c r="S45" s="75">
        <v>0</v>
      </c>
      <c r="T45" s="75">
        <v>1074</v>
      </c>
      <c r="U45" s="75">
        <v>0</v>
      </c>
      <c r="V45" s="75">
        <v>0</v>
      </c>
      <c r="W45" s="75">
        <v>35</v>
      </c>
      <c r="X45" s="75">
        <v>48</v>
      </c>
      <c r="Y45" s="75">
        <v>183</v>
      </c>
    </row>
    <row r="46" spans="2:25" x14ac:dyDescent="0.45">
      <c r="B46" s="74" t="s">
        <v>387</v>
      </c>
      <c r="C46" s="75">
        <v>0</v>
      </c>
      <c r="D46" s="75" t="s">
        <v>124</v>
      </c>
      <c r="E46" s="75">
        <v>1902</v>
      </c>
      <c r="F46" s="75">
        <v>46</v>
      </c>
      <c r="G46" s="75">
        <v>415</v>
      </c>
      <c r="H46" s="75" t="s">
        <v>124</v>
      </c>
      <c r="I46" s="75">
        <v>104</v>
      </c>
      <c r="J46" s="75">
        <v>515</v>
      </c>
      <c r="K46" s="75">
        <v>396</v>
      </c>
      <c r="L46" s="75">
        <v>655</v>
      </c>
      <c r="M46" s="75">
        <v>480</v>
      </c>
      <c r="N46" s="75">
        <v>1766</v>
      </c>
      <c r="O46" s="75">
        <v>812</v>
      </c>
      <c r="P46" s="75">
        <v>228</v>
      </c>
      <c r="Q46" s="75">
        <v>24</v>
      </c>
      <c r="R46" s="75">
        <v>71</v>
      </c>
      <c r="S46" s="75">
        <v>0</v>
      </c>
      <c r="T46" s="75">
        <v>2784</v>
      </c>
      <c r="U46" s="75" t="s">
        <v>124</v>
      </c>
      <c r="V46" s="75" t="s">
        <v>124</v>
      </c>
      <c r="W46" s="75">
        <v>58</v>
      </c>
      <c r="X46" s="75">
        <v>295</v>
      </c>
      <c r="Y46" s="75">
        <v>945</v>
      </c>
    </row>
    <row r="47" spans="2:25" x14ac:dyDescent="0.45">
      <c r="B47" s="74" t="s">
        <v>547</v>
      </c>
      <c r="C47" s="75">
        <v>0</v>
      </c>
      <c r="D47" s="75" t="s">
        <v>124</v>
      </c>
      <c r="E47" s="75">
        <v>1376</v>
      </c>
      <c r="F47" s="75">
        <v>30</v>
      </c>
      <c r="G47" s="75">
        <v>350</v>
      </c>
      <c r="H47" s="75">
        <v>5</v>
      </c>
      <c r="I47" s="75">
        <v>87</v>
      </c>
      <c r="J47" s="75">
        <v>277</v>
      </c>
      <c r="K47" s="75">
        <v>239</v>
      </c>
      <c r="L47" s="75">
        <v>543</v>
      </c>
      <c r="M47" s="75">
        <v>415</v>
      </c>
      <c r="N47" s="75">
        <v>1299</v>
      </c>
      <c r="O47" s="75">
        <v>562</v>
      </c>
      <c r="P47" s="75">
        <v>177</v>
      </c>
      <c r="Q47" s="75">
        <v>19</v>
      </c>
      <c r="R47" s="75">
        <v>51</v>
      </c>
      <c r="S47" s="75">
        <v>0</v>
      </c>
      <c r="T47" s="75">
        <v>1959</v>
      </c>
      <c r="U47" s="75" t="s">
        <v>124</v>
      </c>
      <c r="V47" s="75" t="s">
        <v>124</v>
      </c>
      <c r="W47" s="75">
        <v>49</v>
      </c>
      <c r="X47" s="75">
        <v>194</v>
      </c>
      <c r="Y47" s="75">
        <v>591</v>
      </c>
    </row>
    <row r="48" spans="2:25" x14ac:dyDescent="0.45">
      <c r="B48" s="74" t="s">
        <v>548</v>
      </c>
      <c r="C48" s="75">
        <v>0</v>
      </c>
      <c r="D48" s="75" t="s">
        <v>124</v>
      </c>
      <c r="E48" s="75">
        <v>1450</v>
      </c>
      <c r="F48" s="75">
        <v>24</v>
      </c>
      <c r="G48" s="75">
        <v>298</v>
      </c>
      <c r="H48" s="75" t="s">
        <v>124</v>
      </c>
      <c r="I48" s="75">
        <v>82</v>
      </c>
      <c r="J48" s="75">
        <v>268</v>
      </c>
      <c r="K48" s="75">
        <v>243</v>
      </c>
      <c r="L48" s="75">
        <v>486</v>
      </c>
      <c r="M48" s="75">
        <v>373</v>
      </c>
      <c r="N48" s="75">
        <v>1062</v>
      </c>
      <c r="O48" s="75">
        <v>534</v>
      </c>
      <c r="P48" s="75">
        <v>138</v>
      </c>
      <c r="Q48" s="75">
        <v>26</v>
      </c>
      <c r="R48" s="75">
        <v>37</v>
      </c>
      <c r="S48" s="75">
        <v>0</v>
      </c>
      <c r="T48" s="75">
        <v>2063</v>
      </c>
      <c r="U48" s="75">
        <v>5</v>
      </c>
      <c r="V48" s="75" t="s">
        <v>124</v>
      </c>
      <c r="W48" s="75">
        <v>35</v>
      </c>
      <c r="X48" s="75">
        <v>133</v>
      </c>
      <c r="Y48" s="75">
        <v>567</v>
      </c>
    </row>
    <row r="49" spans="2:25" x14ac:dyDescent="0.45">
      <c r="B49" s="74" t="s">
        <v>388</v>
      </c>
      <c r="C49" s="75">
        <v>7</v>
      </c>
      <c r="D49" s="75">
        <v>0</v>
      </c>
      <c r="E49" s="75">
        <v>2789</v>
      </c>
      <c r="F49" s="75">
        <v>39</v>
      </c>
      <c r="G49" s="75">
        <v>499</v>
      </c>
      <c r="H49" s="75">
        <v>8</v>
      </c>
      <c r="I49" s="75">
        <v>165</v>
      </c>
      <c r="J49" s="75">
        <v>507</v>
      </c>
      <c r="K49" s="75">
        <v>402</v>
      </c>
      <c r="L49" s="75">
        <v>992</v>
      </c>
      <c r="M49" s="75">
        <v>751</v>
      </c>
      <c r="N49" s="75">
        <v>1923</v>
      </c>
      <c r="O49" s="75">
        <v>911</v>
      </c>
      <c r="P49" s="75">
        <v>326</v>
      </c>
      <c r="Q49" s="75">
        <v>41</v>
      </c>
      <c r="R49" s="75">
        <v>146</v>
      </c>
      <c r="S49" s="75">
        <v>0</v>
      </c>
      <c r="T49" s="75">
        <v>3942</v>
      </c>
      <c r="U49" s="75">
        <v>8</v>
      </c>
      <c r="V49" s="75">
        <v>5</v>
      </c>
      <c r="W49" s="75">
        <v>93</v>
      </c>
      <c r="X49" s="75">
        <v>205</v>
      </c>
      <c r="Y49" s="75">
        <v>1074</v>
      </c>
    </row>
    <row r="50" spans="2:25" x14ac:dyDescent="0.45">
      <c r="B50" s="74" t="s">
        <v>389</v>
      </c>
      <c r="C50" s="75" t="s">
        <v>124</v>
      </c>
      <c r="D50" s="75">
        <v>0</v>
      </c>
      <c r="E50" s="75">
        <v>1257</v>
      </c>
      <c r="F50" s="75">
        <v>44</v>
      </c>
      <c r="G50" s="75">
        <v>618</v>
      </c>
      <c r="H50" s="75">
        <v>17</v>
      </c>
      <c r="I50" s="75">
        <v>216</v>
      </c>
      <c r="J50" s="75">
        <v>141</v>
      </c>
      <c r="K50" s="75">
        <v>405</v>
      </c>
      <c r="L50" s="75">
        <v>1896</v>
      </c>
      <c r="M50" s="75">
        <v>1391</v>
      </c>
      <c r="N50" s="75">
        <v>2854</v>
      </c>
      <c r="O50" s="75">
        <v>1285</v>
      </c>
      <c r="P50" s="75">
        <v>295</v>
      </c>
      <c r="Q50" s="75">
        <v>90</v>
      </c>
      <c r="R50" s="75">
        <v>206</v>
      </c>
      <c r="S50" s="75">
        <v>0</v>
      </c>
      <c r="T50" s="75">
        <v>2548</v>
      </c>
      <c r="U50" s="75">
        <v>8</v>
      </c>
      <c r="V50" s="75">
        <v>7</v>
      </c>
      <c r="W50" s="75">
        <v>167</v>
      </c>
      <c r="X50" s="75">
        <v>313</v>
      </c>
      <c r="Y50" s="75">
        <v>1313</v>
      </c>
    </row>
    <row r="51" spans="2:25" x14ac:dyDescent="0.45">
      <c r="B51" s="74" t="s">
        <v>216</v>
      </c>
      <c r="C51" s="75" t="s">
        <v>124</v>
      </c>
      <c r="D51" s="75">
        <v>0</v>
      </c>
      <c r="E51" s="75">
        <v>1863</v>
      </c>
      <c r="F51" s="75">
        <v>41</v>
      </c>
      <c r="G51" s="75">
        <v>363</v>
      </c>
      <c r="H51" s="75">
        <v>6</v>
      </c>
      <c r="I51" s="75">
        <v>92</v>
      </c>
      <c r="J51" s="75">
        <v>665</v>
      </c>
      <c r="K51" s="75">
        <v>400</v>
      </c>
      <c r="L51" s="75">
        <v>638</v>
      </c>
      <c r="M51" s="75">
        <v>460</v>
      </c>
      <c r="N51" s="75">
        <v>1751</v>
      </c>
      <c r="O51" s="75">
        <v>816</v>
      </c>
      <c r="P51" s="75">
        <v>310</v>
      </c>
      <c r="Q51" s="75">
        <v>31</v>
      </c>
      <c r="R51" s="75">
        <v>53</v>
      </c>
      <c r="S51" s="75" t="s">
        <v>124</v>
      </c>
      <c r="T51" s="75">
        <v>2756</v>
      </c>
      <c r="U51" s="75">
        <v>11</v>
      </c>
      <c r="V51" s="75">
        <v>6</v>
      </c>
      <c r="W51" s="75">
        <v>37</v>
      </c>
      <c r="X51" s="75">
        <v>290</v>
      </c>
      <c r="Y51" s="75">
        <v>845</v>
      </c>
    </row>
    <row r="52" spans="2:25" x14ac:dyDescent="0.45">
      <c r="B52" s="74" t="s">
        <v>217</v>
      </c>
      <c r="C52" s="75" t="s">
        <v>124</v>
      </c>
      <c r="D52" s="75">
        <v>0</v>
      </c>
      <c r="E52" s="75">
        <v>1371</v>
      </c>
      <c r="F52" s="75">
        <v>15</v>
      </c>
      <c r="G52" s="75">
        <v>253</v>
      </c>
      <c r="H52" s="75">
        <v>5</v>
      </c>
      <c r="I52" s="75">
        <v>74</v>
      </c>
      <c r="J52" s="75">
        <v>300</v>
      </c>
      <c r="K52" s="75">
        <v>289</v>
      </c>
      <c r="L52" s="75">
        <v>385</v>
      </c>
      <c r="M52" s="75">
        <v>287</v>
      </c>
      <c r="N52" s="75">
        <v>848</v>
      </c>
      <c r="O52" s="75">
        <v>394</v>
      </c>
      <c r="P52" s="75">
        <v>146</v>
      </c>
      <c r="Q52" s="75">
        <v>13</v>
      </c>
      <c r="R52" s="75">
        <v>32</v>
      </c>
      <c r="S52" s="75" t="s">
        <v>124</v>
      </c>
      <c r="T52" s="75">
        <v>1974</v>
      </c>
      <c r="U52" s="75">
        <v>6</v>
      </c>
      <c r="V52" s="75">
        <v>11</v>
      </c>
      <c r="W52" s="75">
        <v>35</v>
      </c>
      <c r="X52" s="75">
        <v>119</v>
      </c>
      <c r="Y52" s="75">
        <v>554</v>
      </c>
    </row>
    <row r="53" spans="2:25" x14ac:dyDescent="0.45">
      <c r="B53" s="74" t="s">
        <v>238</v>
      </c>
      <c r="C53" s="75" t="s">
        <v>124</v>
      </c>
      <c r="D53" s="75" t="s">
        <v>124</v>
      </c>
      <c r="E53" s="75">
        <v>2709</v>
      </c>
      <c r="F53" s="75">
        <v>41</v>
      </c>
      <c r="G53" s="75">
        <v>554</v>
      </c>
      <c r="H53" s="75">
        <v>10</v>
      </c>
      <c r="I53" s="75">
        <v>190</v>
      </c>
      <c r="J53" s="75">
        <v>361</v>
      </c>
      <c r="K53" s="75">
        <v>884</v>
      </c>
      <c r="L53" s="75">
        <v>1357</v>
      </c>
      <c r="M53" s="75">
        <v>1067</v>
      </c>
      <c r="N53" s="75">
        <v>2289</v>
      </c>
      <c r="O53" s="75">
        <v>1362</v>
      </c>
      <c r="P53" s="75">
        <v>319</v>
      </c>
      <c r="Q53" s="75">
        <v>73</v>
      </c>
      <c r="R53" s="75">
        <v>221</v>
      </c>
      <c r="S53" s="75" t="s">
        <v>124</v>
      </c>
      <c r="T53" s="75">
        <v>4715</v>
      </c>
      <c r="U53" s="75" t="s">
        <v>124</v>
      </c>
      <c r="V53" s="75">
        <v>8</v>
      </c>
      <c r="W53" s="75">
        <v>126</v>
      </c>
      <c r="X53" s="75">
        <v>197</v>
      </c>
      <c r="Y53" s="75">
        <v>1552</v>
      </c>
    </row>
    <row r="54" spans="2:25" x14ac:dyDescent="0.45">
      <c r="B54" s="74" t="s">
        <v>214</v>
      </c>
      <c r="C54" s="75" t="s">
        <v>124</v>
      </c>
      <c r="D54" s="75">
        <v>0</v>
      </c>
      <c r="E54" s="75">
        <v>1555</v>
      </c>
      <c r="F54" s="75">
        <v>62</v>
      </c>
      <c r="G54" s="75">
        <v>294</v>
      </c>
      <c r="H54" s="75">
        <v>5</v>
      </c>
      <c r="I54" s="75">
        <v>90</v>
      </c>
      <c r="J54" s="75">
        <v>423</v>
      </c>
      <c r="K54" s="75">
        <v>438</v>
      </c>
      <c r="L54" s="75">
        <v>692</v>
      </c>
      <c r="M54" s="75">
        <v>529</v>
      </c>
      <c r="N54" s="75">
        <v>1966</v>
      </c>
      <c r="O54" s="75">
        <v>960</v>
      </c>
      <c r="P54" s="75">
        <v>307</v>
      </c>
      <c r="Q54" s="75">
        <v>45</v>
      </c>
      <c r="R54" s="75">
        <v>78</v>
      </c>
      <c r="S54" s="75">
        <v>0</v>
      </c>
      <c r="T54" s="75">
        <v>2499</v>
      </c>
      <c r="U54" s="75">
        <v>13</v>
      </c>
      <c r="V54" s="75">
        <v>9</v>
      </c>
      <c r="W54" s="75">
        <v>58</v>
      </c>
      <c r="X54" s="75">
        <v>336</v>
      </c>
      <c r="Y54" s="75">
        <v>1229</v>
      </c>
    </row>
    <row r="55" spans="2:25" x14ac:dyDescent="0.45">
      <c r="B55" s="74" t="s">
        <v>215</v>
      </c>
      <c r="C55" s="75" t="s">
        <v>124</v>
      </c>
      <c r="D55" s="75" t="s">
        <v>124</v>
      </c>
      <c r="E55" s="75">
        <v>1525</v>
      </c>
      <c r="F55" s="75">
        <v>39</v>
      </c>
      <c r="G55" s="75">
        <v>311</v>
      </c>
      <c r="H55" s="75" t="s">
        <v>124</v>
      </c>
      <c r="I55" s="75">
        <v>95</v>
      </c>
      <c r="J55" s="75">
        <v>448</v>
      </c>
      <c r="K55" s="75">
        <v>312</v>
      </c>
      <c r="L55" s="75">
        <v>616</v>
      </c>
      <c r="M55" s="75">
        <v>466</v>
      </c>
      <c r="N55" s="75">
        <v>1383</v>
      </c>
      <c r="O55" s="75">
        <v>617</v>
      </c>
      <c r="P55" s="75">
        <v>214</v>
      </c>
      <c r="Q55" s="75">
        <v>28</v>
      </c>
      <c r="R55" s="75">
        <v>58</v>
      </c>
      <c r="S55" s="75">
        <v>0</v>
      </c>
      <c r="T55" s="75">
        <v>2294</v>
      </c>
      <c r="U55" s="75">
        <v>8</v>
      </c>
      <c r="V55" s="75" t="s">
        <v>124</v>
      </c>
      <c r="W55" s="75">
        <v>34</v>
      </c>
      <c r="X55" s="75">
        <v>215</v>
      </c>
      <c r="Y55" s="75">
        <v>732</v>
      </c>
    </row>
    <row r="56" spans="2:25" x14ac:dyDescent="0.45">
      <c r="B56" s="74" t="s">
        <v>263</v>
      </c>
      <c r="C56" s="75">
        <v>0</v>
      </c>
      <c r="D56" s="75">
        <v>0</v>
      </c>
      <c r="E56" s="75">
        <v>9</v>
      </c>
      <c r="F56" s="75">
        <v>0</v>
      </c>
      <c r="G56" s="75">
        <v>0</v>
      </c>
      <c r="H56" s="75">
        <v>0</v>
      </c>
      <c r="I56" s="75">
        <v>0</v>
      </c>
      <c r="J56" s="75" t="s">
        <v>124</v>
      </c>
      <c r="K56" s="75" t="s">
        <v>124</v>
      </c>
      <c r="L56" s="75" t="s">
        <v>124</v>
      </c>
      <c r="M56" s="75" t="s">
        <v>124</v>
      </c>
      <c r="N56" s="75">
        <v>8</v>
      </c>
      <c r="O56" s="75">
        <v>9</v>
      </c>
      <c r="P56" s="75">
        <v>0</v>
      </c>
      <c r="Q56" s="75">
        <v>0</v>
      </c>
      <c r="R56" s="75" t="s">
        <v>124</v>
      </c>
      <c r="S56" s="75">
        <v>0</v>
      </c>
      <c r="T56" s="75">
        <v>14</v>
      </c>
      <c r="U56" s="75">
        <v>0</v>
      </c>
      <c r="V56" s="75">
        <v>0</v>
      </c>
      <c r="W56" s="75">
        <v>0</v>
      </c>
      <c r="X56" s="75">
        <v>0</v>
      </c>
      <c r="Y56" s="75">
        <v>6</v>
      </c>
    </row>
    <row r="57" spans="2:25" x14ac:dyDescent="0.45">
      <c r="B57" s="74" t="s">
        <v>140</v>
      </c>
      <c r="C57" s="75" t="s">
        <v>124</v>
      </c>
      <c r="D57" s="75" t="s">
        <v>124</v>
      </c>
      <c r="E57" s="75">
        <v>1450</v>
      </c>
      <c r="F57" s="75">
        <v>51</v>
      </c>
      <c r="G57" s="75">
        <v>580</v>
      </c>
      <c r="H57" s="75">
        <v>9</v>
      </c>
      <c r="I57" s="75">
        <v>355</v>
      </c>
      <c r="J57" s="75">
        <v>64</v>
      </c>
      <c r="K57" s="75">
        <v>728</v>
      </c>
      <c r="L57" s="75">
        <v>1196</v>
      </c>
      <c r="M57" s="75">
        <v>998</v>
      </c>
      <c r="N57" s="75">
        <v>2749</v>
      </c>
      <c r="O57" s="75">
        <v>1743</v>
      </c>
      <c r="P57" s="75">
        <v>289</v>
      </c>
      <c r="Q57" s="75">
        <v>130</v>
      </c>
      <c r="R57" s="75">
        <v>167</v>
      </c>
      <c r="S57" s="75" t="s">
        <v>124</v>
      </c>
      <c r="T57" s="75">
        <v>3394</v>
      </c>
      <c r="U57" s="75">
        <v>26</v>
      </c>
      <c r="V57" s="75">
        <v>9</v>
      </c>
      <c r="W57" s="75">
        <v>111</v>
      </c>
      <c r="X57" s="75">
        <v>378</v>
      </c>
      <c r="Y57" s="75">
        <v>1344</v>
      </c>
    </row>
    <row r="58" spans="2:25" x14ac:dyDescent="0.45">
      <c r="B58" s="74" t="s">
        <v>390</v>
      </c>
      <c r="C58" s="75" t="s">
        <v>124</v>
      </c>
      <c r="D58" s="75">
        <v>0</v>
      </c>
      <c r="E58" s="75">
        <v>1207</v>
      </c>
      <c r="F58" s="75">
        <v>10</v>
      </c>
      <c r="G58" s="75">
        <v>176</v>
      </c>
      <c r="H58" s="75" t="s">
        <v>124</v>
      </c>
      <c r="I58" s="75">
        <v>81</v>
      </c>
      <c r="J58" s="75">
        <v>253</v>
      </c>
      <c r="K58" s="75">
        <v>211</v>
      </c>
      <c r="L58" s="75">
        <v>411</v>
      </c>
      <c r="M58" s="75">
        <v>277</v>
      </c>
      <c r="N58" s="75">
        <v>887</v>
      </c>
      <c r="O58" s="75">
        <v>478</v>
      </c>
      <c r="P58" s="75">
        <v>127</v>
      </c>
      <c r="Q58" s="75">
        <v>16</v>
      </c>
      <c r="R58" s="75">
        <v>35</v>
      </c>
      <c r="S58" s="75" t="s">
        <v>124</v>
      </c>
      <c r="T58" s="75">
        <v>1728</v>
      </c>
      <c r="U58" s="75">
        <v>0</v>
      </c>
      <c r="V58" s="75">
        <v>0</v>
      </c>
      <c r="W58" s="75">
        <v>58</v>
      </c>
      <c r="X58" s="75">
        <v>31</v>
      </c>
      <c r="Y58" s="75">
        <v>457</v>
      </c>
    </row>
    <row r="59" spans="2:25" x14ac:dyDescent="0.45">
      <c r="B59" s="74" t="s">
        <v>391</v>
      </c>
      <c r="C59" s="75" t="s">
        <v>124</v>
      </c>
      <c r="D59" s="75">
        <v>0</v>
      </c>
      <c r="E59" s="75">
        <v>1169</v>
      </c>
      <c r="F59" s="75">
        <v>19</v>
      </c>
      <c r="G59" s="75">
        <v>170</v>
      </c>
      <c r="H59" s="75" t="s">
        <v>124</v>
      </c>
      <c r="I59" s="75">
        <v>44</v>
      </c>
      <c r="J59" s="75">
        <v>889</v>
      </c>
      <c r="K59" s="75">
        <v>185</v>
      </c>
      <c r="L59" s="75">
        <v>272</v>
      </c>
      <c r="M59" s="75">
        <v>212</v>
      </c>
      <c r="N59" s="75">
        <v>1064</v>
      </c>
      <c r="O59" s="75">
        <v>582</v>
      </c>
      <c r="P59" s="75">
        <v>115</v>
      </c>
      <c r="Q59" s="75">
        <v>11</v>
      </c>
      <c r="R59" s="75">
        <v>30</v>
      </c>
      <c r="S59" s="75">
        <v>0</v>
      </c>
      <c r="T59" s="75">
        <v>1603</v>
      </c>
      <c r="U59" s="75">
        <v>0</v>
      </c>
      <c r="V59" s="75" t="s">
        <v>124</v>
      </c>
      <c r="W59" s="75">
        <v>25</v>
      </c>
      <c r="X59" s="75">
        <v>145</v>
      </c>
      <c r="Y59" s="75">
        <v>527</v>
      </c>
    </row>
    <row r="60" spans="2:25" x14ac:dyDescent="0.45">
      <c r="B60" s="74" t="s">
        <v>258</v>
      </c>
      <c r="C60" s="75" t="s">
        <v>124</v>
      </c>
      <c r="D60" s="75">
        <v>0</v>
      </c>
      <c r="E60" s="75">
        <v>1097</v>
      </c>
      <c r="F60" s="75">
        <v>17</v>
      </c>
      <c r="G60" s="75">
        <v>184</v>
      </c>
      <c r="H60" s="75" t="s">
        <v>124</v>
      </c>
      <c r="I60" s="75">
        <v>40</v>
      </c>
      <c r="J60" s="75">
        <v>559</v>
      </c>
      <c r="K60" s="75">
        <v>176</v>
      </c>
      <c r="L60" s="75">
        <v>292</v>
      </c>
      <c r="M60" s="75">
        <v>218</v>
      </c>
      <c r="N60" s="75">
        <v>920</v>
      </c>
      <c r="O60" s="75">
        <v>457</v>
      </c>
      <c r="P60" s="75">
        <v>119</v>
      </c>
      <c r="Q60" s="75">
        <v>12</v>
      </c>
      <c r="R60" s="75">
        <v>30</v>
      </c>
      <c r="S60" s="75">
        <v>0</v>
      </c>
      <c r="T60" s="75">
        <v>1536</v>
      </c>
      <c r="U60" s="75">
        <v>0</v>
      </c>
      <c r="V60" s="75" t="s">
        <v>124</v>
      </c>
      <c r="W60" s="75">
        <v>24</v>
      </c>
      <c r="X60" s="75">
        <v>139</v>
      </c>
      <c r="Y60" s="75">
        <v>480</v>
      </c>
    </row>
    <row r="61" spans="2:25" x14ac:dyDescent="0.45">
      <c r="B61" s="74" t="s">
        <v>175</v>
      </c>
      <c r="C61" s="75">
        <v>8</v>
      </c>
      <c r="D61" s="75">
        <v>6</v>
      </c>
      <c r="E61" s="75">
        <v>1316</v>
      </c>
      <c r="F61" s="75">
        <v>32</v>
      </c>
      <c r="G61" s="75">
        <v>853</v>
      </c>
      <c r="H61" s="75">
        <v>20</v>
      </c>
      <c r="I61" s="75">
        <v>645</v>
      </c>
      <c r="J61" s="75">
        <v>23</v>
      </c>
      <c r="K61" s="75">
        <v>878</v>
      </c>
      <c r="L61" s="75">
        <v>1421</v>
      </c>
      <c r="M61" s="75">
        <v>1209</v>
      </c>
      <c r="N61" s="75">
        <v>2569</v>
      </c>
      <c r="O61" s="75">
        <v>1705</v>
      </c>
      <c r="P61" s="75">
        <v>208</v>
      </c>
      <c r="Q61" s="75">
        <v>266</v>
      </c>
      <c r="R61" s="75">
        <v>216</v>
      </c>
      <c r="S61" s="75">
        <v>0</v>
      </c>
      <c r="T61" s="75">
        <v>3776</v>
      </c>
      <c r="U61" s="75">
        <v>46</v>
      </c>
      <c r="V61" s="75">
        <v>9</v>
      </c>
      <c r="W61" s="75">
        <v>165</v>
      </c>
      <c r="X61" s="75">
        <v>246</v>
      </c>
      <c r="Y61" s="75">
        <v>1573</v>
      </c>
    </row>
    <row r="62" spans="2:25" x14ac:dyDescent="0.45">
      <c r="B62" s="74" t="s">
        <v>181</v>
      </c>
      <c r="C62" s="75">
        <v>16</v>
      </c>
      <c r="D62" s="75">
        <v>0</v>
      </c>
      <c r="E62" s="75">
        <v>1759</v>
      </c>
      <c r="F62" s="75">
        <v>236</v>
      </c>
      <c r="G62" s="75">
        <v>526</v>
      </c>
      <c r="H62" s="75">
        <v>5</v>
      </c>
      <c r="I62" s="75">
        <v>208</v>
      </c>
      <c r="J62" s="75">
        <v>218</v>
      </c>
      <c r="K62" s="75">
        <v>657</v>
      </c>
      <c r="L62" s="75">
        <v>451</v>
      </c>
      <c r="M62" s="75">
        <v>355</v>
      </c>
      <c r="N62" s="75">
        <v>3644</v>
      </c>
      <c r="O62" s="75">
        <v>1964</v>
      </c>
      <c r="P62" s="75">
        <v>350</v>
      </c>
      <c r="Q62" s="75">
        <v>27</v>
      </c>
      <c r="R62" s="75">
        <v>53</v>
      </c>
      <c r="S62" s="75">
        <v>0</v>
      </c>
      <c r="T62" s="75">
        <v>3120</v>
      </c>
      <c r="U62" s="75">
        <v>12</v>
      </c>
      <c r="V62" s="75" t="s">
        <v>124</v>
      </c>
      <c r="W62" s="75">
        <v>91</v>
      </c>
      <c r="X62" s="75">
        <v>611</v>
      </c>
      <c r="Y62" s="75">
        <v>2664</v>
      </c>
    </row>
    <row r="63" spans="2:25" x14ac:dyDescent="0.45">
      <c r="B63" s="74" t="s">
        <v>182</v>
      </c>
      <c r="C63" s="75">
        <v>7</v>
      </c>
      <c r="D63" s="75">
        <v>0</v>
      </c>
      <c r="E63" s="75">
        <v>698</v>
      </c>
      <c r="F63" s="75">
        <v>93</v>
      </c>
      <c r="G63" s="75">
        <v>175</v>
      </c>
      <c r="H63" s="75" t="s">
        <v>124</v>
      </c>
      <c r="I63" s="75">
        <v>53</v>
      </c>
      <c r="J63" s="75">
        <v>100</v>
      </c>
      <c r="K63" s="75">
        <v>210</v>
      </c>
      <c r="L63" s="75">
        <v>234</v>
      </c>
      <c r="M63" s="75">
        <v>195</v>
      </c>
      <c r="N63" s="75">
        <v>1617</v>
      </c>
      <c r="O63" s="75">
        <v>829</v>
      </c>
      <c r="P63" s="75">
        <v>154</v>
      </c>
      <c r="Q63" s="75">
        <v>15</v>
      </c>
      <c r="R63" s="75">
        <v>27</v>
      </c>
      <c r="S63" s="75">
        <v>0</v>
      </c>
      <c r="T63" s="75">
        <v>1186</v>
      </c>
      <c r="U63" s="75">
        <v>5</v>
      </c>
      <c r="V63" s="75" t="s">
        <v>124</v>
      </c>
      <c r="W63" s="75">
        <v>53</v>
      </c>
      <c r="X63" s="75">
        <v>276</v>
      </c>
      <c r="Y63" s="75">
        <v>1138</v>
      </c>
    </row>
    <row r="64" spans="2:25" x14ac:dyDescent="0.45">
      <c r="B64" s="74" t="s">
        <v>180</v>
      </c>
      <c r="C64" s="75">
        <v>8</v>
      </c>
      <c r="D64" s="75" t="s">
        <v>124</v>
      </c>
      <c r="E64" s="75">
        <v>1088</v>
      </c>
      <c r="F64" s="75">
        <v>87</v>
      </c>
      <c r="G64" s="75">
        <v>328</v>
      </c>
      <c r="H64" s="75" t="s">
        <v>124</v>
      </c>
      <c r="I64" s="75">
        <v>119</v>
      </c>
      <c r="J64" s="75">
        <v>136</v>
      </c>
      <c r="K64" s="75">
        <v>412</v>
      </c>
      <c r="L64" s="75">
        <v>345</v>
      </c>
      <c r="M64" s="75">
        <v>278</v>
      </c>
      <c r="N64" s="75">
        <v>1819</v>
      </c>
      <c r="O64" s="75">
        <v>1011</v>
      </c>
      <c r="P64" s="75">
        <v>192</v>
      </c>
      <c r="Q64" s="75">
        <v>22</v>
      </c>
      <c r="R64" s="75">
        <v>49</v>
      </c>
      <c r="S64" s="75">
        <v>0</v>
      </c>
      <c r="T64" s="75">
        <v>1971</v>
      </c>
      <c r="U64" s="75" t="s">
        <v>124</v>
      </c>
      <c r="V64" s="75" t="s">
        <v>124</v>
      </c>
      <c r="W64" s="75">
        <v>72</v>
      </c>
      <c r="X64" s="75">
        <v>283</v>
      </c>
      <c r="Y64" s="75">
        <v>1290</v>
      </c>
    </row>
    <row r="65" spans="2:25" x14ac:dyDescent="0.45">
      <c r="B65" s="74" t="s">
        <v>392</v>
      </c>
      <c r="C65" s="75" t="s">
        <v>124</v>
      </c>
      <c r="D65" s="75">
        <v>0</v>
      </c>
      <c r="E65" s="75">
        <v>1188</v>
      </c>
      <c r="F65" s="75" t="s">
        <v>124</v>
      </c>
      <c r="G65" s="75">
        <v>260</v>
      </c>
      <c r="H65" s="75" t="s">
        <v>124</v>
      </c>
      <c r="I65" s="75">
        <v>124</v>
      </c>
      <c r="J65" s="75">
        <v>182</v>
      </c>
      <c r="K65" s="75">
        <v>292</v>
      </c>
      <c r="L65" s="75">
        <v>522</v>
      </c>
      <c r="M65" s="75">
        <v>368</v>
      </c>
      <c r="N65" s="75">
        <v>769</v>
      </c>
      <c r="O65" s="75">
        <v>453</v>
      </c>
      <c r="P65" s="75">
        <v>138</v>
      </c>
      <c r="Q65" s="75">
        <v>24</v>
      </c>
      <c r="R65" s="75">
        <v>69</v>
      </c>
      <c r="S65" s="75">
        <v>0</v>
      </c>
      <c r="T65" s="75">
        <v>1913</v>
      </c>
      <c r="U65" s="75" t="s">
        <v>124</v>
      </c>
      <c r="V65" s="75" t="s">
        <v>124</v>
      </c>
      <c r="W65" s="75">
        <v>34</v>
      </c>
      <c r="X65" s="75">
        <v>18</v>
      </c>
      <c r="Y65" s="75">
        <v>341</v>
      </c>
    </row>
    <row r="66" spans="2:25" x14ac:dyDescent="0.45">
      <c r="B66" s="74" t="s">
        <v>205</v>
      </c>
      <c r="C66" s="75" t="s">
        <v>124</v>
      </c>
      <c r="D66" s="75">
        <v>0</v>
      </c>
      <c r="E66" s="75">
        <v>1526</v>
      </c>
      <c r="F66" s="75">
        <v>30</v>
      </c>
      <c r="G66" s="75">
        <v>350</v>
      </c>
      <c r="H66" s="75" t="s">
        <v>124</v>
      </c>
      <c r="I66" s="75">
        <v>87</v>
      </c>
      <c r="J66" s="75">
        <v>424</v>
      </c>
      <c r="K66" s="75">
        <v>187</v>
      </c>
      <c r="L66" s="75">
        <v>377</v>
      </c>
      <c r="M66" s="75">
        <v>275</v>
      </c>
      <c r="N66" s="75">
        <v>988</v>
      </c>
      <c r="O66" s="75">
        <v>509</v>
      </c>
      <c r="P66" s="75">
        <v>152</v>
      </c>
      <c r="Q66" s="75">
        <v>14</v>
      </c>
      <c r="R66" s="75">
        <v>26</v>
      </c>
      <c r="S66" s="75" t="s">
        <v>124</v>
      </c>
      <c r="T66" s="75">
        <v>2051</v>
      </c>
      <c r="U66" s="75">
        <v>7</v>
      </c>
      <c r="V66" s="75" t="s">
        <v>124</v>
      </c>
      <c r="W66" s="75">
        <v>14</v>
      </c>
      <c r="X66" s="75">
        <v>140</v>
      </c>
      <c r="Y66" s="75">
        <v>459</v>
      </c>
    </row>
    <row r="67" spans="2:25" x14ac:dyDescent="0.45">
      <c r="B67" s="74" t="s">
        <v>45</v>
      </c>
      <c r="C67" s="75">
        <v>0</v>
      </c>
      <c r="D67" s="75" t="s">
        <v>124</v>
      </c>
      <c r="E67" s="75">
        <v>1038</v>
      </c>
      <c r="F67" s="75">
        <v>7</v>
      </c>
      <c r="G67" s="75">
        <v>218</v>
      </c>
      <c r="H67" s="75" t="s">
        <v>124</v>
      </c>
      <c r="I67" s="75">
        <v>125</v>
      </c>
      <c r="J67" s="75">
        <v>166</v>
      </c>
      <c r="K67" s="75">
        <v>338</v>
      </c>
      <c r="L67" s="75">
        <v>329</v>
      </c>
      <c r="M67" s="75">
        <v>232</v>
      </c>
      <c r="N67" s="75">
        <v>475</v>
      </c>
      <c r="O67" s="75">
        <v>274</v>
      </c>
      <c r="P67" s="75">
        <v>77</v>
      </c>
      <c r="Q67" s="75">
        <v>23</v>
      </c>
      <c r="R67" s="75">
        <v>49</v>
      </c>
      <c r="S67" s="75">
        <v>0</v>
      </c>
      <c r="T67" s="75">
        <v>1724</v>
      </c>
      <c r="U67" s="75" t="s">
        <v>124</v>
      </c>
      <c r="V67" s="75" t="s">
        <v>124</v>
      </c>
      <c r="W67" s="75">
        <v>31</v>
      </c>
      <c r="X67" s="75">
        <v>30</v>
      </c>
      <c r="Y67" s="75">
        <v>241</v>
      </c>
    </row>
    <row r="68" spans="2:25" x14ac:dyDescent="0.45">
      <c r="B68" s="74" t="s">
        <v>393</v>
      </c>
      <c r="C68" s="75" t="s">
        <v>124</v>
      </c>
      <c r="D68" s="75">
        <v>0</v>
      </c>
      <c r="E68" s="75">
        <v>1281</v>
      </c>
      <c r="F68" s="75">
        <v>22</v>
      </c>
      <c r="G68" s="75">
        <v>316</v>
      </c>
      <c r="H68" s="75" t="s">
        <v>124</v>
      </c>
      <c r="I68" s="75">
        <v>108</v>
      </c>
      <c r="J68" s="75">
        <v>239</v>
      </c>
      <c r="K68" s="75">
        <v>253</v>
      </c>
      <c r="L68" s="75">
        <v>450</v>
      </c>
      <c r="M68" s="75">
        <v>334</v>
      </c>
      <c r="N68" s="75">
        <v>957</v>
      </c>
      <c r="O68" s="75">
        <v>437</v>
      </c>
      <c r="P68" s="75">
        <v>172</v>
      </c>
      <c r="Q68" s="75">
        <v>22</v>
      </c>
      <c r="R68" s="75">
        <v>42</v>
      </c>
      <c r="S68" s="75">
        <v>0</v>
      </c>
      <c r="T68" s="75">
        <v>1911</v>
      </c>
      <c r="U68" s="75">
        <v>0</v>
      </c>
      <c r="V68" s="75" t="s">
        <v>124</v>
      </c>
      <c r="W68" s="75">
        <v>39</v>
      </c>
      <c r="X68" s="75">
        <v>133</v>
      </c>
      <c r="Y68" s="75">
        <v>512</v>
      </c>
    </row>
    <row r="69" spans="2:25" x14ac:dyDescent="0.45">
      <c r="B69" s="74" t="s">
        <v>394</v>
      </c>
      <c r="C69" s="75">
        <v>0</v>
      </c>
      <c r="D69" s="75">
        <v>0</v>
      </c>
      <c r="E69" s="75">
        <v>605</v>
      </c>
      <c r="F69" s="75">
        <v>21</v>
      </c>
      <c r="G69" s="75">
        <v>209</v>
      </c>
      <c r="H69" s="75">
        <v>5</v>
      </c>
      <c r="I69" s="75">
        <v>63</v>
      </c>
      <c r="J69" s="75">
        <v>85</v>
      </c>
      <c r="K69" s="75">
        <v>209</v>
      </c>
      <c r="L69" s="75">
        <v>281</v>
      </c>
      <c r="M69" s="75">
        <v>219</v>
      </c>
      <c r="N69" s="75">
        <v>769</v>
      </c>
      <c r="O69" s="75">
        <v>322</v>
      </c>
      <c r="P69" s="75">
        <v>88</v>
      </c>
      <c r="Q69" s="75">
        <v>15</v>
      </c>
      <c r="R69" s="75">
        <v>29</v>
      </c>
      <c r="S69" s="75">
        <v>0</v>
      </c>
      <c r="T69" s="75">
        <v>1009</v>
      </c>
      <c r="U69" s="75" t="s">
        <v>124</v>
      </c>
      <c r="V69" s="75">
        <v>0</v>
      </c>
      <c r="W69" s="75">
        <v>37</v>
      </c>
      <c r="X69" s="75">
        <v>154</v>
      </c>
      <c r="Y69" s="75">
        <v>447</v>
      </c>
    </row>
    <row r="70" spans="2:25" x14ac:dyDescent="0.45">
      <c r="B70" s="74" t="s">
        <v>395</v>
      </c>
      <c r="C70" s="75" t="s">
        <v>124</v>
      </c>
      <c r="D70" s="75" t="s">
        <v>124</v>
      </c>
      <c r="E70" s="75">
        <v>949</v>
      </c>
      <c r="F70" s="75">
        <v>11</v>
      </c>
      <c r="G70" s="75">
        <v>265</v>
      </c>
      <c r="H70" s="75" t="s">
        <v>124</v>
      </c>
      <c r="I70" s="75">
        <v>115</v>
      </c>
      <c r="J70" s="75">
        <v>104</v>
      </c>
      <c r="K70" s="75">
        <v>171</v>
      </c>
      <c r="L70" s="75">
        <v>309</v>
      </c>
      <c r="M70" s="75">
        <v>252</v>
      </c>
      <c r="N70" s="75">
        <v>728</v>
      </c>
      <c r="O70" s="75">
        <v>384</v>
      </c>
      <c r="P70" s="75">
        <v>95</v>
      </c>
      <c r="Q70" s="75">
        <v>23</v>
      </c>
      <c r="R70" s="75">
        <v>33</v>
      </c>
      <c r="S70" s="75" t="s">
        <v>124</v>
      </c>
      <c r="T70" s="75">
        <v>1431</v>
      </c>
      <c r="U70" s="75" t="s">
        <v>124</v>
      </c>
      <c r="V70" s="75">
        <v>0</v>
      </c>
      <c r="W70" s="75">
        <v>35</v>
      </c>
      <c r="X70" s="75">
        <v>112</v>
      </c>
      <c r="Y70" s="75">
        <v>433</v>
      </c>
    </row>
    <row r="71" spans="2:25" x14ac:dyDescent="0.45">
      <c r="B71" s="74" t="s">
        <v>291</v>
      </c>
      <c r="C71" s="75" t="s">
        <v>124</v>
      </c>
      <c r="D71" s="75">
        <v>0</v>
      </c>
      <c r="E71" s="75">
        <v>678</v>
      </c>
      <c r="F71" s="75">
        <v>17</v>
      </c>
      <c r="G71" s="75">
        <v>146</v>
      </c>
      <c r="H71" s="75" t="s">
        <v>124</v>
      </c>
      <c r="I71" s="75">
        <v>54</v>
      </c>
      <c r="J71" s="75">
        <v>154</v>
      </c>
      <c r="K71" s="75">
        <v>148</v>
      </c>
      <c r="L71" s="75">
        <v>307</v>
      </c>
      <c r="M71" s="75">
        <v>227</v>
      </c>
      <c r="N71" s="75">
        <v>731</v>
      </c>
      <c r="O71" s="75">
        <v>287</v>
      </c>
      <c r="P71" s="75">
        <v>170</v>
      </c>
      <c r="Q71" s="75">
        <v>12</v>
      </c>
      <c r="R71" s="75">
        <v>45</v>
      </c>
      <c r="S71" s="75">
        <v>0</v>
      </c>
      <c r="T71" s="75">
        <v>1054</v>
      </c>
      <c r="U71" s="75">
        <v>0</v>
      </c>
      <c r="V71" s="75" t="s">
        <v>124</v>
      </c>
      <c r="W71" s="75">
        <v>25</v>
      </c>
      <c r="X71" s="75">
        <v>161</v>
      </c>
      <c r="Y71" s="75">
        <v>395</v>
      </c>
    </row>
    <row r="72" spans="2:25" x14ac:dyDescent="0.45">
      <c r="B72" s="74" t="s">
        <v>396</v>
      </c>
      <c r="C72" s="75">
        <v>0</v>
      </c>
      <c r="D72" s="75">
        <v>0</v>
      </c>
      <c r="E72" s="75">
        <v>897</v>
      </c>
      <c r="F72" s="75">
        <v>13</v>
      </c>
      <c r="G72" s="75">
        <v>185</v>
      </c>
      <c r="H72" s="75">
        <v>7</v>
      </c>
      <c r="I72" s="75">
        <v>75</v>
      </c>
      <c r="J72" s="75">
        <v>196</v>
      </c>
      <c r="K72" s="75">
        <v>174</v>
      </c>
      <c r="L72" s="75">
        <v>429</v>
      </c>
      <c r="M72" s="75">
        <v>294</v>
      </c>
      <c r="N72" s="75">
        <v>721</v>
      </c>
      <c r="O72" s="75">
        <v>358</v>
      </c>
      <c r="P72" s="75">
        <v>140</v>
      </c>
      <c r="Q72" s="75">
        <v>14</v>
      </c>
      <c r="R72" s="75">
        <v>57</v>
      </c>
      <c r="S72" s="75" t="s">
        <v>124</v>
      </c>
      <c r="T72" s="75">
        <v>1386</v>
      </c>
      <c r="U72" s="75">
        <v>0</v>
      </c>
      <c r="V72" s="75" t="s">
        <v>124</v>
      </c>
      <c r="W72" s="75">
        <v>48</v>
      </c>
      <c r="X72" s="75">
        <v>54</v>
      </c>
      <c r="Y72" s="75">
        <v>317</v>
      </c>
    </row>
    <row r="73" spans="2:25" x14ac:dyDescent="0.45">
      <c r="B73" s="74" t="s">
        <v>144</v>
      </c>
      <c r="C73" s="75">
        <v>0</v>
      </c>
      <c r="D73" s="75" t="s">
        <v>124</v>
      </c>
      <c r="E73" s="75">
        <v>582</v>
      </c>
      <c r="F73" s="75">
        <v>9</v>
      </c>
      <c r="G73" s="75">
        <v>189</v>
      </c>
      <c r="H73" s="75" t="s">
        <v>124</v>
      </c>
      <c r="I73" s="75">
        <v>93</v>
      </c>
      <c r="J73" s="75">
        <v>35</v>
      </c>
      <c r="K73" s="75">
        <v>97</v>
      </c>
      <c r="L73" s="75">
        <v>368</v>
      </c>
      <c r="M73" s="75">
        <v>263</v>
      </c>
      <c r="N73" s="75">
        <v>665</v>
      </c>
      <c r="O73" s="75">
        <v>354</v>
      </c>
      <c r="P73" s="75">
        <v>77</v>
      </c>
      <c r="Q73" s="75">
        <v>18</v>
      </c>
      <c r="R73" s="75">
        <v>41</v>
      </c>
      <c r="S73" s="75">
        <v>0</v>
      </c>
      <c r="T73" s="75">
        <v>942</v>
      </c>
      <c r="U73" s="75">
        <v>5</v>
      </c>
      <c r="V73" s="75" t="s">
        <v>124</v>
      </c>
      <c r="W73" s="75">
        <v>31</v>
      </c>
      <c r="X73" s="75">
        <v>100</v>
      </c>
      <c r="Y73" s="75">
        <v>185</v>
      </c>
    </row>
    <row r="74" spans="2:25" x14ac:dyDescent="0.45">
      <c r="B74" s="74" t="s">
        <v>145</v>
      </c>
      <c r="C74" s="75">
        <v>0</v>
      </c>
      <c r="D74" s="75">
        <v>0</v>
      </c>
      <c r="E74" s="75">
        <v>200</v>
      </c>
      <c r="F74" s="75">
        <v>6</v>
      </c>
      <c r="G74" s="75">
        <v>177</v>
      </c>
      <c r="H74" s="75">
        <v>7</v>
      </c>
      <c r="I74" s="75">
        <v>62</v>
      </c>
      <c r="J74" s="75">
        <v>13</v>
      </c>
      <c r="K74" s="75">
        <v>90</v>
      </c>
      <c r="L74" s="75">
        <v>497</v>
      </c>
      <c r="M74" s="75">
        <v>377</v>
      </c>
      <c r="N74" s="75">
        <v>748</v>
      </c>
      <c r="O74" s="75">
        <v>341</v>
      </c>
      <c r="P74" s="75">
        <v>57</v>
      </c>
      <c r="Q74" s="75">
        <v>40</v>
      </c>
      <c r="R74" s="75">
        <v>54</v>
      </c>
      <c r="S74" s="75">
        <v>0</v>
      </c>
      <c r="T74" s="75">
        <v>498</v>
      </c>
      <c r="U74" s="75" t="s">
        <v>124</v>
      </c>
      <c r="V74" s="75" t="s">
        <v>124</v>
      </c>
      <c r="W74" s="75">
        <v>33</v>
      </c>
      <c r="X74" s="75">
        <v>93</v>
      </c>
      <c r="Y74" s="75">
        <v>255</v>
      </c>
    </row>
    <row r="75" spans="2:25" x14ac:dyDescent="0.45">
      <c r="B75" s="74" t="s">
        <v>213</v>
      </c>
      <c r="C75" s="75">
        <v>9</v>
      </c>
      <c r="D75" s="75" t="s">
        <v>124</v>
      </c>
      <c r="E75" s="75">
        <v>1103</v>
      </c>
      <c r="F75" s="75">
        <v>36</v>
      </c>
      <c r="G75" s="75">
        <v>181</v>
      </c>
      <c r="H75" s="75" t="s">
        <v>124</v>
      </c>
      <c r="I75" s="75">
        <v>70</v>
      </c>
      <c r="J75" s="75">
        <v>262</v>
      </c>
      <c r="K75" s="75">
        <v>226</v>
      </c>
      <c r="L75" s="75">
        <v>351</v>
      </c>
      <c r="M75" s="75">
        <v>283</v>
      </c>
      <c r="N75" s="75">
        <v>1194</v>
      </c>
      <c r="O75" s="75">
        <v>497</v>
      </c>
      <c r="P75" s="75">
        <v>161</v>
      </c>
      <c r="Q75" s="75">
        <v>16</v>
      </c>
      <c r="R75" s="75">
        <v>51</v>
      </c>
      <c r="S75" s="75" t="s">
        <v>124</v>
      </c>
      <c r="T75" s="75">
        <v>1665</v>
      </c>
      <c r="U75" s="75">
        <v>5</v>
      </c>
      <c r="V75" s="75" t="s">
        <v>124</v>
      </c>
      <c r="W75" s="75">
        <v>41</v>
      </c>
      <c r="X75" s="75">
        <v>349</v>
      </c>
      <c r="Y75" s="75">
        <v>657</v>
      </c>
    </row>
    <row r="76" spans="2:25" x14ac:dyDescent="0.45">
      <c r="B76" s="74" t="s">
        <v>232</v>
      </c>
      <c r="C76" s="75" t="s">
        <v>124</v>
      </c>
      <c r="D76" s="75" t="s">
        <v>124</v>
      </c>
      <c r="E76" s="75">
        <v>1355</v>
      </c>
      <c r="F76" s="75">
        <v>14</v>
      </c>
      <c r="G76" s="75">
        <v>237</v>
      </c>
      <c r="H76" s="75" t="s">
        <v>124</v>
      </c>
      <c r="I76" s="75">
        <v>67</v>
      </c>
      <c r="J76" s="75">
        <v>368</v>
      </c>
      <c r="K76" s="75">
        <v>236</v>
      </c>
      <c r="L76" s="75">
        <v>384</v>
      </c>
      <c r="M76" s="75">
        <v>265</v>
      </c>
      <c r="N76" s="75">
        <v>950</v>
      </c>
      <c r="O76" s="75">
        <v>451</v>
      </c>
      <c r="P76" s="75">
        <v>168</v>
      </c>
      <c r="Q76" s="75">
        <v>24</v>
      </c>
      <c r="R76" s="75">
        <v>27</v>
      </c>
      <c r="S76" s="75">
        <v>0</v>
      </c>
      <c r="T76" s="75">
        <v>1904</v>
      </c>
      <c r="U76" s="75" t="s">
        <v>124</v>
      </c>
      <c r="V76" s="75" t="s">
        <v>124</v>
      </c>
      <c r="W76" s="75">
        <v>18</v>
      </c>
      <c r="X76" s="75">
        <v>147</v>
      </c>
      <c r="Y76" s="75">
        <v>454</v>
      </c>
    </row>
    <row r="77" spans="2:25" x14ac:dyDescent="0.45">
      <c r="B77" s="74" t="s">
        <v>146</v>
      </c>
      <c r="C77" s="75">
        <v>0</v>
      </c>
      <c r="D77" s="75">
        <v>0</v>
      </c>
      <c r="E77" s="75">
        <v>555</v>
      </c>
      <c r="F77" s="75">
        <v>22</v>
      </c>
      <c r="G77" s="75">
        <v>357</v>
      </c>
      <c r="H77" s="75">
        <v>8</v>
      </c>
      <c r="I77" s="75">
        <v>184</v>
      </c>
      <c r="J77" s="75">
        <v>31</v>
      </c>
      <c r="K77" s="75">
        <v>210</v>
      </c>
      <c r="L77" s="75">
        <v>765</v>
      </c>
      <c r="M77" s="75">
        <v>592</v>
      </c>
      <c r="N77" s="75">
        <v>1403</v>
      </c>
      <c r="O77" s="75">
        <v>758</v>
      </c>
      <c r="P77" s="75">
        <v>161</v>
      </c>
      <c r="Q77" s="75">
        <v>48</v>
      </c>
      <c r="R77" s="75">
        <v>98</v>
      </c>
      <c r="S77" s="75">
        <v>0</v>
      </c>
      <c r="T77" s="75">
        <v>1332</v>
      </c>
      <c r="U77" s="75">
        <v>10</v>
      </c>
      <c r="V77" s="75">
        <v>5</v>
      </c>
      <c r="W77" s="75">
        <v>48</v>
      </c>
      <c r="X77" s="75">
        <v>238</v>
      </c>
      <c r="Y77" s="75">
        <v>442</v>
      </c>
    </row>
    <row r="78" spans="2:25" x14ac:dyDescent="0.45">
      <c r="B78" s="74" t="s">
        <v>397</v>
      </c>
      <c r="C78" s="75" t="s">
        <v>124</v>
      </c>
      <c r="D78" s="75">
        <v>11</v>
      </c>
      <c r="E78" s="75">
        <v>1752</v>
      </c>
      <c r="F78" s="75">
        <v>21</v>
      </c>
      <c r="G78" s="75">
        <v>591</v>
      </c>
      <c r="H78" s="75">
        <v>14</v>
      </c>
      <c r="I78" s="75">
        <v>305</v>
      </c>
      <c r="J78" s="75">
        <v>107</v>
      </c>
      <c r="K78" s="75">
        <v>900</v>
      </c>
      <c r="L78" s="75">
        <v>1209</v>
      </c>
      <c r="M78" s="75">
        <v>991</v>
      </c>
      <c r="N78" s="75">
        <v>1638</v>
      </c>
      <c r="O78" s="75">
        <v>971</v>
      </c>
      <c r="P78" s="75">
        <v>230</v>
      </c>
      <c r="Q78" s="75">
        <v>73</v>
      </c>
      <c r="R78" s="75">
        <v>272</v>
      </c>
      <c r="S78" s="75" t="s">
        <v>124</v>
      </c>
      <c r="T78" s="75">
        <v>3809</v>
      </c>
      <c r="U78" s="75" t="s">
        <v>124</v>
      </c>
      <c r="V78" s="75" t="s">
        <v>124</v>
      </c>
      <c r="W78" s="75">
        <v>175</v>
      </c>
      <c r="X78" s="75">
        <v>118</v>
      </c>
      <c r="Y78" s="75">
        <v>1320</v>
      </c>
    </row>
    <row r="79" spans="2:25" x14ac:dyDescent="0.45">
      <c r="B79" s="74" t="s">
        <v>212</v>
      </c>
      <c r="C79" s="75" t="s">
        <v>124</v>
      </c>
      <c r="D79" s="75">
        <v>0</v>
      </c>
      <c r="E79" s="75">
        <v>1296</v>
      </c>
      <c r="F79" s="75">
        <v>37</v>
      </c>
      <c r="G79" s="75">
        <v>221</v>
      </c>
      <c r="H79" s="75">
        <v>5</v>
      </c>
      <c r="I79" s="75">
        <v>44</v>
      </c>
      <c r="J79" s="75">
        <v>809</v>
      </c>
      <c r="K79" s="75">
        <v>198</v>
      </c>
      <c r="L79" s="75">
        <v>353</v>
      </c>
      <c r="M79" s="75">
        <v>278</v>
      </c>
      <c r="N79" s="75">
        <v>1389</v>
      </c>
      <c r="O79" s="75">
        <v>555</v>
      </c>
      <c r="P79" s="75">
        <v>180</v>
      </c>
      <c r="Q79" s="75">
        <v>11</v>
      </c>
      <c r="R79" s="75">
        <v>27</v>
      </c>
      <c r="S79" s="75">
        <v>0</v>
      </c>
      <c r="T79" s="75">
        <v>1776</v>
      </c>
      <c r="U79" s="75" t="s">
        <v>124</v>
      </c>
      <c r="V79" s="75" t="s">
        <v>124</v>
      </c>
      <c r="W79" s="75">
        <v>35</v>
      </c>
      <c r="X79" s="75">
        <v>324</v>
      </c>
      <c r="Y79" s="75">
        <v>665</v>
      </c>
    </row>
    <row r="80" spans="2:25" x14ac:dyDescent="0.45">
      <c r="B80" s="74" t="s">
        <v>398</v>
      </c>
      <c r="C80" s="75" t="s">
        <v>124</v>
      </c>
      <c r="D80" s="75">
        <v>0</v>
      </c>
      <c r="E80" s="75">
        <v>2152</v>
      </c>
      <c r="F80" s="75">
        <v>51</v>
      </c>
      <c r="G80" s="75">
        <v>1340</v>
      </c>
      <c r="H80" s="75">
        <v>27</v>
      </c>
      <c r="I80" s="75">
        <v>1014</v>
      </c>
      <c r="J80" s="75">
        <v>58</v>
      </c>
      <c r="K80" s="75">
        <v>1044</v>
      </c>
      <c r="L80" s="75">
        <v>1729</v>
      </c>
      <c r="M80" s="75">
        <v>1411</v>
      </c>
      <c r="N80" s="75">
        <v>2962</v>
      </c>
      <c r="O80" s="75">
        <v>1786</v>
      </c>
      <c r="P80" s="75">
        <v>215</v>
      </c>
      <c r="Q80" s="75">
        <v>287</v>
      </c>
      <c r="R80" s="75">
        <v>202</v>
      </c>
      <c r="S80" s="75" t="s">
        <v>124</v>
      </c>
      <c r="T80" s="75">
        <v>5123</v>
      </c>
      <c r="U80" s="75">
        <v>39</v>
      </c>
      <c r="V80" s="75">
        <v>12</v>
      </c>
      <c r="W80" s="75">
        <v>173</v>
      </c>
      <c r="X80" s="75">
        <v>397</v>
      </c>
      <c r="Y80" s="75">
        <v>1525</v>
      </c>
    </row>
    <row r="81" spans="2:25" x14ac:dyDescent="0.45">
      <c r="B81" s="74" t="s">
        <v>282</v>
      </c>
      <c r="C81" s="75">
        <v>0</v>
      </c>
      <c r="D81" s="75" t="s">
        <v>124</v>
      </c>
      <c r="E81" s="75">
        <v>704</v>
      </c>
      <c r="F81" s="75" t="s">
        <v>124</v>
      </c>
      <c r="G81" s="75">
        <v>105</v>
      </c>
      <c r="H81" s="75" t="s">
        <v>124</v>
      </c>
      <c r="I81" s="75">
        <v>38</v>
      </c>
      <c r="J81" s="75">
        <v>98</v>
      </c>
      <c r="K81" s="75">
        <v>192</v>
      </c>
      <c r="L81" s="75">
        <v>207</v>
      </c>
      <c r="M81" s="75">
        <v>147</v>
      </c>
      <c r="N81" s="75">
        <v>297</v>
      </c>
      <c r="O81" s="75">
        <v>192</v>
      </c>
      <c r="P81" s="75">
        <v>71</v>
      </c>
      <c r="Q81" s="75">
        <v>15</v>
      </c>
      <c r="R81" s="75">
        <v>40</v>
      </c>
      <c r="S81" s="75">
        <v>0</v>
      </c>
      <c r="T81" s="75">
        <v>1100</v>
      </c>
      <c r="U81" s="75">
        <v>0</v>
      </c>
      <c r="V81" s="75" t="s">
        <v>124</v>
      </c>
      <c r="W81" s="75">
        <v>17</v>
      </c>
      <c r="X81" s="75">
        <v>11</v>
      </c>
      <c r="Y81" s="75">
        <v>230</v>
      </c>
    </row>
    <row r="82" spans="2:25" x14ac:dyDescent="0.45">
      <c r="B82" s="74" t="s">
        <v>179</v>
      </c>
      <c r="C82" s="75">
        <v>26</v>
      </c>
      <c r="D82" s="75" t="s">
        <v>124</v>
      </c>
      <c r="E82" s="75">
        <v>580</v>
      </c>
      <c r="F82" s="75">
        <v>95</v>
      </c>
      <c r="G82" s="75">
        <v>144</v>
      </c>
      <c r="H82" s="75">
        <v>5</v>
      </c>
      <c r="I82" s="75">
        <v>88</v>
      </c>
      <c r="J82" s="75">
        <v>158</v>
      </c>
      <c r="K82" s="75">
        <v>425</v>
      </c>
      <c r="L82" s="75">
        <v>374</v>
      </c>
      <c r="M82" s="75">
        <v>333</v>
      </c>
      <c r="N82" s="75">
        <v>2075</v>
      </c>
      <c r="O82" s="75">
        <v>1078</v>
      </c>
      <c r="P82" s="75">
        <v>157</v>
      </c>
      <c r="Q82" s="75">
        <v>45</v>
      </c>
      <c r="R82" s="75">
        <v>75</v>
      </c>
      <c r="S82" s="75">
        <v>0</v>
      </c>
      <c r="T82" s="75">
        <v>1479</v>
      </c>
      <c r="U82" s="75">
        <v>5</v>
      </c>
      <c r="V82" s="75" t="s">
        <v>124</v>
      </c>
      <c r="W82" s="75">
        <v>55</v>
      </c>
      <c r="X82" s="75">
        <v>561</v>
      </c>
      <c r="Y82" s="75">
        <v>1208</v>
      </c>
    </row>
    <row r="83" spans="2:25" x14ac:dyDescent="0.45">
      <c r="B83" s="74" t="s">
        <v>399</v>
      </c>
      <c r="C83" s="75" t="s">
        <v>124</v>
      </c>
      <c r="D83" s="75">
        <v>0</v>
      </c>
      <c r="E83" s="75">
        <v>388</v>
      </c>
      <c r="F83" s="75">
        <v>79</v>
      </c>
      <c r="G83" s="75">
        <v>74</v>
      </c>
      <c r="H83" s="75">
        <v>0</v>
      </c>
      <c r="I83" s="75">
        <v>27</v>
      </c>
      <c r="J83" s="75">
        <v>240</v>
      </c>
      <c r="K83" s="75">
        <v>98</v>
      </c>
      <c r="L83" s="75">
        <v>152</v>
      </c>
      <c r="M83" s="75">
        <v>133</v>
      </c>
      <c r="N83" s="75">
        <v>1090</v>
      </c>
      <c r="O83" s="75">
        <v>536</v>
      </c>
      <c r="P83" s="75">
        <v>98</v>
      </c>
      <c r="Q83" s="75">
        <v>9</v>
      </c>
      <c r="R83" s="75">
        <v>27</v>
      </c>
      <c r="S83" s="75">
        <v>0</v>
      </c>
      <c r="T83" s="75">
        <v>681</v>
      </c>
      <c r="U83" s="75" t="s">
        <v>124</v>
      </c>
      <c r="V83" s="75">
        <v>0</v>
      </c>
      <c r="W83" s="75">
        <v>28</v>
      </c>
      <c r="X83" s="75">
        <v>214</v>
      </c>
      <c r="Y83" s="75">
        <v>694</v>
      </c>
    </row>
    <row r="84" spans="2:25" x14ac:dyDescent="0.45">
      <c r="B84" s="74" t="s">
        <v>240</v>
      </c>
      <c r="C84" s="75" t="s">
        <v>124</v>
      </c>
      <c r="D84" s="75" t="s">
        <v>124</v>
      </c>
      <c r="E84" s="75">
        <v>1522</v>
      </c>
      <c r="F84" s="75">
        <v>42</v>
      </c>
      <c r="G84" s="75">
        <v>281</v>
      </c>
      <c r="H84" s="75" t="s">
        <v>124</v>
      </c>
      <c r="I84" s="75">
        <v>76</v>
      </c>
      <c r="J84" s="75">
        <v>304</v>
      </c>
      <c r="K84" s="75">
        <v>411</v>
      </c>
      <c r="L84" s="75">
        <v>453</v>
      </c>
      <c r="M84" s="75">
        <v>362</v>
      </c>
      <c r="N84" s="75">
        <v>1381</v>
      </c>
      <c r="O84" s="75">
        <v>729</v>
      </c>
      <c r="P84" s="75">
        <v>164</v>
      </c>
      <c r="Q84" s="75">
        <v>26</v>
      </c>
      <c r="R84" s="75">
        <v>51</v>
      </c>
      <c r="S84" s="75">
        <v>0</v>
      </c>
      <c r="T84" s="75">
        <v>2304</v>
      </c>
      <c r="U84" s="75" t="s">
        <v>124</v>
      </c>
      <c r="V84" s="75" t="s">
        <v>124</v>
      </c>
      <c r="W84" s="75">
        <v>32</v>
      </c>
      <c r="X84" s="75">
        <v>190</v>
      </c>
      <c r="Y84" s="75">
        <v>1103</v>
      </c>
    </row>
    <row r="85" spans="2:25" x14ac:dyDescent="0.45">
      <c r="B85" s="74" t="s">
        <v>147</v>
      </c>
      <c r="C85" s="75" t="s">
        <v>124</v>
      </c>
      <c r="D85" s="75">
        <v>0</v>
      </c>
      <c r="E85" s="75">
        <v>1032</v>
      </c>
      <c r="F85" s="75">
        <v>21</v>
      </c>
      <c r="G85" s="75">
        <v>593</v>
      </c>
      <c r="H85" s="75">
        <v>12</v>
      </c>
      <c r="I85" s="75">
        <v>269</v>
      </c>
      <c r="J85" s="75">
        <v>101</v>
      </c>
      <c r="K85" s="75">
        <v>318</v>
      </c>
      <c r="L85" s="75">
        <v>1356</v>
      </c>
      <c r="M85" s="75">
        <v>1068</v>
      </c>
      <c r="N85" s="75">
        <v>2334</v>
      </c>
      <c r="O85" s="75">
        <v>1109</v>
      </c>
      <c r="P85" s="75">
        <v>243</v>
      </c>
      <c r="Q85" s="75">
        <v>107</v>
      </c>
      <c r="R85" s="75">
        <v>150</v>
      </c>
      <c r="S85" s="75" t="s">
        <v>124</v>
      </c>
      <c r="T85" s="75">
        <v>2145</v>
      </c>
      <c r="U85" s="75">
        <v>10</v>
      </c>
      <c r="V85" s="75">
        <v>7</v>
      </c>
      <c r="W85" s="75">
        <v>113</v>
      </c>
      <c r="X85" s="75">
        <v>309</v>
      </c>
      <c r="Y85" s="75">
        <v>941</v>
      </c>
    </row>
    <row r="86" spans="2:25" x14ac:dyDescent="0.45">
      <c r="B86" s="74" t="s">
        <v>400</v>
      </c>
      <c r="C86" s="75">
        <v>0</v>
      </c>
      <c r="D86" s="75">
        <v>0</v>
      </c>
      <c r="E86" s="75">
        <v>1353</v>
      </c>
      <c r="F86" s="75">
        <v>9</v>
      </c>
      <c r="G86" s="75">
        <v>226</v>
      </c>
      <c r="H86" s="75" t="s">
        <v>124</v>
      </c>
      <c r="I86" s="75">
        <v>78</v>
      </c>
      <c r="J86" s="75">
        <v>250</v>
      </c>
      <c r="K86" s="75">
        <v>267</v>
      </c>
      <c r="L86" s="75">
        <v>472</v>
      </c>
      <c r="M86" s="75">
        <v>376</v>
      </c>
      <c r="N86" s="75">
        <v>968</v>
      </c>
      <c r="O86" s="75">
        <v>593</v>
      </c>
      <c r="P86" s="75">
        <v>139</v>
      </c>
      <c r="Q86" s="75">
        <v>11</v>
      </c>
      <c r="R86" s="75">
        <v>67</v>
      </c>
      <c r="S86" s="75">
        <v>0</v>
      </c>
      <c r="T86" s="75">
        <v>2033</v>
      </c>
      <c r="U86" s="75" t="s">
        <v>124</v>
      </c>
      <c r="V86" s="75" t="s">
        <v>124</v>
      </c>
      <c r="W86" s="75">
        <v>44</v>
      </c>
      <c r="X86" s="75">
        <v>91</v>
      </c>
      <c r="Y86" s="75">
        <v>591</v>
      </c>
    </row>
    <row r="87" spans="2:25" x14ac:dyDescent="0.45">
      <c r="B87" s="74" t="s">
        <v>267</v>
      </c>
      <c r="C87" s="75" t="s">
        <v>124</v>
      </c>
      <c r="D87" s="75" t="s">
        <v>124</v>
      </c>
      <c r="E87" s="75">
        <v>2043</v>
      </c>
      <c r="F87" s="75">
        <v>44</v>
      </c>
      <c r="G87" s="75">
        <v>623</v>
      </c>
      <c r="H87" s="75">
        <v>14</v>
      </c>
      <c r="I87" s="75">
        <v>274</v>
      </c>
      <c r="J87" s="75">
        <v>65</v>
      </c>
      <c r="K87" s="75">
        <v>686</v>
      </c>
      <c r="L87" s="75">
        <v>1682</v>
      </c>
      <c r="M87" s="75">
        <v>1354</v>
      </c>
      <c r="N87" s="75">
        <v>2447</v>
      </c>
      <c r="O87" s="75">
        <v>1373</v>
      </c>
      <c r="P87" s="75">
        <v>274</v>
      </c>
      <c r="Q87" s="75">
        <v>67</v>
      </c>
      <c r="R87" s="75">
        <v>330</v>
      </c>
      <c r="S87" s="75" t="s">
        <v>124</v>
      </c>
      <c r="T87" s="75">
        <v>3912</v>
      </c>
      <c r="U87" s="75" t="s">
        <v>124</v>
      </c>
      <c r="V87" s="75" t="s">
        <v>124</v>
      </c>
      <c r="W87" s="75">
        <v>168</v>
      </c>
      <c r="X87" s="75">
        <v>183</v>
      </c>
      <c r="Y87" s="75">
        <v>1727</v>
      </c>
    </row>
    <row r="88" spans="2:25" x14ac:dyDescent="0.45">
      <c r="B88" s="74" t="s">
        <v>301</v>
      </c>
      <c r="C88" s="75" t="s">
        <v>124</v>
      </c>
      <c r="D88" s="75" t="s">
        <v>124</v>
      </c>
      <c r="E88" s="75">
        <v>1845</v>
      </c>
      <c r="F88" s="75">
        <v>34</v>
      </c>
      <c r="G88" s="75">
        <v>214</v>
      </c>
      <c r="H88" s="75" t="s">
        <v>124</v>
      </c>
      <c r="I88" s="75">
        <v>89</v>
      </c>
      <c r="J88" s="75">
        <v>286</v>
      </c>
      <c r="K88" s="75">
        <v>461</v>
      </c>
      <c r="L88" s="75">
        <v>649</v>
      </c>
      <c r="M88" s="75">
        <v>498</v>
      </c>
      <c r="N88" s="75">
        <v>994</v>
      </c>
      <c r="O88" s="75">
        <v>621</v>
      </c>
      <c r="P88" s="75">
        <v>174</v>
      </c>
      <c r="Q88" s="75">
        <v>38</v>
      </c>
      <c r="R88" s="75">
        <v>89</v>
      </c>
      <c r="S88" s="75">
        <v>0</v>
      </c>
      <c r="T88" s="75">
        <v>2861</v>
      </c>
      <c r="U88" s="75" t="s">
        <v>124</v>
      </c>
      <c r="V88" s="75">
        <v>6</v>
      </c>
      <c r="W88" s="75">
        <v>72</v>
      </c>
      <c r="X88" s="75">
        <v>51</v>
      </c>
      <c r="Y88" s="75">
        <v>665</v>
      </c>
    </row>
    <row r="89" spans="2:25" x14ac:dyDescent="0.45">
      <c r="B89" s="74" t="s">
        <v>401</v>
      </c>
      <c r="C89" s="75" t="s">
        <v>124</v>
      </c>
      <c r="D89" s="75" t="s">
        <v>124</v>
      </c>
      <c r="E89" s="75">
        <v>1345</v>
      </c>
      <c r="F89" s="75">
        <v>13</v>
      </c>
      <c r="G89" s="75">
        <v>214</v>
      </c>
      <c r="H89" s="75" t="s">
        <v>124</v>
      </c>
      <c r="I89" s="75">
        <v>90</v>
      </c>
      <c r="J89" s="75">
        <v>230</v>
      </c>
      <c r="K89" s="75">
        <v>367</v>
      </c>
      <c r="L89" s="75">
        <v>479</v>
      </c>
      <c r="M89" s="75">
        <v>364</v>
      </c>
      <c r="N89" s="75">
        <v>875</v>
      </c>
      <c r="O89" s="75">
        <v>551</v>
      </c>
      <c r="P89" s="75">
        <v>201</v>
      </c>
      <c r="Q89" s="75">
        <v>22</v>
      </c>
      <c r="R89" s="75">
        <v>79</v>
      </c>
      <c r="S89" s="75" t="s">
        <v>124</v>
      </c>
      <c r="T89" s="75">
        <v>2166</v>
      </c>
      <c r="U89" s="75">
        <v>0</v>
      </c>
      <c r="V89" s="75" t="s">
        <v>124</v>
      </c>
      <c r="W89" s="75">
        <v>41</v>
      </c>
      <c r="X89" s="75">
        <v>32</v>
      </c>
      <c r="Y89" s="75">
        <v>372</v>
      </c>
    </row>
    <row r="90" spans="2:25" x14ac:dyDescent="0.45">
      <c r="B90" s="74" t="s">
        <v>402</v>
      </c>
      <c r="C90" s="75" t="s">
        <v>124</v>
      </c>
      <c r="D90" s="75">
        <v>0</v>
      </c>
      <c r="E90" s="75">
        <v>1048</v>
      </c>
      <c r="F90" s="75">
        <v>49</v>
      </c>
      <c r="G90" s="75">
        <v>239</v>
      </c>
      <c r="H90" s="75" t="s">
        <v>124</v>
      </c>
      <c r="I90" s="75">
        <v>64</v>
      </c>
      <c r="J90" s="75">
        <v>414</v>
      </c>
      <c r="K90" s="75">
        <v>333</v>
      </c>
      <c r="L90" s="75">
        <v>595</v>
      </c>
      <c r="M90" s="75">
        <v>451</v>
      </c>
      <c r="N90" s="75">
        <v>1719</v>
      </c>
      <c r="O90" s="75">
        <v>789</v>
      </c>
      <c r="P90" s="75">
        <v>151</v>
      </c>
      <c r="Q90" s="75">
        <v>52</v>
      </c>
      <c r="R90" s="75">
        <v>46</v>
      </c>
      <c r="S90" s="75">
        <v>0</v>
      </c>
      <c r="T90" s="75">
        <v>1689</v>
      </c>
      <c r="U90" s="75" t="s">
        <v>124</v>
      </c>
      <c r="V90" s="75" t="s">
        <v>124</v>
      </c>
      <c r="W90" s="75">
        <v>62</v>
      </c>
      <c r="X90" s="75">
        <v>292</v>
      </c>
      <c r="Y90" s="75">
        <v>1076</v>
      </c>
    </row>
    <row r="91" spans="2:25" x14ac:dyDescent="0.45">
      <c r="B91" s="74" t="s">
        <v>403</v>
      </c>
      <c r="C91" s="75" t="s">
        <v>124</v>
      </c>
      <c r="D91" s="75">
        <v>0</v>
      </c>
      <c r="E91" s="75">
        <v>1372</v>
      </c>
      <c r="F91" s="75">
        <v>31</v>
      </c>
      <c r="G91" s="75">
        <v>275</v>
      </c>
      <c r="H91" s="75" t="s">
        <v>124</v>
      </c>
      <c r="I91" s="75">
        <v>73</v>
      </c>
      <c r="J91" s="75">
        <v>521</v>
      </c>
      <c r="K91" s="75">
        <v>314</v>
      </c>
      <c r="L91" s="75">
        <v>392</v>
      </c>
      <c r="M91" s="75">
        <v>297</v>
      </c>
      <c r="N91" s="75">
        <v>1257</v>
      </c>
      <c r="O91" s="75">
        <v>658</v>
      </c>
      <c r="P91" s="75">
        <v>149</v>
      </c>
      <c r="Q91" s="75">
        <v>18</v>
      </c>
      <c r="R91" s="75">
        <v>38</v>
      </c>
      <c r="S91" s="75">
        <v>0</v>
      </c>
      <c r="T91" s="75">
        <v>2074</v>
      </c>
      <c r="U91" s="75" t="s">
        <v>124</v>
      </c>
      <c r="V91" s="75" t="s">
        <v>124</v>
      </c>
      <c r="W91" s="75">
        <v>35</v>
      </c>
      <c r="X91" s="75">
        <v>199</v>
      </c>
      <c r="Y91" s="75">
        <v>825</v>
      </c>
    </row>
    <row r="92" spans="2:25" x14ac:dyDescent="0.45">
      <c r="B92" s="74" t="s">
        <v>404</v>
      </c>
      <c r="C92" s="75">
        <v>5</v>
      </c>
      <c r="D92" s="75">
        <v>0</v>
      </c>
      <c r="E92" s="75">
        <v>1746</v>
      </c>
      <c r="F92" s="75">
        <v>24</v>
      </c>
      <c r="G92" s="75">
        <v>306</v>
      </c>
      <c r="H92" s="75">
        <v>5</v>
      </c>
      <c r="I92" s="75">
        <v>119</v>
      </c>
      <c r="J92" s="75">
        <v>244</v>
      </c>
      <c r="K92" s="75">
        <v>479</v>
      </c>
      <c r="L92" s="75">
        <v>599</v>
      </c>
      <c r="M92" s="75">
        <v>487</v>
      </c>
      <c r="N92" s="75">
        <v>1165</v>
      </c>
      <c r="O92" s="75">
        <v>716</v>
      </c>
      <c r="P92" s="75">
        <v>156</v>
      </c>
      <c r="Q92" s="75">
        <v>25</v>
      </c>
      <c r="R92" s="75">
        <v>84</v>
      </c>
      <c r="S92" s="75" t="s">
        <v>124</v>
      </c>
      <c r="T92" s="75">
        <v>2777</v>
      </c>
      <c r="U92" s="75">
        <v>7</v>
      </c>
      <c r="V92" s="75" t="s">
        <v>124</v>
      </c>
      <c r="W92" s="75">
        <v>43</v>
      </c>
      <c r="X92" s="75">
        <v>96</v>
      </c>
      <c r="Y92" s="75">
        <v>1044</v>
      </c>
    </row>
    <row r="93" spans="2:25" x14ac:dyDescent="0.45">
      <c r="B93" s="74" t="s">
        <v>264</v>
      </c>
      <c r="C93" s="75">
        <v>0</v>
      </c>
      <c r="D93" s="75" t="s">
        <v>124</v>
      </c>
      <c r="E93" s="75">
        <v>679</v>
      </c>
      <c r="F93" s="75">
        <v>5</v>
      </c>
      <c r="G93" s="75">
        <v>132</v>
      </c>
      <c r="H93" s="75" t="s">
        <v>124</v>
      </c>
      <c r="I93" s="75">
        <v>47</v>
      </c>
      <c r="J93" s="75">
        <v>70</v>
      </c>
      <c r="K93" s="75">
        <v>117</v>
      </c>
      <c r="L93" s="75">
        <v>267</v>
      </c>
      <c r="M93" s="75">
        <v>198</v>
      </c>
      <c r="N93" s="75">
        <v>466</v>
      </c>
      <c r="O93" s="75">
        <v>247</v>
      </c>
      <c r="P93" s="75">
        <v>86</v>
      </c>
      <c r="Q93" s="75">
        <v>9</v>
      </c>
      <c r="R93" s="75">
        <v>40</v>
      </c>
      <c r="S93" s="75">
        <v>0</v>
      </c>
      <c r="T93" s="75">
        <v>985</v>
      </c>
      <c r="U93" s="75">
        <v>0</v>
      </c>
      <c r="V93" s="75" t="s">
        <v>124</v>
      </c>
      <c r="W93" s="75">
        <v>26</v>
      </c>
      <c r="X93" s="75">
        <v>36</v>
      </c>
      <c r="Y93" s="75">
        <v>325</v>
      </c>
    </row>
    <row r="94" spans="2:25" x14ac:dyDescent="0.45">
      <c r="B94" s="74" t="s">
        <v>405</v>
      </c>
      <c r="C94" s="75">
        <v>0</v>
      </c>
      <c r="D94" s="75" t="s">
        <v>124</v>
      </c>
      <c r="E94" s="75">
        <v>2733</v>
      </c>
      <c r="F94" s="75">
        <v>35</v>
      </c>
      <c r="G94" s="75">
        <v>478</v>
      </c>
      <c r="H94" s="75">
        <v>13</v>
      </c>
      <c r="I94" s="75">
        <v>161</v>
      </c>
      <c r="J94" s="75">
        <v>514</v>
      </c>
      <c r="K94" s="75">
        <v>586</v>
      </c>
      <c r="L94" s="75">
        <v>887</v>
      </c>
      <c r="M94" s="75">
        <v>692</v>
      </c>
      <c r="N94" s="75">
        <v>1913</v>
      </c>
      <c r="O94" s="75">
        <v>1020</v>
      </c>
      <c r="P94" s="75">
        <v>264</v>
      </c>
      <c r="Q94" s="75">
        <v>36</v>
      </c>
      <c r="R94" s="75">
        <v>117</v>
      </c>
      <c r="S94" s="75">
        <v>0</v>
      </c>
      <c r="T94" s="75">
        <v>4053</v>
      </c>
      <c r="U94" s="75" t="s">
        <v>124</v>
      </c>
      <c r="V94" s="75" t="s">
        <v>124</v>
      </c>
      <c r="W94" s="75">
        <v>79</v>
      </c>
      <c r="X94" s="75">
        <v>208</v>
      </c>
      <c r="Y94" s="75">
        <v>1213</v>
      </c>
    </row>
    <row r="95" spans="2:25" x14ac:dyDescent="0.45">
      <c r="B95" s="74" t="s">
        <v>406</v>
      </c>
      <c r="C95" s="75" t="s">
        <v>124</v>
      </c>
      <c r="D95" s="75" t="s">
        <v>124</v>
      </c>
      <c r="E95" s="75">
        <v>1056</v>
      </c>
      <c r="F95" s="75">
        <v>24</v>
      </c>
      <c r="G95" s="75">
        <v>207</v>
      </c>
      <c r="H95" s="75" t="s">
        <v>124</v>
      </c>
      <c r="I95" s="75">
        <v>76</v>
      </c>
      <c r="J95" s="75">
        <v>201</v>
      </c>
      <c r="K95" s="75">
        <v>296</v>
      </c>
      <c r="L95" s="75">
        <v>397</v>
      </c>
      <c r="M95" s="75">
        <v>326</v>
      </c>
      <c r="N95" s="75">
        <v>914</v>
      </c>
      <c r="O95" s="75">
        <v>494</v>
      </c>
      <c r="P95" s="75">
        <v>119</v>
      </c>
      <c r="Q95" s="75">
        <v>16</v>
      </c>
      <c r="R95" s="75">
        <v>60</v>
      </c>
      <c r="S95" s="75">
        <v>0</v>
      </c>
      <c r="T95" s="75">
        <v>1692</v>
      </c>
      <c r="U95" s="75" t="s">
        <v>124</v>
      </c>
      <c r="V95" s="75" t="s">
        <v>124</v>
      </c>
      <c r="W95" s="75">
        <v>36</v>
      </c>
      <c r="X95" s="75">
        <v>104</v>
      </c>
      <c r="Y95" s="75">
        <v>454</v>
      </c>
    </row>
    <row r="96" spans="2:25" x14ac:dyDescent="0.45">
      <c r="B96" s="74" t="s">
        <v>407</v>
      </c>
      <c r="C96" s="75">
        <v>0</v>
      </c>
      <c r="D96" s="75">
        <v>0</v>
      </c>
      <c r="E96" s="75">
        <v>399</v>
      </c>
      <c r="F96" s="75" t="s">
        <v>124</v>
      </c>
      <c r="G96" s="75">
        <v>98</v>
      </c>
      <c r="H96" s="75" t="s">
        <v>124</v>
      </c>
      <c r="I96" s="75">
        <v>36</v>
      </c>
      <c r="J96" s="75">
        <v>56</v>
      </c>
      <c r="K96" s="75">
        <v>87</v>
      </c>
      <c r="L96" s="75">
        <v>169</v>
      </c>
      <c r="M96" s="75">
        <v>132</v>
      </c>
      <c r="N96" s="75">
        <v>257</v>
      </c>
      <c r="O96" s="75">
        <v>160</v>
      </c>
      <c r="P96" s="75">
        <v>24</v>
      </c>
      <c r="Q96" s="75" t="s">
        <v>124</v>
      </c>
      <c r="R96" s="75">
        <v>25</v>
      </c>
      <c r="S96" s="75">
        <v>0</v>
      </c>
      <c r="T96" s="75">
        <v>630</v>
      </c>
      <c r="U96" s="75">
        <v>0</v>
      </c>
      <c r="V96" s="75" t="s">
        <v>124</v>
      </c>
      <c r="W96" s="75">
        <v>16</v>
      </c>
      <c r="X96" s="75">
        <v>13</v>
      </c>
      <c r="Y96" s="75">
        <v>123</v>
      </c>
    </row>
    <row r="97" spans="2:25" x14ac:dyDescent="0.45">
      <c r="B97" s="74" t="s">
        <v>209</v>
      </c>
      <c r="C97" s="75">
        <v>0</v>
      </c>
      <c r="D97" s="75">
        <v>0</v>
      </c>
      <c r="E97" s="75">
        <v>1148</v>
      </c>
      <c r="F97" s="75">
        <v>18</v>
      </c>
      <c r="G97" s="75">
        <v>243</v>
      </c>
      <c r="H97" s="75">
        <v>11</v>
      </c>
      <c r="I97" s="75">
        <v>69</v>
      </c>
      <c r="J97" s="75">
        <v>260</v>
      </c>
      <c r="K97" s="75">
        <v>219</v>
      </c>
      <c r="L97" s="75">
        <v>556</v>
      </c>
      <c r="M97" s="75">
        <v>415</v>
      </c>
      <c r="N97" s="75">
        <v>956</v>
      </c>
      <c r="O97" s="75">
        <v>460</v>
      </c>
      <c r="P97" s="75">
        <v>157</v>
      </c>
      <c r="Q97" s="75">
        <v>17</v>
      </c>
      <c r="R97" s="75">
        <v>73</v>
      </c>
      <c r="S97" s="75">
        <v>0</v>
      </c>
      <c r="T97" s="75">
        <v>1727</v>
      </c>
      <c r="U97" s="75">
        <v>0</v>
      </c>
      <c r="V97" s="75" t="s">
        <v>124</v>
      </c>
      <c r="W97" s="75">
        <v>54</v>
      </c>
      <c r="X97" s="75">
        <v>81</v>
      </c>
      <c r="Y97" s="75">
        <v>408</v>
      </c>
    </row>
    <row r="98" spans="2:25" x14ac:dyDescent="0.45">
      <c r="B98" s="74" t="s">
        <v>343</v>
      </c>
      <c r="C98" s="75" t="s">
        <v>124</v>
      </c>
      <c r="D98" s="75" t="s">
        <v>124</v>
      </c>
      <c r="E98" s="75">
        <v>1296</v>
      </c>
      <c r="F98" s="75">
        <v>28</v>
      </c>
      <c r="G98" s="75">
        <v>401</v>
      </c>
      <c r="H98" s="75">
        <v>6</v>
      </c>
      <c r="I98" s="75">
        <v>201</v>
      </c>
      <c r="J98" s="75">
        <v>232</v>
      </c>
      <c r="K98" s="75">
        <v>540</v>
      </c>
      <c r="L98" s="75">
        <v>715</v>
      </c>
      <c r="M98" s="75">
        <v>594</v>
      </c>
      <c r="N98" s="75">
        <v>1338</v>
      </c>
      <c r="O98" s="75">
        <v>771</v>
      </c>
      <c r="P98" s="75">
        <v>254</v>
      </c>
      <c r="Q98" s="75">
        <v>38</v>
      </c>
      <c r="R98" s="75">
        <v>170</v>
      </c>
      <c r="S98" s="75" t="s">
        <v>124</v>
      </c>
      <c r="T98" s="75">
        <v>2592</v>
      </c>
      <c r="U98" s="75">
        <v>0</v>
      </c>
      <c r="V98" s="75" t="s">
        <v>124</v>
      </c>
      <c r="W98" s="75">
        <v>98</v>
      </c>
      <c r="X98" s="75">
        <v>121</v>
      </c>
      <c r="Y98" s="75">
        <v>682</v>
      </c>
    </row>
    <row r="99" spans="2:25" x14ac:dyDescent="0.45">
      <c r="B99" s="74" t="s">
        <v>408</v>
      </c>
      <c r="C99" s="75">
        <v>0</v>
      </c>
      <c r="D99" s="75">
        <v>0</v>
      </c>
      <c r="E99" s="75">
        <v>1809</v>
      </c>
      <c r="F99" s="75">
        <v>13</v>
      </c>
      <c r="G99" s="75">
        <v>429</v>
      </c>
      <c r="H99" s="75">
        <v>8</v>
      </c>
      <c r="I99" s="75">
        <v>165</v>
      </c>
      <c r="J99" s="75">
        <v>194</v>
      </c>
      <c r="K99" s="75">
        <v>436</v>
      </c>
      <c r="L99" s="75">
        <v>501</v>
      </c>
      <c r="M99" s="75">
        <v>376</v>
      </c>
      <c r="N99" s="75">
        <v>1114</v>
      </c>
      <c r="O99" s="75">
        <v>620</v>
      </c>
      <c r="P99" s="75">
        <v>206</v>
      </c>
      <c r="Q99" s="75">
        <v>36</v>
      </c>
      <c r="R99" s="75">
        <v>57</v>
      </c>
      <c r="S99" s="75">
        <v>0</v>
      </c>
      <c r="T99" s="75">
        <v>2754</v>
      </c>
      <c r="U99" s="75">
        <v>7</v>
      </c>
      <c r="V99" s="75">
        <v>7</v>
      </c>
      <c r="W99" s="75">
        <v>38</v>
      </c>
      <c r="X99" s="75">
        <v>146</v>
      </c>
      <c r="Y99" s="75">
        <v>553</v>
      </c>
    </row>
    <row r="100" spans="2:25" x14ac:dyDescent="0.45">
      <c r="B100" s="74" t="s">
        <v>243</v>
      </c>
      <c r="C100" s="75">
        <v>25</v>
      </c>
      <c r="D100" s="75">
        <v>6</v>
      </c>
      <c r="E100" s="75">
        <v>1301</v>
      </c>
      <c r="F100" s="75">
        <v>47</v>
      </c>
      <c r="G100" s="75">
        <v>256</v>
      </c>
      <c r="H100" s="75" t="s">
        <v>124</v>
      </c>
      <c r="I100" s="75">
        <v>110</v>
      </c>
      <c r="J100" s="75">
        <v>173</v>
      </c>
      <c r="K100" s="75">
        <v>326</v>
      </c>
      <c r="L100" s="75">
        <v>536</v>
      </c>
      <c r="M100" s="75">
        <v>425</v>
      </c>
      <c r="N100" s="75">
        <v>2059</v>
      </c>
      <c r="O100" s="75">
        <v>758</v>
      </c>
      <c r="P100" s="75">
        <v>249</v>
      </c>
      <c r="Q100" s="75">
        <v>36</v>
      </c>
      <c r="R100" s="75">
        <v>46</v>
      </c>
      <c r="S100" s="75">
        <v>0</v>
      </c>
      <c r="T100" s="75">
        <v>2044</v>
      </c>
      <c r="U100" s="75">
        <v>10</v>
      </c>
      <c r="V100" s="75" t="s">
        <v>124</v>
      </c>
      <c r="W100" s="75">
        <v>46</v>
      </c>
      <c r="X100" s="75">
        <v>747</v>
      </c>
      <c r="Y100" s="75">
        <v>1457</v>
      </c>
    </row>
    <row r="101" spans="2:25" x14ac:dyDescent="0.45">
      <c r="B101" s="74" t="s">
        <v>244</v>
      </c>
      <c r="C101" s="75" t="s">
        <v>124</v>
      </c>
      <c r="D101" s="75">
        <v>0</v>
      </c>
      <c r="E101" s="75">
        <v>1512</v>
      </c>
      <c r="F101" s="75">
        <v>31</v>
      </c>
      <c r="G101" s="75">
        <v>396</v>
      </c>
      <c r="H101" s="75" t="s">
        <v>124</v>
      </c>
      <c r="I101" s="75">
        <v>186</v>
      </c>
      <c r="J101" s="75">
        <v>88</v>
      </c>
      <c r="K101" s="75">
        <v>353</v>
      </c>
      <c r="L101" s="75">
        <v>658</v>
      </c>
      <c r="M101" s="75">
        <v>501</v>
      </c>
      <c r="N101" s="75">
        <v>1282</v>
      </c>
      <c r="O101" s="75">
        <v>698</v>
      </c>
      <c r="P101" s="75">
        <v>190</v>
      </c>
      <c r="Q101" s="75">
        <v>46</v>
      </c>
      <c r="R101" s="75">
        <v>64</v>
      </c>
      <c r="S101" s="75" t="s">
        <v>124</v>
      </c>
      <c r="T101" s="75">
        <v>2386</v>
      </c>
      <c r="U101" s="75" t="s">
        <v>124</v>
      </c>
      <c r="V101" s="75">
        <v>6</v>
      </c>
      <c r="W101" s="75">
        <v>37</v>
      </c>
      <c r="X101" s="75">
        <v>173</v>
      </c>
      <c r="Y101" s="75">
        <v>758</v>
      </c>
    </row>
    <row r="102" spans="2:25" x14ac:dyDescent="0.45">
      <c r="B102" s="74" t="s">
        <v>276</v>
      </c>
      <c r="C102" s="75" t="s">
        <v>124</v>
      </c>
      <c r="D102" s="75" t="s">
        <v>124</v>
      </c>
      <c r="E102" s="75">
        <v>2697</v>
      </c>
      <c r="F102" s="75">
        <v>19</v>
      </c>
      <c r="G102" s="75">
        <v>559</v>
      </c>
      <c r="H102" s="75">
        <v>10</v>
      </c>
      <c r="I102" s="75">
        <v>241</v>
      </c>
      <c r="J102" s="75">
        <v>300</v>
      </c>
      <c r="K102" s="75">
        <v>463</v>
      </c>
      <c r="L102" s="75">
        <v>952</v>
      </c>
      <c r="M102" s="75">
        <v>773</v>
      </c>
      <c r="N102" s="75">
        <v>1573</v>
      </c>
      <c r="O102" s="75">
        <v>847</v>
      </c>
      <c r="P102" s="75">
        <v>281</v>
      </c>
      <c r="Q102" s="75">
        <v>52</v>
      </c>
      <c r="R102" s="75">
        <v>171</v>
      </c>
      <c r="S102" s="75">
        <v>0</v>
      </c>
      <c r="T102" s="75">
        <v>3993</v>
      </c>
      <c r="U102" s="75">
        <v>0</v>
      </c>
      <c r="V102" s="75">
        <v>6</v>
      </c>
      <c r="W102" s="75">
        <v>98</v>
      </c>
      <c r="X102" s="75">
        <v>98</v>
      </c>
      <c r="Y102" s="75">
        <v>993</v>
      </c>
    </row>
    <row r="103" spans="2:25" x14ac:dyDescent="0.45">
      <c r="B103" s="74" t="s">
        <v>321</v>
      </c>
      <c r="C103" s="75" t="s">
        <v>124</v>
      </c>
      <c r="D103" s="75">
        <v>0</v>
      </c>
      <c r="E103" s="75">
        <v>1341</v>
      </c>
      <c r="F103" s="75" t="s">
        <v>124</v>
      </c>
      <c r="G103" s="75">
        <v>271</v>
      </c>
      <c r="H103" s="75" t="s">
        <v>124</v>
      </c>
      <c r="I103" s="75">
        <v>105</v>
      </c>
      <c r="J103" s="75">
        <v>129</v>
      </c>
      <c r="K103" s="75">
        <v>358</v>
      </c>
      <c r="L103" s="75">
        <v>415</v>
      </c>
      <c r="M103" s="75">
        <v>327</v>
      </c>
      <c r="N103" s="75">
        <v>562</v>
      </c>
      <c r="O103" s="75">
        <v>364</v>
      </c>
      <c r="P103" s="75">
        <v>83</v>
      </c>
      <c r="Q103" s="75">
        <v>18</v>
      </c>
      <c r="R103" s="75">
        <v>103</v>
      </c>
      <c r="S103" s="75">
        <v>0</v>
      </c>
      <c r="T103" s="75">
        <v>2105</v>
      </c>
      <c r="U103" s="75" t="s">
        <v>124</v>
      </c>
      <c r="V103" s="75" t="s">
        <v>124</v>
      </c>
      <c r="W103" s="75">
        <v>55</v>
      </c>
      <c r="X103" s="75">
        <v>22</v>
      </c>
      <c r="Y103" s="75">
        <v>588</v>
      </c>
    </row>
    <row r="104" spans="2:25" x14ac:dyDescent="0.45">
      <c r="B104" s="74" t="s">
        <v>183</v>
      </c>
      <c r="C104" s="75">
        <v>7</v>
      </c>
      <c r="D104" s="75" t="s">
        <v>124</v>
      </c>
      <c r="E104" s="75">
        <v>2585</v>
      </c>
      <c r="F104" s="75">
        <v>146</v>
      </c>
      <c r="G104" s="75">
        <v>894</v>
      </c>
      <c r="H104" s="75">
        <v>11</v>
      </c>
      <c r="I104" s="75">
        <v>331</v>
      </c>
      <c r="J104" s="75">
        <v>237</v>
      </c>
      <c r="K104" s="75">
        <v>778</v>
      </c>
      <c r="L104" s="75">
        <v>802</v>
      </c>
      <c r="M104" s="75">
        <v>607</v>
      </c>
      <c r="N104" s="75">
        <v>3224</v>
      </c>
      <c r="O104" s="75">
        <v>1767</v>
      </c>
      <c r="P104" s="75">
        <v>412</v>
      </c>
      <c r="Q104" s="75">
        <v>48</v>
      </c>
      <c r="R104" s="75">
        <v>100</v>
      </c>
      <c r="S104" s="75">
        <v>0</v>
      </c>
      <c r="T104" s="75">
        <v>4334</v>
      </c>
      <c r="U104" s="75">
        <v>12</v>
      </c>
      <c r="V104" s="75" t="s">
        <v>124</v>
      </c>
      <c r="W104" s="75">
        <v>134</v>
      </c>
      <c r="X104" s="75">
        <v>442</v>
      </c>
      <c r="Y104" s="75">
        <v>2001</v>
      </c>
    </row>
    <row r="105" spans="2:25" x14ac:dyDescent="0.45">
      <c r="B105" s="74" t="s">
        <v>184</v>
      </c>
      <c r="C105" s="75" t="s">
        <v>124</v>
      </c>
      <c r="D105" s="75" t="s">
        <v>124</v>
      </c>
      <c r="E105" s="75">
        <v>764</v>
      </c>
      <c r="F105" s="75">
        <v>34</v>
      </c>
      <c r="G105" s="75">
        <v>264</v>
      </c>
      <c r="H105" s="75" t="s">
        <v>124</v>
      </c>
      <c r="I105" s="75">
        <v>120</v>
      </c>
      <c r="J105" s="75">
        <v>93</v>
      </c>
      <c r="K105" s="75">
        <v>265</v>
      </c>
      <c r="L105" s="75">
        <v>339</v>
      </c>
      <c r="M105" s="75">
        <v>252</v>
      </c>
      <c r="N105" s="75">
        <v>929</v>
      </c>
      <c r="O105" s="75">
        <v>539</v>
      </c>
      <c r="P105" s="75">
        <v>102</v>
      </c>
      <c r="Q105" s="75">
        <v>33</v>
      </c>
      <c r="R105" s="75">
        <v>48</v>
      </c>
      <c r="S105" s="75" t="s">
        <v>124</v>
      </c>
      <c r="T105" s="75">
        <v>1398</v>
      </c>
      <c r="U105" s="75" t="s">
        <v>124</v>
      </c>
      <c r="V105" s="75">
        <v>0</v>
      </c>
      <c r="W105" s="75">
        <v>38</v>
      </c>
      <c r="X105" s="75">
        <v>91</v>
      </c>
      <c r="Y105" s="75">
        <v>501</v>
      </c>
    </row>
    <row r="106" spans="2:25" x14ac:dyDescent="0.45">
      <c r="B106" s="74" t="s">
        <v>281</v>
      </c>
      <c r="C106" s="75" t="s">
        <v>124</v>
      </c>
      <c r="D106" s="75">
        <v>0</v>
      </c>
      <c r="E106" s="75">
        <v>1966</v>
      </c>
      <c r="F106" s="75">
        <v>8</v>
      </c>
      <c r="G106" s="75">
        <v>365</v>
      </c>
      <c r="H106" s="75">
        <v>9</v>
      </c>
      <c r="I106" s="75">
        <v>146</v>
      </c>
      <c r="J106" s="75">
        <v>258</v>
      </c>
      <c r="K106" s="75">
        <v>677</v>
      </c>
      <c r="L106" s="75">
        <v>791</v>
      </c>
      <c r="M106" s="75">
        <v>650</v>
      </c>
      <c r="N106" s="75">
        <v>1119</v>
      </c>
      <c r="O106" s="75">
        <v>652</v>
      </c>
      <c r="P106" s="75">
        <v>204</v>
      </c>
      <c r="Q106" s="75">
        <v>33</v>
      </c>
      <c r="R106" s="75">
        <v>165</v>
      </c>
      <c r="S106" s="75">
        <v>0</v>
      </c>
      <c r="T106" s="75">
        <v>3371</v>
      </c>
      <c r="U106" s="75" t="s">
        <v>124</v>
      </c>
      <c r="V106" s="75">
        <v>5</v>
      </c>
      <c r="W106" s="75">
        <v>85</v>
      </c>
      <c r="X106" s="75">
        <v>54</v>
      </c>
      <c r="Y106" s="75">
        <v>907</v>
      </c>
    </row>
    <row r="107" spans="2:25" x14ac:dyDescent="0.45">
      <c r="B107" s="74" t="s">
        <v>409</v>
      </c>
      <c r="C107" s="75">
        <v>0</v>
      </c>
      <c r="D107" s="75" t="s">
        <v>124</v>
      </c>
      <c r="E107" s="75">
        <v>563</v>
      </c>
      <c r="F107" s="75" t="s">
        <v>124</v>
      </c>
      <c r="G107" s="75">
        <v>115</v>
      </c>
      <c r="H107" s="75" t="s">
        <v>124</v>
      </c>
      <c r="I107" s="75">
        <v>56</v>
      </c>
      <c r="J107" s="75">
        <v>127</v>
      </c>
      <c r="K107" s="75">
        <v>181</v>
      </c>
      <c r="L107" s="75">
        <v>328</v>
      </c>
      <c r="M107" s="75">
        <v>204</v>
      </c>
      <c r="N107" s="75">
        <v>499</v>
      </c>
      <c r="O107" s="75">
        <v>258</v>
      </c>
      <c r="P107" s="75">
        <v>100</v>
      </c>
      <c r="Q107" s="75">
        <v>11</v>
      </c>
      <c r="R107" s="75">
        <v>32</v>
      </c>
      <c r="S107" s="75">
        <v>0</v>
      </c>
      <c r="T107" s="75">
        <v>957</v>
      </c>
      <c r="U107" s="75" t="s">
        <v>124</v>
      </c>
      <c r="V107" s="75" t="s">
        <v>124</v>
      </c>
      <c r="W107" s="75">
        <v>25</v>
      </c>
      <c r="X107" s="75">
        <v>21</v>
      </c>
      <c r="Y107" s="75">
        <v>173</v>
      </c>
    </row>
    <row r="108" spans="2:25" ht="14.25" customHeight="1" x14ac:dyDescent="0.45">
      <c r="B108" s="74" t="s">
        <v>187</v>
      </c>
      <c r="C108" s="75">
        <v>7</v>
      </c>
      <c r="D108" s="75" t="s">
        <v>124</v>
      </c>
      <c r="E108" s="75">
        <v>378</v>
      </c>
      <c r="F108" s="75">
        <v>56</v>
      </c>
      <c r="G108" s="75">
        <v>125</v>
      </c>
      <c r="H108" s="75" t="s">
        <v>124</v>
      </c>
      <c r="I108" s="75">
        <v>69</v>
      </c>
      <c r="J108" s="75">
        <v>37</v>
      </c>
      <c r="K108" s="75">
        <v>379</v>
      </c>
      <c r="L108" s="75">
        <v>426</v>
      </c>
      <c r="M108" s="75">
        <v>391</v>
      </c>
      <c r="N108" s="75">
        <v>1476</v>
      </c>
      <c r="O108" s="75">
        <v>1000</v>
      </c>
      <c r="P108" s="75">
        <v>97</v>
      </c>
      <c r="Q108" s="75">
        <v>42</v>
      </c>
      <c r="R108" s="75">
        <v>127</v>
      </c>
      <c r="S108" s="75">
        <v>0</v>
      </c>
      <c r="T108" s="75">
        <v>1295</v>
      </c>
      <c r="U108" s="75">
        <v>10</v>
      </c>
      <c r="V108" s="75" t="s">
        <v>124</v>
      </c>
      <c r="W108" s="75">
        <v>71</v>
      </c>
      <c r="X108" s="75">
        <v>186</v>
      </c>
      <c r="Y108" s="75">
        <v>652</v>
      </c>
    </row>
    <row r="109" spans="2:25" x14ac:dyDescent="0.45">
      <c r="B109" s="74" t="s">
        <v>410</v>
      </c>
      <c r="C109" s="75" t="s">
        <v>124</v>
      </c>
      <c r="D109" s="75">
        <v>0</v>
      </c>
      <c r="E109" s="75">
        <v>756</v>
      </c>
      <c r="F109" s="75" t="s">
        <v>124</v>
      </c>
      <c r="G109" s="75">
        <v>176</v>
      </c>
      <c r="H109" s="75" t="s">
        <v>124</v>
      </c>
      <c r="I109" s="75">
        <v>90</v>
      </c>
      <c r="J109" s="75">
        <v>128</v>
      </c>
      <c r="K109" s="75">
        <v>286</v>
      </c>
      <c r="L109" s="75">
        <v>293</v>
      </c>
      <c r="M109" s="75">
        <v>204</v>
      </c>
      <c r="N109" s="75">
        <v>454</v>
      </c>
      <c r="O109" s="75">
        <v>307</v>
      </c>
      <c r="P109" s="75">
        <v>101</v>
      </c>
      <c r="Q109" s="75">
        <v>12</v>
      </c>
      <c r="R109" s="75">
        <v>52</v>
      </c>
      <c r="S109" s="75">
        <v>0</v>
      </c>
      <c r="T109" s="75">
        <v>1383</v>
      </c>
      <c r="U109" s="75">
        <v>0</v>
      </c>
      <c r="V109" s="75" t="s">
        <v>124</v>
      </c>
      <c r="W109" s="75">
        <v>29</v>
      </c>
      <c r="X109" s="75">
        <v>31</v>
      </c>
      <c r="Y109" s="75">
        <v>301</v>
      </c>
    </row>
    <row r="110" spans="2:25" x14ac:dyDescent="0.45">
      <c r="B110" s="74" t="s">
        <v>411</v>
      </c>
      <c r="C110" s="75">
        <v>0</v>
      </c>
      <c r="D110" s="75">
        <v>0</v>
      </c>
      <c r="E110" s="75">
        <v>747</v>
      </c>
      <c r="F110" s="75" t="s">
        <v>124</v>
      </c>
      <c r="G110" s="75">
        <v>161</v>
      </c>
      <c r="H110" s="75" t="s">
        <v>124</v>
      </c>
      <c r="I110" s="75">
        <v>68</v>
      </c>
      <c r="J110" s="75">
        <v>213</v>
      </c>
      <c r="K110" s="75">
        <v>213</v>
      </c>
      <c r="L110" s="75">
        <v>427</v>
      </c>
      <c r="M110" s="75">
        <v>311</v>
      </c>
      <c r="N110" s="75">
        <v>592</v>
      </c>
      <c r="O110" s="75">
        <v>298</v>
      </c>
      <c r="P110" s="75">
        <v>116</v>
      </c>
      <c r="Q110" s="75">
        <v>21</v>
      </c>
      <c r="R110" s="75">
        <v>60</v>
      </c>
      <c r="S110" s="75">
        <v>0</v>
      </c>
      <c r="T110" s="75">
        <v>1275</v>
      </c>
      <c r="U110" s="75">
        <v>0</v>
      </c>
      <c r="V110" s="75" t="s">
        <v>124</v>
      </c>
      <c r="W110" s="75">
        <v>31</v>
      </c>
      <c r="X110" s="75">
        <v>19</v>
      </c>
      <c r="Y110" s="75">
        <v>269</v>
      </c>
    </row>
    <row r="111" spans="2:25" x14ac:dyDescent="0.45">
      <c r="B111" s="74" t="s">
        <v>412</v>
      </c>
      <c r="C111" s="75">
        <v>11</v>
      </c>
      <c r="D111" s="75">
        <v>9</v>
      </c>
      <c r="E111" s="75">
        <v>3364</v>
      </c>
      <c r="F111" s="75">
        <v>37</v>
      </c>
      <c r="G111" s="75">
        <v>1485</v>
      </c>
      <c r="H111" s="75">
        <v>38</v>
      </c>
      <c r="I111" s="75">
        <v>877</v>
      </c>
      <c r="J111" s="75">
        <v>94</v>
      </c>
      <c r="K111" s="75">
        <v>2361</v>
      </c>
      <c r="L111" s="75">
        <v>2721</v>
      </c>
      <c r="M111" s="75">
        <v>2328</v>
      </c>
      <c r="N111" s="75">
        <v>4124</v>
      </c>
      <c r="O111" s="75">
        <v>2949</v>
      </c>
      <c r="P111" s="75">
        <v>468</v>
      </c>
      <c r="Q111" s="75">
        <v>207</v>
      </c>
      <c r="R111" s="75">
        <v>671</v>
      </c>
      <c r="S111" s="75" t="s">
        <v>124</v>
      </c>
      <c r="T111" s="75">
        <v>8809</v>
      </c>
      <c r="U111" s="75">
        <v>44</v>
      </c>
      <c r="V111" s="75">
        <v>14</v>
      </c>
      <c r="W111" s="75">
        <v>425</v>
      </c>
      <c r="X111" s="75">
        <v>285</v>
      </c>
      <c r="Y111" s="75">
        <v>3136</v>
      </c>
    </row>
    <row r="112" spans="2:25" x14ac:dyDescent="0.45">
      <c r="B112" s="74" t="s">
        <v>556</v>
      </c>
      <c r="C112" s="75">
        <v>0</v>
      </c>
      <c r="D112" s="75" t="s">
        <v>124</v>
      </c>
      <c r="E112" s="75">
        <v>625</v>
      </c>
      <c r="F112" s="75">
        <v>10</v>
      </c>
      <c r="G112" s="75">
        <v>383</v>
      </c>
      <c r="H112" s="75">
        <v>6</v>
      </c>
      <c r="I112" s="75">
        <v>252</v>
      </c>
      <c r="J112" s="75">
        <v>37</v>
      </c>
      <c r="K112" s="75">
        <v>287</v>
      </c>
      <c r="L112" s="75">
        <v>793</v>
      </c>
      <c r="M112" s="75">
        <v>661</v>
      </c>
      <c r="N112" s="75">
        <v>1193</v>
      </c>
      <c r="O112" s="75">
        <v>695</v>
      </c>
      <c r="P112" s="75">
        <v>110</v>
      </c>
      <c r="Q112" s="75">
        <v>76</v>
      </c>
      <c r="R112" s="75">
        <v>113</v>
      </c>
      <c r="S112" s="75" t="s">
        <v>124</v>
      </c>
      <c r="T112" s="75">
        <v>1565</v>
      </c>
      <c r="U112" s="75">
        <v>5</v>
      </c>
      <c r="V112" s="75" t="s">
        <v>124</v>
      </c>
      <c r="W112" s="75">
        <v>81</v>
      </c>
      <c r="X112" s="75">
        <v>105</v>
      </c>
      <c r="Y112" s="75">
        <v>637</v>
      </c>
    </row>
    <row r="113" spans="2:25" x14ac:dyDescent="0.45">
      <c r="B113" s="74" t="s">
        <v>557</v>
      </c>
      <c r="C113" s="75" t="s">
        <v>124</v>
      </c>
      <c r="D113" s="75" t="s">
        <v>124</v>
      </c>
      <c r="E113" s="75">
        <v>400</v>
      </c>
      <c r="F113" s="75">
        <v>13</v>
      </c>
      <c r="G113" s="75">
        <v>442</v>
      </c>
      <c r="H113" s="75">
        <v>6</v>
      </c>
      <c r="I113" s="75">
        <v>267</v>
      </c>
      <c r="J113" s="75">
        <v>21</v>
      </c>
      <c r="K113" s="75">
        <v>258</v>
      </c>
      <c r="L113" s="75">
        <v>1120</v>
      </c>
      <c r="M113" s="75">
        <v>877</v>
      </c>
      <c r="N113" s="75">
        <v>1651</v>
      </c>
      <c r="O113" s="75">
        <v>821</v>
      </c>
      <c r="P113" s="75">
        <v>130</v>
      </c>
      <c r="Q113" s="75">
        <v>126</v>
      </c>
      <c r="R113" s="75">
        <v>105</v>
      </c>
      <c r="S113" s="75">
        <v>0</v>
      </c>
      <c r="T113" s="75">
        <v>1280</v>
      </c>
      <c r="U113" s="75">
        <v>8</v>
      </c>
      <c r="V113" s="75" t="s">
        <v>124</v>
      </c>
      <c r="W113" s="75">
        <v>75</v>
      </c>
      <c r="X113" s="75">
        <v>155</v>
      </c>
      <c r="Y113" s="75">
        <v>761</v>
      </c>
    </row>
    <row r="114" spans="2:25" x14ac:dyDescent="0.45">
      <c r="B114" s="74" t="s">
        <v>558</v>
      </c>
      <c r="C114" s="75" t="s">
        <v>124</v>
      </c>
      <c r="D114" s="75" t="s">
        <v>124</v>
      </c>
      <c r="E114" s="75">
        <v>902</v>
      </c>
      <c r="F114" s="75">
        <v>33</v>
      </c>
      <c r="G114" s="75">
        <v>937</v>
      </c>
      <c r="H114" s="75">
        <v>20</v>
      </c>
      <c r="I114" s="75">
        <v>676</v>
      </c>
      <c r="J114" s="75">
        <v>37</v>
      </c>
      <c r="K114" s="75">
        <v>638</v>
      </c>
      <c r="L114" s="75">
        <v>2017</v>
      </c>
      <c r="M114" s="75">
        <v>1599</v>
      </c>
      <c r="N114" s="75">
        <v>3168</v>
      </c>
      <c r="O114" s="75">
        <v>1689</v>
      </c>
      <c r="P114" s="75">
        <v>255</v>
      </c>
      <c r="Q114" s="75">
        <v>269</v>
      </c>
      <c r="R114" s="75">
        <v>185</v>
      </c>
      <c r="S114" s="75" t="s">
        <v>124</v>
      </c>
      <c r="T114" s="75">
        <v>2956</v>
      </c>
      <c r="U114" s="75">
        <v>18</v>
      </c>
      <c r="V114" s="75" t="s">
        <v>124</v>
      </c>
      <c r="W114" s="75">
        <v>190</v>
      </c>
      <c r="X114" s="75">
        <v>333</v>
      </c>
      <c r="Y114" s="75">
        <v>1469</v>
      </c>
    </row>
    <row r="115" spans="2:25" x14ac:dyDescent="0.45">
      <c r="B115" s="74" t="s">
        <v>559</v>
      </c>
      <c r="C115" s="75">
        <v>0</v>
      </c>
      <c r="D115" s="75" t="s">
        <v>124</v>
      </c>
      <c r="E115" s="75">
        <v>790</v>
      </c>
      <c r="F115" s="75">
        <v>33</v>
      </c>
      <c r="G115" s="75">
        <v>800</v>
      </c>
      <c r="H115" s="75">
        <v>18</v>
      </c>
      <c r="I115" s="75">
        <v>601</v>
      </c>
      <c r="J115" s="75">
        <v>48</v>
      </c>
      <c r="K115" s="75">
        <v>400</v>
      </c>
      <c r="L115" s="75">
        <v>2250</v>
      </c>
      <c r="M115" s="75">
        <v>1797</v>
      </c>
      <c r="N115" s="75">
        <v>2982</v>
      </c>
      <c r="O115" s="75">
        <v>1568</v>
      </c>
      <c r="P115" s="75">
        <v>190</v>
      </c>
      <c r="Q115" s="75">
        <v>333</v>
      </c>
      <c r="R115" s="75">
        <v>213</v>
      </c>
      <c r="S115" s="75">
        <v>0</v>
      </c>
      <c r="T115" s="75">
        <v>2454</v>
      </c>
      <c r="U115" s="75">
        <v>15</v>
      </c>
      <c r="V115" s="75">
        <v>12</v>
      </c>
      <c r="W115" s="75">
        <v>137</v>
      </c>
      <c r="X115" s="75">
        <v>258</v>
      </c>
      <c r="Y115" s="75">
        <v>1605</v>
      </c>
    </row>
    <row r="116" spans="2:25" x14ac:dyDescent="0.45">
      <c r="B116" s="74" t="s">
        <v>364</v>
      </c>
      <c r="C116" s="75">
        <v>0</v>
      </c>
      <c r="D116" s="75" t="s">
        <v>124</v>
      </c>
      <c r="E116" s="75">
        <v>1827</v>
      </c>
      <c r="F116" s="75">
        <v>31</v>
      </c>
      <c r="G116" s="75">
        <v>712</v>
      </c>
      <c r="H116" s="75">
        <v>13</v>
      </c>
      <c r="I116" s="75">
        <v>355</v>
      </c>
      <c r="J116" s="75">
        <v>89</v>
      </c>
      <c r="K116" s="75">
        <v>983</v>
      </c>
      <c r="L116" s="75">
        <v>1971</v>
      </c>
      <c r="M116" s="75">
        <v>1624</v>
      </c>
      <c r="N116" s="75">
        <v>2701</v>
      </c>
      <c r="O116" s="75">
        <v>1649</v>
      </c>
      <c r="P116" s="75">
        <v>295</v>
      </c>
      <c r="Q116" s="75">
        <v>152</v>
      </c>
      <c r="R116" s="75">
        <v>358</v>
      </c>
      <c r="S116" s="75" t="s">
        <v>124</v>
      </c>
      <c r="T116" s="75">
        <v>4306</v>
      </c>
      <c r="U116" s="75">
        <v>12</v>
      </c>
      <c r="V116" s="75" t="s">
        <v>124</v>
      </c>
      <c r="W116" s="75">
        <v>205</v>
      </c>
      <c r="X116" s="75">
        <v>203</v>
      </c>
      <c r="Y116" s="75">
        <v>1997</v>
      </c>
    </row>
    <row r="117" spans="2:25" x14ac:dyDescent="0.45">
      <c r="B117" s="74" t="s">
        <v>365</v>
      </c>
      <c r="C117" s="75">
        <v>0</v>
      </c>
      <c r="D117" s="75" t="s">
        <v>124</v>
      </c>
      <c r="E117" s="75">
        <v>2597</v>
      </c>
      <c r="F117" s="75">
        <v>54</v>
      </c>
      <c r="G117" s="75">
        <v>1007</v>
      </c>
      <c r="H117" s="75">
        <v>24</v>
      </c>
      <c r="I117" s="75">
        <v>442</v>
      </c>
      <c r="J117" s="75">
        <v>215</v>
      </c>
      <c r="K117" s="75">
        <v>629</v>
      </c>
      <c r="L117" s="75">
        <v>5004</v>
      </c>
      <c r="M117" s="75">
        <v>3736</v>
      </c>
      <c r="N117" s="75">
        <v>5945</v>
      </c>
      <c r="O117" s="75">
        <v>2530</v>
      </c>
      <c r="P117" s="75">
        <v>486</v>
      </c>
      <c r="Q117" s="75">
        <v>399</v>
      </c>
      <c r="R117" s="75">
        <v>610</v>
      </c>
      <c r="S117" s="75" t="s">
        <v>124</v>
      </c>
      <c r="T117" s="75">
        <v>5111</v>
      </c>
      <c r="U117" s="75">
        <v>22</v>
      </c>
      <c r="V117" s="75">
        <v>12</v>
      </c>
      <c r="W117" s="75">
        <v>319</v>
      </c>
      <c r="X117" s="75">
        <v>481</v>
      </c>
      <c r="Y117" s="75">
        <v>2891</v>
      </c>
    </row>
    <row r="118" spans="2:25" x14ac:dyDescent="0.45">
      <c r="B118" s="74" t="s">
        <v>366</v>
      </c>
      <c r="C118" s="75" t="s">
        <v>124</v>
      </c>
      <c r="D118" s="75" t="s">
        <v>124</v>
      </c>
      <c r="E118" s="75">
        <v>1058</v>
      </c>
      <c r="F118" s="75">
        <v>45</v>
      </c>
      <c r="G118" s="75">
        <v>630</v>
      </c>
      <c r="H118" s="75">
        <v>7</v>
      </c>
      <c r="I118" s="75">
        <v>294</v>
      </c>
      <c r="J118" s="75">
        <v>58</v>
      </c>
      <c r="K118" s="75">
        <v>561</v>
      </c>
      <c r="L118" s="75">
        <v>2307</v>
      </c>
      <c r="M118" s="75">
        <v>1794</v>
      </c>
      <c r="N118" s="75">
        <v>2904</v>
      </c>
      <c r="O118" s="75">
        <v>1366</v>
      </c>
      <c r="P118" s="75">
        <v>281</v>
      </c>
      <c r="Q118" s="75">
        <v>187</v>
      </c>
      <c r="R118" s="75">
        <v>310</v>
      </c>
      <c r="S118" s="75" t="s">
        <v>124</v>
      </c>
      <c r="T118" s="75">
        <v>2788</v>
      </c>
      <c r="U118" s="75">
        <v>16</v>
      </c>
      <c r="V118" s="75">
        <v>6</v>
      </c>
      <c r="W118" s="75">
        <v>177</v>
      </c>
      <c r="X118" s="75">
        <v>311</v>
      </c>
      <c r="Y118" s="75">
        <v>1436</v>
      </c>
    </row>
    <row r="119" spans="2:25" x14ac:dyDescent="0.45">
      <c r="B119" s="74" t="s">
        <v>367</v>
      </c>
      <c r="C119" s="75">
        <v>0</v>
      </c>
      <c r="D119" s="75" t="s">
        <v>124</v>
      </c>
      <c r="E119" s="75">
        <v>903</v>
      </c>
      <c r="F119" s="75">
        <v>13</v>
      </c>
      <c r="G119" s="75">
        <v>254</v>
      </c>
      <c r="H119" s="75">
        <v>5</v>
      </c>
      <c r="I119" s="75">
        <v>97</v>
      </c>
      <c r="J119" s="75">
        <v>126</v>
      </c>
      <c r="K119" s="75">
        <v>204</v>
      </c>
      <c r="L119" s="75">
        <v>861</v>
      </c>
      <c r="M119" s="75">
        <v>645</v>
      </c>
      <c r="N119" s="75">
        <v>1204</v>
      </c>
      <c r="O119" s="75">
        <v>578</v>
      </c>
      <c r="P119" s="75">
        <v>116</v>
      </c>
      <c r="Q119" s="75">
        <v>50</v>
      </c>
      <c r="R119" s="75">
        <v>139</v>
      </c>
      <c r="S119" s="75" t="s">
        <v>124</v>
      </c>
      <c r="T119" s="75">
        <v>1551</v>
      </c>
      <c r="U119" s="75" t="s">
        <v>124</v>
      </c>
      <c r="V119" s="75" t="s">
        <v>124</v>
      </c>
      <c r="W119" s="75">
        <v>71</v>
      </c>
      <c r="X119" s="75">
        <v>70</v>
      </c>
      <c r="Y119" s="75">
        <v>534</v>
      </c>
    </row>
    <row r="120" spans="2:25" x14ac:dyDescent="0.45">
      <c r="B120" s="74" t="s">
        <v>368</v>
      </c>
      <c r="C120" s="75" t="s">
        <v>124</v>
      </c>
      <c r="D120" s="75" t="s">
        <v>124</v>
      </c>
      <c r="E120" s="75">
        <v>959</v>
      </c>
      <c r="F120" s="75">
        <v>20</v>
      </c>
      <c r="G120" s="75">
        <v>465</v>
      </c>
      <c r="H120" s="75">
        <v>11</v>
      </c>
      <c r="I120" s="75">
        <v>227</v>
      </c>
      <c r="J120" s="75">
        <v>57</v>
      </c>
      <c r="K120" s="75">
        <v>393</v>
      </c>
      <c r="L120" s="75">
        <v>1969</v>
      </c>
      <c r="M120" s="75">
        <v>1541</v>
      </c>
      <c r="N120" s="75">
        <v>2390</v>
      </c>
      <c r="O120" s="75">
        <v>1137</v>
      </c>
      <c r="P120" s="75">
        <v>201</v>
      </c>
      <c r="Q120" s="75">
        <v>148</v>
      </c>
      <c r="R120" s="75">
        <v>249</v>
      </c>
      <c r="S120" s="75" t="s">
        <v>124</v>
      </c>
      <c r="T120" s="75">
        <v>2261</v>
      </c>
      <c r="U120" s="75">
        <v>7</v>
      </c>
      <c r="V120" s="75" t="s">
        <v>124</v>
      </c>
      <c r="W120" s="75">
        <v>135</v>
      </c>
      <c r="X120" s="75">
        <v>204</v>
      </c>
      <c r="Y120" s="75">
        <v>1052</v>
      </c>
    </row>
    <row r="121" spans="2:25" x14ac:dyDescent="0.45">
      <c r="B121" s="74" t="s">
        <v>413</v>
      </c>
      <c r="C121" s="75">
        <v>0</v>
      </c>
      <c r="D121" s="75">
        <v>0</v>
      </c>
      <c r="E121" s="75">
        <v>1268</v>
      </c>
      <c r="F121" s="75">
        <v>11</v>
      </c>
      <c r="G121" s="75">
        <v>232</v>
      </c>
      <c r="H121" s="75">
        <v>0</v>
      </c>
      <c r="I121" s="75">
        <v>112</v>
      </c>
      <c r="J121" s="75">
        <v>148</v>
      </c>
      <c r="K121" s="75">
        <v>393</v>
      </c>
      <c r="L121" s="75">
        <v>486</v>
      </c>
      <c r="M121" s="75">
        <v>370</v>
      </c>
      <c r="N121" s="75">
        <v>823</v>
      </c>
      <c r="O121" s="75">
        <v>518</v>
      </c>
      <c r="P121" s="75">
        <v>155</v>
      </c>
      <c r="Q121" s="75">
        <v>27</v>
      </c>
      <c r="R121" s="75">
        <v>79</v>
      </c>
      <c r="S121" s="75">
        <v>0</v>
      </c>
      <c r="T121" s="75">
        <v>2112</v>
      </c>
      <c r="U121" s="75" t="s">
        <v>124</v>
      </c>
      <c r="V121" s="75" t="s">
        <v>124</v>
      </c>
      <c r="W121" s="75">
        <v>61</v>
      </c>
      <c r="X121" s="75">
        <v>40</v>
      </c>
      <c r="Y121" s="75">
        <v>444</v>
      </c>
    </row>
    <row r="122" spans="2:25" x14ac:dyDescent="0.45">
      <c r="B122" s="74" t="s">
        <v>563</v>
      </c>
      <c r="C122" s="75">
        <v>0</v>
      </c>
      <c r="D122" s="75" t="s">
        <v>124</v>
      </c>
      <c r="E122" s="75">
        <v>1926</v>
      </c>
      <c r="F122" s="75">
        <v>25</v>
      </c>
      <c r="G122" s="75">
        <v>352</v>
      </c>
      <c r="H122" s="75" t="s">
        <v>124</v>
      </c>
      <c r="I122" s="75">
        <v>137</v>
      </c>
      <c r="J122" s="75">
        <v>251</v>
      </c>
      <c r="K122" s="75">
        <v>581</v>
      </c>
      <c r="L122" s="75">
        <v>1002</v>
      </c>
      <c r="M122" s="75">
        <v>811</v>
      </c>
      <c r="N122" s="75">
        <v>1588</v>
      </c>
      <c r="O122" s="75">
        <v>892</v>
      </c>
      <c r="P122" s="75">
        <v>220</v>
      </c>
      <c r="Q122" s="75">
        <v>85</v>
      </c>
      <c r="R122" s="75">
        <v>143</v>
      </c>
      <c r="S122" s="75" t="s">
        <v>124</v>
      </c>
      <c r="T122" s="75">
        <v>3236</v>
      </c>
      <c r="U122" s="75">
        <v>6</v>
      </c>
      <c r="V122" s="75" t="s">
        <v>124</v>
      </c>
      <c r="W122" s="75">
        <v>88</v>
      </c>
      <c r="X122" s="75">
        <v>120</v>
      </c>
      <c r="Y122" s="75">
        <v>1216</v>
      </c>
    </row>
    <row r="123" spans="2:25" x14ac:dyDescent="0.45">
      <c r="B123" s="74" t="s">
        <v>564</v>
      </c>
      <c r="C123" s="75">
        <v>0</v>
      </c>
      <c r="D123" s="75">
        <v>0</v>
      </c>
      <c r="E123" s="75">
        <v>1881</v>
      </c>
      <c r="F123" s="75">
        <v>24</v>
      </c>
      <c r="G123" s="75">
        <v>302</v>
      </c>
      <c r="H123" s="75">
        <v>8</v>
      </c>
      <c r="I123" s="75">
        <v>100</v>
      </c>
      <c r="J123" s="75">
        <v>388</v>
      </c>
      <c r="K123" s="75">
        <v>374</v>
      </c>
      <c r="L123" s="75">
        <v>658</v>
      </c>
      <c r="M123" s="75">
        <v>522</v>
      </c>
      <c r="N123" s="75">
        <v>1229</v>
      </c>
      <c r="O123" s="75">
        <v>614</v>
      </c>
      <c r="P123" s="75">
        <v>183</v>
      </c>
      <c r="Q123" s="75">
        <v>45</v>
      </c>
      <c r="R123" s="75">
        <v>87</v>
      </c>
      <c r="S123" s="75">
        <v>0</v>
      </c>
      <c r="T123" s="75">
        <v>2756</v>
      </c>
      <c r="U123" s="75" t="s">
        <v>124</v>
      </c>
      <c r="V123" s="75" t="s">
        <v>124</v>
      </c>
      <c r="W123" s="75">
        <v>71</v>
      </c>
      <c r="X123" s="75">
        <v>110</v>
      </c>
      <c r="Y123" s="75">
        <v>696</v>
      </c>
    </row>
    <row r="124" spans="2:25" x14ac:dyDescent="0.45">
      <c r="B124" s="74" t="s">
        <v>414</v>
      </c>
      <c r="C124" s="75" t="s">
        <v>124</v>
      </c>
      <c r="D124" s="75" t="s">
        <v>124</v>
      </c>
      <c r="E124" s="75">
        <v>1401</v>
      </c>
      <c r="F124" s="75">
        <v>22</v>
      </c>
      <c r="G124" s="75">
        <v>292</v>
      </c>
      <c r="H124" s="75">
        <v>10</v>
      </c>
      <c r="I124" s="75">
        <v>69</v>
      </c>
      <c r="J124" s="75">
        <v>358</v>
      </c>
      <c r="K124" s="75">
        <v>336</v>
      </c>
      <c r="L124" s="75">
        <v>642</v>
      </c>
      <c r="M124" s="75">
        <v>479</v>
      </c>
      <c r="N124" s="75">
        <v>1335</v>
      </c>
      <c r="O124" s="75">
        <v>606</v>
      </c>
      <c r="P124" s="75">
        <v>216</v>
      </c>
      <c r="Q124" s="75">
        <v>17</v>
      </c>
      <c r="R124" s="75">
        <v>96</v>
      </c>
      <c r="S124" s="75">
        <v>0</v>
      </c>
      <c r="T124" s="75">
        <v>2205</v>
      </c>
      <c r="U124" s="75">
        <v>0</v>
      </c>
      <c r="V124" s="75" t="s">
        <v>124</v>
      </c>
      <c r="W124" s="75">
        <v>55</v>
      </c>
      <c r="X124" s="75">
        <v>165</v>
      </c>
      <c r="Y124" s="75">
        <v>550</v>
      </c>
    </row>
    <row r="125" spans="2:25" x14ac:dyDescent="0.45">
      <c r="B125" s="74" t="s">
        <v>225</v>
      </c>
      <c r="C125" s="75" t="s">
        <v>124</v>
      </c>
      <c r="D125" s="75">
        <v>0</v>
      </c>
      <c r="E125" s="75">
        <v>460</v>
      </c>
      <c r="F125" s="75" t="s">
        <v>124</v>
      </c>
      <c r="G125" s="75">
        <v>112</v>
      </c>
      <c r="H125" s="75" t="s">
        <v>124</v>
      </c>
      <c r="I125" s="75">
        <v>34</v>
      </c>
      <c r="J125" s="75">
        <v>89</v>
      </c>
      <c r="K125" s="75">
        <v>146</v>
      </c>
      <c r="L125" s="75">
        <v>252</v>
      </c>
      <c r="M125" s="75">
        <v>191</v>
      </c>
      <c r="N125" s="75">
        <v>420</v>
      </c>
      <c r="O125" s="75">
        <v>222</v>
      </c>
      <c r="P125" s="75">
        <v>58</v>
      </c>
      <c r="Q125" s="75">
        <v>16</v>
      </c>
      <c r="R125" s="75">
        <v>21</v>
      </c>
      <c r="S125" s="75">
        <v>0</v>
      </c>
      <c r="T125" s="75">
        <v>788</v>
      </c>
      <c r="U125" s="75" t="s">
        <v>124</v>
      </c>
      <c r="V125" s="75">
        <v>0</v>
      </c>
      <c r="W125" s="75">
        <v>19</v>
      </c>
      <c r="X125" s="75">
        <v>32</v>
      </c>
      <c r="Y125" s="75">
        <v>204</v>
      </c>
    </row>
    <row r="126" spans="2:25" x14ac:dyDescent="0.45">
      <c r="B126" s="74" t="s">
        <v>251</v>
      </c>
      <c r="C126" s="75" t="s">
        <v>124</v>
      </c>
      <c r="D126" s="75" t="s">
        <v>124</v>
      </c>
      <c r="E126" s="75">
        <v>3193</v>
      </c>
      <c r="F126" s="75">
        <v>65</v>
      </c>
      <c r="G126" s="75">
        <v>1017</v>
      </c>
      <c r="H126" s="75">
        <v>12</v>
      </c>
      <c r="I126" s="75">
        <v>614</v>
      </c>
      <c r="J126" s="75">
        <v>150</v>
      </c>
      <c r="K126" s="75">
        <v>1759</v>
      </c>
      <c r="L126" s="75">
        <v>2762</v>
      </c>
      <c r="M126" s="75">
        <v>2335</v>
      </c>
      <c r="N126" s="75">
        <v>4998</v>
      </c>
      <c r="O126" s="75">
        <v>3206</v>
      </c>
      <c r="P126" s="75">
        <v>397</v>
      </c>
      <c r="Q126" s="75">
        <v>428</v>
      </c>
      <c r="R126" s="75">
        <v>332</v>
      </c>
      <c r="S126" s="75" t="s">
        <v>124</v>
      </c>
      <c r="T126" s="75">
        <v>7268</v>
      </c>
      <c r="U126" s="75">
        <v>198</v>
      </c>
      <c r="V126" s="75">
        <v>8</v>
      </c>
      <c r="W126" s="75">
        <v>277</v>
      </c>
      <c r="X126" s="75">
        <v>502</v>
      </c>
      <c r="Y126" s="75">
        <v>4646</v>
      </c>
    </row>
    <row r="127" spans="2:25" x14ac:dyDescent="0.45">
      <c r="B127" s="74" t="s">
        <v>252</v>
      </c>
      <c r="C127" s="75" t="s">
        <v>124</v>
      </c>
      <c r="D127" s="75">
        <v>6</v>
      </c>
      <c r="E127" s="75">
        <v>2945</v>
      </c>
      <c r="F127" s="75">
        <v>46</v>
      </c>
      <c r="G127" s="75">
        <v>863</v>
      </c>
      <c r="H127" s="75">
        <v>7</v>
      </c>
      <c r="I127" s="75">
        <v>477</v>
      </c>
      <c r="J127" s="75">
        <v>261</v>
      </c>
      <c r="K127" s="75">
        <v>1060</v>
      </c>
      <c r="L127" s="75">
        <v>1675</v>
      </c>
      <c r="M127" s="75">
        <v>1337</v>
      </c>
      <c r="N127" s="75">
        <v>2834</v>
      </c>
      <c r="O127" s="75">
        <v>1678</v>
      </c>
      <c r="P127" s="75">
        <v>321</v>
      </c>
      <c r="Q127" s="75">
        <v>146</v>
      </c>
      <c r="R127" s="75">
        <v>205</v>
      </c>
      <c r="S127" s="75" t="s">
        <v>124</v>
      </c>
      <c r="T127" s="75">
        <v>5420</v>
      </c>
      <c r="U127" s="75">
        <v>48</v>
      </c>
      <c r="V127" s="75">
        <v>7</v>
      </c>
      <c r="W127" s="75">
        <v>151</v>
      </c>
      <c r="X127" s="75">
        <v>334</v>
      </c>
      <c r="Y127" s="75">
        <v>1551</v>
      </c>
    </row>
    <row r="128" spans="2:25" x14ac:dyDescent="0.45">
      <c r="B128" s="74" t="s">
        <v>302</v>
      </c>
      <c r="C128" s="75">
        <v>0</v>
      </c>
      <c r="D128" s="75">
        <v>0</v>
      </c>
      <c r="E128" s="75">
        <v>1426</v>
      </c>
      <c r="F128" s="75">
        <v>20</v>
      </c>
      <c r="G128" s="75">
        <v>199</v>
      </c>
      <c r="H128" s="75" t="s">
        <v>124</v>
      </c>
      <c r="I128" s="75">
        <v>90</v>
      </c>
      <c r="J128" s="75">
        <v>219</v>
      </c>
      <c r="K128" s="75">
        <v>358</v>
      </c>
      <c r="L128" s="75">
        <v>507</v>
      </c>
      <c r="M128" s="75">
        <v>370</v>
      </c>
      <c r="N128" s="75">
        <v>997</v>
      </c>
      <c r="O128" s="75">
        <v>646</v>
      </c>
      <c r="P128" s="75">
        <v>164</v>
      </c>
      <c r="Q128" s="75">
        <v>26</v>
      </c>
      <c r="R128" s="75">
        <v>47</v>
      </c>
      <c r="S128" s="75">
        <v>0</v>
      </c>
      <c r="T128" s="75">
        <v>2217</v>
      </c>
      <c r="U128" s="75">
        <v>0</v>
      </c>
      <c r="V128" s="75" t="s">
        <v>124</v>
      </c>
      <c r="W128" s="75">
        <v>43</v>
      </c>
      <c r="X128" s="75">
        <v>50</v>
      </c>
      <c r="Y128" s="75">
        <v>490</v>
      </c>
    </row>
    <row r="129" spans="2:25" x14ac:dyDescent="0.45">
      <c r="B129" s="74" t="s">
        <v>415</v>
      </c>
      <c r="C129" s="75" t="s">
        <v>124</v>
      </c>
      <c r="D129" s="75">
        <v>0</v>
      </c>
      <c r="E129" s="75">
        <v>2038</v>
      </c>
      <c r="F129" s="75">
        <v>35</v>
      </c>
      <c r="G129" s="75">
        <v>995</v>
      </c>
      <c r="H129" s="75">
        <v>30</v>
      </c>
      <c r="I129" s="75">
        <v>507</v>
      </c>
      <c r="J129" s="75">
        <v>113</v>
      </c>
      <c r="K129" s="75">
        <v>701</v>
      </c>
      <c r="L129" s="75">
        <v>2415</v>
      </c>
      <c r="M129" s="75">
        <v>1955</v>
      </c>
      <c r="N129" s="75">
        <v>3750</v>
      </c>
      <c r="O129" s="75">
        <v>2088</v>
      </c>
      <c r="P129" s="75">
        <v>350</v>
      </c>
      <c r="Q129" s="75">
        <v>207</v>
      </c>
      <c r="R129" s="75">
        <v>339</v>
      </c>
      <c r="S129" s="75">
        <v>5</v>
      </c>
      <c r="T129" s="75">
        <v>4399</v>
      </c>
      <c r="U129" s="75">
        <v>34</v>
      </c>
      <c r="V129" s="75">
        <v>16</v>
      </c>
      <c r="W129" s="75">
        <v>174</v>
      </c>
      <c r="X129" s="75">
        <v>414</v>
      </c>
      <c r="Y129" s="75">
        <v>1884</v>
      </c>
    </row>
    <row r="130" spans="2:25" x14ac:dyDescent="0.45">
      <c r="B130" s="74" t="s">
        <v>290</v>
      </c>
      <c r="C130" s="75" t="s">
        <v>124</v>
      </c>
      <c r="D130" s="75" t="s">
        <v>124</v>
      </c>
      <c r="E130" s="75">
        <v>1003</v>
      </c>
      <c r="F130" s="75">
        <v>9</v>
      </c>
      <c r="G130" s="75">
        <v>329</v>
      </c>
      <c r="H130" s="75">
        <v>9</v>
      </c>
      <c r="I130" s="75">
        <v>158</v>
      </c>
      <c r="J130" s="75">
        <v>81</v>
      </c>
      <c r="K130" s="75">
        <v>402</v>
      </c>
      <c r="L130" s="75">
        <v>778</v>
      </c>
      <c r="M130" s="75">
        <v>602</v>
      </c>
      <c r="N130" s="75">
        <v>1000</v>
      </c>
      <c r="O130" s="75">
        <v>512</v>
      </c>
      <c r="P130" s="75">
        <v>149</v>
      </c>
      <c r="Q130" s="75">
        <v>43</v>
      </c>
      <c r="R130" s="75">
        <v>152</v>
      </c>
      <c r="S130" s="75">
        <v>0</v>
      </c>
      <c r="T130" s="75">
        <v>1951</v>
      </c>
      <c r="U130" s="75" t="s">
        <v>124</v>
      </c>
      <c r="V130" s="75" t="s">
        <v>124</v>
      </c>
      <c r="W130" s="75">
        <v>96</v>
      </c>
      <c r="X130" s="75">
        <v>76</v>
      </c>
      <c r="Y130" s="75">
        <v>609</v>
      </c>
    </row>
    <row r="131" spans="2:25" x14ac:dyDescent="0.45">
      <c r="B131" s="74" t="s">
        <v>159</v>
      </c>
      <c r="C131" s="75" t="s">
        <v>124</v>
      </c>
      <c r="D131" s="75" t="s">
        <v>124</v>
      </c>
      <c r="E131" s="75">
        <v>900</v>
      </c>
      <c r="F131" s="75">
        <v>18</v>
      </c>
      <c r="G131" s="75">
        <v>400</v>
      </c>
      <c r="H131" s="75">
        <v>8</v>
      </c>
      <c r="I131" s="75">
        <v>201</v>
      </c>
      <c r="J131" s="75">
        <v>18</v>
      </c>
      <c r="K131" s="75">
        <v>305</v>
      </c>
      <c r="L131" s="75">
        <v>699</v>
      </c>
      <c r="M131" s="75">
        <v>551</v>
      </c>
      <c r="N131" s="75">
        <v>1265</v>
      </c>
      <c r="O131" s="75">
        <v>696</v>
      </c>
      <c r="P131" s="75">
        <v>142</v>
      </c>
      <c r="Q131" s="75">
        <v>58</v>
      </c>
      <c r="R131" s="75">
        <v>96</v>
      </c>
      <c r="S131" s="75" t="s">
        <v>124</v>
      </c>
      <c r="T131" s="75">
        <v>1769</v>
      </c>
      <c r="U131" s="75">
        <v>10</v>
      </c>
      <c r="V131" s="75">
        <v>6</v>
      </c>
      <c r="W131" s="75">
        <v>57</v>
      </c>
      <c r="X131" s="75">
        <v>178</v>
      </c>
      <c r="Y131" s="75">
        <v>630</v>
      </c>
    </row>
    <row r="132" spans="2:25" x14ac:dyDescent="0.45">
      <c r="B132" s="74" t="s">
        <v>247</v>
      </c>
      <c r="C132" s="75" t="s">
        <v>124</v>
      </c>
      <c r="D132" s="75" t="s">
        <v>124</v>
      </c>
      <c r="E132" s="75">
        <v>1320</v>
      </c>
      <c r="F132" s="75">
        <v>13</v>
      </c>
      <c r="G132" s="75">
        <v>251</v>
      </c>
      <c r="H132" s="75">
        <v>5</v>
      </c>
      <c r="I132" s="75">
        <v>74</v>
      </c>
      <c r="J132" s="75">
        <v>329</v>
      </c>
      <c r="K132" s="75">
        <v>191</v>
      </c>
      <c r="L132" s="75">
        <v>370</v>
      </c>
      <c r="M132" s="75">
        <v>276</v>
      </c>
      <c r="N132" s="75">
        <v>814</v>
      </c>
      <c r="O132" s="75">
        <v>392</v>
      </c>
      <c r="P132" s="75">
        <v>139</v>
      </c>
      <c r="Q132" s="75">
        <v>10</v>
      </c>
      <c r="R132" s="75">
        <v>23</v>
      </c>
      <c r="S132" s="75">
        <v>0</v>
      </c>
      <c r="T132" s="75">
        <v>1820</v>
      </c>
      <c r="U132" s="75" t="s">
        <v>124</v>
      </c>
      <c r="V132" s="75" t="s">
        <v>124</v>
      </c>
      <c r="W132" s="75">
        <v>38</v>
      </c>
      <c r="X132" s="75">
        <v>86</v>
      </c>
      <c r="Y132" s="75">
        <v>331</v>
      </c>
    </row>
    <row r="133" spans="2:25" x14ac:dyDescent="0.45">
      <c r="B133" s="74" t="s">
        <v>134</v>
      </c>
      <c r="C133" s="75">
        <v>0</v>
      </c>
      <c r="D133" s="75">
        <v>0</v>
      </c>
      <c r="E133" s="75">
        <v>212</v>
      </c>
      <c r="F133" s="75">
        <v>13</v>
      </c>
      <c r="G133" s="75">
        <v>49</v>
      </c>
      <c r="H133" s="75">
        <v>0</v>
      </c>
      <c r="I133" s="75">
        <v>16</v>
      </c>
      <c r="J133" s="75">
        <v>100</v>
      </c>
      <c r="K133" s="75">
        <v>83</v>
      </c>
      <c r="L133" s="75">
        <v>175</v>
      </c>
      <c r="M133" s="75">
        <v>151</v>
      </c>
      <c r="N133" s="75">
        <v>851</v>
      </c>
      <c r="O133" s="75">
        <v>531</v>
      </c>
      <c r="P133" s="75">
        <v>60</v>
      </c>
      <c r="Q133" s="75">
        <v>21</v>
      </c>
      <c r="R133" s="75">
        <v>20</v>
      </c>
      <c r="S133" s="75">
        <v>0</v>
      </c>
      <c r="T133" s="75">
        <v>414</v>
      </c>
      <c r="U133" s="75" t="s">
        <v>124</v>
      </c>
      <c r="V133" s="75">
        <v>0</v>
      </c>
      <c r="W133" s="75">
        <v>16</v>
      </c>
      <c r="X133" s="75">
        <v>94</v>
      </c>
      <c r="Y133" s="75">
        <v>568</v>
      </c>
    </row>
    <row r="134" spans="2:25" x14ac:dyDescent="0.45">
      <c r="B134" s="74" t="s">
        <v>208</v>
      </c>
      <c r="C134" s="75" t="s">
        <v>124</v>
      </c>
      <c r="D134" s="75">
        <v>0</v>
      </c>
      <c r="E134" s="75">
        <v>2477</v>
      </c>
      <c r="F134" s="75">
        <v>28</v>
      </c>
      <c r="G134" s="75">
        <v>538</v>
      </c>
      <c r="H134" s="75" t="s">
        <v>124</v>
      </c>
      <c r="I134" s="75">
        <v>171</v>
      </c>
      <c r="J134" s="75">
        <v>1020</v>
      </c>
      <c r="K134" s="75">
        <v>379</v>
      </c>
      <c r="L134" s="75">
        <v>935</v>
      </c>
      <c r="M134" s="75">
        <v>725</v>
      </c>
      <c r="N134" s="75">
        <v>2362</v>
      </c>
      <c r="O134" s="75">
        <v>1194</v>
      </c>
      <c r="P134" s="75">
        <v>353</v>
      </c>
      <c r="Q134" s="75">
        <v>70</v>
      </c>
      <c r="R134" s="75">
        <v>72</v>
      </c>
      <c r="S134" s="75" t="s">
        <v>124</v>
      </c>
      <c r="T134" s="75">
        <v>3611</v>
      </c>
      <c r="U134" s="75">
        <v>24</v>
      </c>
      <c r="V134" s="75">
        <v>14</v>
      </c>
      <c r="W134" s="75">
        <v>69</v>
      </c>
      <c r="X134" s="75">
        <v>321</v>
      </c>
      <c r="Y134" s="75">
        <v>1226</v>
      </c>
    </row>
    <row r="135" spans="2:25" x14ac:dyDescent="0.45">
      <c r="B135" s="74" t="s">
        <v>545</v>
      </c>
      <c r="C135" s="75">
        <v>0</v>
      </c>
      <c r="D135" s="75" t="s">
        <v>124</v>
      </c>
      <c r="E135" s="75">
        <v>1502</v>
      </c>
      <c r="F135" s="75">
        <v>18</v>
      </c>
      <c r="G135" s="75">
        <v>298</v>
      </c>
      <c r="H135" s="75" t="s">
        <v>124</v>
      </c>
      <c r="I135" s="75">
        <v>86</v>
      </c>
      <c r="J135" s="75">
        <v>555</v>
      </c>
      <c r="K135" s="75">
        <v>188</v>
      </c>
      <c r="L135" s="75">
        <v>612</v>
      </c>
      <c r="M135" s="75">
        <v>409</v>
      </c>
      <c r="N135" s="75">
        <v>1378</v>
      </c>
      <c r="O135" s="75">
        <v>593</v>
      </c>
      <c r="P135" s="75">
        <v>243</v>
      </c>
      <c r="Q135" s="75">
        <v>28</v>
      </c>
      <c r="R135" s="75">
        <v>34</v>
      </c>
      <c r="S135" s="75" t="s">
        <v>124</v>
      </c>
      <c r="T135" s="75">
        <v>2036</v>
      </c>
      <c r="U135" s="75">
        <v>11</v>
      </c>
      <c r="V135" s="75" t="s">
        <v>124</v>
      </c>
      <c r="W135" s="75">
        <v>35</v>
      </c>
      <c r="X135" s="75">
        <v>209</v>
      </c>
      <c r="Y135" s="75">
        <v>423</v>
      </c>
    </row>
    <row r="136" spans="2:25" x14ac:dyDescent="0.45">
      <c r="B136" s="74" t="s">
        <v>546</v>
      </c>
      <c r="C136" s="75">
        <v>0</v>
      </c>
      <c r="D136" s="75" t="s">
        <v>124</v>
      </c>
      <c r="E136" s="75">
        <v>1780</v>
      </c>
      <c r="F136" s="75">
        <v>21</v>
      </c>
      <c r="G136" s="75">
        <v>308</v>
      </c>
      <c r="H136" s="75" t="s">
        <v>124</v>
      </c>
      <c r="I136" s="75">
        <v>104</v>
      </c>
      <c r="J136" s="75">
        <v>447</v>
      </c>
      <c r="K136" s="75">
        <v>212</v>
      </c>
      <c r="L136" s="75">
        <v>770</v>
      </c>
      <c r="M136" s="75">
        <v>584</v>
      </c>
      <c r="N136" s="75">
        <v>1452</v>
      </c>
      <c r="O136" s="75">
        <v>663</v>
      </c>
      <c r="P136" s="75">
        <v>238</v>
      </c>
      <c r="Q136" s="75">
        <v>47</v>
      </c>
      <c r="R136" s="75">
        <v>53</v>
      </c>
      <c r="S136" s="75" t="s">
        <v>124</v>
      </c>
      <c r="T136" s="75">
        <v>2426</v>
      </c>
      <c r="U136" s="75">
        <v>16</v>
      </c>
      <c r="V136" s="75" t="s">
        <v>124</v>
      </c>
      <c r="W136" s="75">
        <v>27</v>
      </c>
      <c r="X136" s="75">
        <v>182</v>
      </c>
      <c r="Y136" s="75">
        <v>722</v>
      </c>
    </row>
    <row r="137" spans="2:25" x14ac:dyDescent="0.45">
      <c r="B137" s="74" t="s">
        <v>416</v>
      </c>
      <c r="C137" s="75">
        <v>0</v>
      </c>
      <c r="D137" s="75">
        <v>0</v>
      </c>
      <c r="E137" s="75">
        <v>1432</v>
      </c>
      <c r="F137" s="75">
        <v>25</v>
      </c>
      <c r="G137" s="75">
        <v>264</v>
      </c>
      <c r="H137" s="75">
        <v>5</v>
      </c>
      <c r="I137" s="75">
        <v>71</v>
      </c>
      <c r="J137" s="75">
        <v>578</v>
      </c>
      <c r="K137" s="75">
        <v>184</v>
      </c>
      <c r="L137" s="75">
        <v>443</v>
      </c>
      <c r="M137" s="75">
        <v>313</v>
      </c>
      <c r="N137" s="75">
        <v>1115</v>
      </c>
      <c r="O137" s="75">
        <v>499</v>
      </c>
      <c r="P137" s="75">
        <v>173</v>
      </c>
      <c r="Q137" s="75">
        <v>17</v>
      </c>
      <c r="R137" s="75">
        <v>28</v>
      </c>
      <c r="S137" s="75">
        <v>0</v>
      </c>
      <c r="T137" s="75">
        <v>1944</v>
      </c>
      <c r="U137" s="75" t="s">
        <v>124</v>
      </c>
      <c r="V137" s="75" t="s">
        <v>124</v>
      </c>
      <c r="W137" s="75">
        <v>31</v>
      </c>
      <c r="X137" s="75">
        <v>128</v>
      </c>
      <c r="Y137" s="75">
        <v>414</v>
      </c>
    </row>
    <row r="138" spans="2:25" x14ac:dyDescent="0.45">
      <c r="B138" s="74" t="s">
        <v>332</v>
      </c>
      <c r="C138" s="75">
        <v>6</v>
      </c>
      <c r="D138" s="75" t="s">
        <v>124</v>
      </c>
      <c r="E138" s="75">
        <v>1244</v>
      </c>
      <c r="F138" s="75">
        <v>39</v>
      </c>
      <c r="G138" s="75">
        <v>610</v>
      </c>
      <c r="H138" s="75">
        <v>21</v>
      </c>
      <c r="I138" s="75">
        <v>194</v>
      </c>
      <c r="J138" s="75">
        <v>177</v>
      </c>
      <c r="K138" s="75">
        <v>344</v>
      </c>
      <c r="L138" s="75">
        <v>1872</v>
      </c>
      <c r="M138" s="75">
        <v>1460</v>
      </c>
      <c r="N138" s="75">
        <v>2368</v>
      </c>
      <c r="O138" s="75">
        <v>1037</v>
      </c>
      <c r="P138" s="75">
        <v>291</v>
      </c>
      <c r="Q138" s="75">
        <v>68</v>
      </c>
      <c r="R138" s="75">
        <v>301</v>
      </c>
      <c r="S138" s="75">
        <v>0</v>
      </c>
      <c r="T138" s="75">
        <v>2480</v>
      </c>
      <c r="U138" s="75">
        <v>0</v>
      </c>
      <c r="V138" s="75" t="s">
        <v>124</v>
      </c>
      <c r="W138" s="75">
        <v>109</v>
      </c>
      <c r="X138" s="75">
        <v>178</v>
      </c>
      <c r="Y138" s="75">
        <v>1086</v>
      </c>
    </row>
    <row r="139" spans="2:25" x14ac:dyDescent="0.45">
      <c r="B139" s="74" t="s">
        <v>253</v>
      </c>
      <c r="C139" s="75" t="s">
        <v>124</v>
      </c>
      <c r="D139" s="75">
        <v>0</v>
      </c>
      <c r="E139" s="75">
        <v>1253</v>
      </c>
      <c r="F139" s="75">
        <v>25</v>
      </c>
      <c r="G139" s="75">
        <v>472</v>
      </c>
      <c r="H139" s="75">
        <v>6</v>
      </c>
      <c r="I139" s="75">
        <v>283</v>
      </c>
      <c r="J139" s="75">
        <v>27</v>
      </c>
      <c r="K139" s="75">
        <v>740</v>
      </c>
      <c r="L139" s="75">
        <v>1235</v>
      </c>
      <c r="M139" s="75">
        <v>1044</v>
      </c>
      <c r="N139" s="75">
        <v>1954</v>
      </c>
      <c r="O139" s="75">
        <v>1190</v>
      </c>
      <c r="P139" s="75">
        <v>158</v>
      </c>
      <c r="Q139" s="75">
        <v>157</v>
      </c>
      <c r="R139" s="75">
        <v>196</v>
      </c>
      <c r="S139" s="75">
        <v>0</v>
      </c>
      <c r="T139" s="75">
        <v>3047</v>
      </c>
      <c r="U139" s="75">
        <v>58</v>
      </c>
      <c r="V139" s="75" t="s">
        <v>124</v>
      </c>
      <c r="W139" s="75">
        <v>136</v>
      </c>
      <c r="X139" s="75">
        <v>201</v>
      </c>
      <c r="Y139" s="75">
        <v>1291</v>
      </c>
    </row>
    <row r="140" spans="2:25" x14ac:dyDescent="0.45">
      <c r="B140" s="74" t="s">
        <v>358</v>
      </c>
      <c r="C140" s="75" t="s">
        <v>124</v>
      </c>
      <c r="D140" s="75" t="s">
        <v>124</v>
      </c>
      <c r="E140" s="75">
        <v>2287</v>
      </c>
      <c r="F140" s="75">
        <v>17</v>
      </c>
      <c r="G140" s="75">
        <v>330</v>
      </c>
      <c r="H140" s="75" t="s">
        <v>124</v>
      </c>
      <c r="I140" s="75">
        <v>117</v>
      </c>
      <c r="J140" s="75">
        <v>495</v>
      </c>
      <c r="K140" s="75">
        <v>330</v>
      </c>
      <c r="L140" s="75">
        <v>650</v>
      </c>
      <c r="M140" s="75">
        <v>518</v>
      </c>
      <c r="N140" s="75">
        <v>1205</v>
      </c>
      <c r="O140" s="75">
        <v>684</v>
      </c>
      <c r="P140" s="75">
        <v>216</v>
      </c>
      <c r="Q140" s="75">
        <v>19</v>
      </c>
      <c r="R140" s="75">
        <v>92</v>
      </c>
      <c r="S140" s="75">
        <v>0</v>
      </c>
      <c r="T140" s="75">
        <v>3199</v>
      </c>
      <c r="U140" s="75">
        <v>0</v>
      </c>
      <c r="V140" s="75" t="s">
        <v>124</v>
      </c>
      <c r="W140" s="75">
        <v>73</v>
      </c>
      <c r="X140" s="75">
        <v>71</v>
      </c>
      <c r="Y140" s="75">
        <v>923</v>
      </c>
    </row>
    <row r="141" spans="2:25" x14ac:dyDescent="0.45">
      <c r="B141" s="74" t="s">
        <v>340</v>
      </c>
      <c r="C141" s="75" t="s">
        <v>124</v>
      </c>
      <c r="D141" s="75" t="s">
        <v>124</v>
      </c>
      <c r="E141" s="75">
        <v>2532</v>
      </c>
      <c r="F141" s="75">
        <v>27</v>
      </c>
      <c r="G141" s="75">
        <v>579</v>
      </c>
      <c r="H141" s="75">
        <v>14</v>
      </c>
      <c r="I141" s="75">
        <v>248</v>
      </c>
      <c r="J141" s="75">
        <v>292</v>
      </c>
      <c r="K141" s="75">
        <v>633</v>
      </c>
      <c r="L141" s="75">
        <v>1349</v>
      </c>
      <c r="M141" s="75">
        <v>1067</v>
      </c>
      <c r="N141" s="75">
        <v>1761</v>
      </c>
      <c r="O141" s="75">
        <v>1010</v>
      </c>
      <c r="P141" s="75">
        <v>305</v>
      </c>
      <c r="Q141" s="75">
        <v>56</v>
      </c>
      <c r="R141" s="75">
        <v>272</v>
      </c>
      <c r="S141" s="75">
        <v>0</v>
      </c>
      <c r="T141" s="75">
        <v>4261</v>
      </c>
      <c r="U141" s="75">
        <v>0</v>
      </c>
      <c r="V141" s="75" t="s">
        <v>124</v>
      </c>
      <c r="W141" s="75">
        <v>119</v>
      </c>
      <c r="X141" s="75">
        <v>107</v>
      </c>
      <c r="Y141" s="75">
        <v>1308</v>
      </c>
    </row>
    <row r="142" spans="2:25" x14ac:dyDescent="0.45">
      <c r="B142" s="74" t="s">
        <v>417</v>
      </c>
      <c r="C142" s="75" t="s">
        <v>124</v>
      </c>
      <c r="D142" s="75">
        <v>9</v>
      </c>
      <c r="E142" s="75">
        <v>1882</v>
      </c>
      <c r="F142" s="75">
        <v>25</v>
      </c>
      <c r="G142" s="75">
        <v>365</v>
      </c>
      <c r="H142" s="75">
        <v>9</v>
      </c>
      <c r="I142" s="75">
        <v>148</v>
      </c>
      <c r="J142" s="75">
        <v>424</v>
      </c>
      <c r="K142" s="75">
        <v>579</v>
      </c>
      <c r="L142" s="75">
        <v>750</v>
      </c>
      <c r="M142" s="75">
        <v>606</v>
      </c>
      <c r="N142" s="75">
        <v>1409</v>
      </c>
      <c r="O142" s="75">
        <v>722</v>
      </c>
      <c r="P142" s="75">
        <v>204</v>
      </c>
      <c r="Q142" s="75">
        <v>46</v>
      </c>
      <c r="R142" s="75">
        <v>160</v>
      </c>
      <c r="S142" s="75">
        <v>0</v>
      </c>
      <c r="T142" s="75">
        <v>3230</v>
      </c>
      <c r="U142" s="75">
        <v>0</v>
      </c>
      <c r="V142" s="75" t="s">
        <v>124</v>
      </c>
      <c r="W142" s="75">
        <v>115</v>
      </c>
      <c r="X142" s="75">
        <v>224</v>
      </c>
      <c r="Y142" s="75">
        <v>1297</v>
      </c>
    </row>
    <row r="143" spans="2:25" x14ac:dyDescent="0.45">
      <c r="B143" s="74" t="s">
        <v>132</v>
      </c>
      <c r="C143" s="75">
        <v>0</v>
      </c>
      <c r="D143" s="75">
        <v>0</v>
      </c>
      <c r="E143" s="75">
        <v>189</v>
      </c>
      <c r="F143" s="75">
        <v>11</v>
      </c>
      <c r="G143" s="75">
        <v>12</v>
      </c>
      <c r="H143" s="75">
        <v>0</v>
      </c>
      <c r="I143" s="75" t="s">
        <v>124</v>
      </c>
      <c r="J143" s="75">
        <v>124</v>
      </c>
      <c r="K143" s="75">
        <v>34</v>
      </c>
      <c r="L143" s="75">
        <v>33</v>
      </c>
      <c r="M143" s="75">
        <v>29</v>
      </c>
      <c r="N143" s="75">
        <v>344</v>
      </c>
      <c r="O143" s="75">
        <v>215</v>
      </c>
      <c r="P143" s="75">
        <v>29</v>
      </c>
      <c r="Q143" s="75" t="s">
        <v>124</v>
      </c>
      <c r="R143" s="75">
        <v>8</v>
      </c>
      <c r="S143" s="75">
        <v>0</v>
      </c>
      <c r="T143" s="75">
        <v>276</v>
      </c>
      <c r="U143" s="75" t="s">
        <v>124</v>
      </c>
      <c r="V143" s="75">
        <v>0</v>
      </c>
      <c r="W143" s="75" t="s">
        <v>124</v>
      </c>
      <c r="X143" s="75">
        <v>39</v>
      </c>
      <c r="Y143" s="75">
        <v>272</v>
      </c>
    </row>
    <row r="144" spans="2:25" x14ac:dyDescent="0.45">
      <c r="B144" s="74" t="s">
        <v>314</v>
      </c>
      <c r="C144" s="75">
        <v>11</v>
      </c>
      <c r="D144" s="75">
        <v>15</v>
      </c>
      <c r="E144" s="75">
        <v>2356</v>
      </c>
      <c r="F144" s="75">
        <v>12</v>
      </c>
      <c r="G144" s="75">
        <v>532</v>
      </c>
      <c r="H144" s="75">
        <v>8</v>
      </c>
      <c r="I144" s="75">
        <v>223</v>
      </c>
      <c r="J144" s="75">
        <v>328</v>
      </c>
      <c r="K144" s="75">
        <v>683</v>
      </c>
      <c r="L144" s="75">
        <v>959</v>
      </c>
      <c r="M144" s="75">
        <v>767</v>
      </c>
      <c r="N144" s="75">
        <v>1617</v>
      </c>
      <c r="O144" s="75">
        <v>948</v>
      </c>
      <c r="P144" s="75">
        <v>238</v>
      </c>
      <c r="Q144" s="75">
        <v>37</v>
      </c>
      <c r="R144" s="75">
        <v>239</v>
      </c>
      <c r="S144" s="75" t="s">
        <v>124</v>
      </c>
      <c r="T144" s="75">
        <v>4014</v>
      </c>
      <c r="U144" s="75" t="s">
        <v>124</v>
      </c>
      <c r="V144" s="75" t="s">
        <v>124</v>
      </c>
      <c r="W144" s="75">
        <v>134</v>
      </c>
      <c r="X144" s="75">
        <v>61</v>
      </c>
      <c r="Y144" s="75">
        <v>1256</v>
      </c>
    </row>
    <row r="145" spans="2:25" x14ac:dyDescent="0.45">
      <c r="B145" s="74" t="s">
        <v>418</v>
      </c>
      <c r="C145" s="75">
        <v>0</v>
      </c>
      <c r="D145" s="75">
        <v>0</v>
      </c>
      <c r="E145" s="75">
        <v>1190</v>
      </c>
      <c r="F145" s="75">
        <v>19</v>
      </c>
      <c r="G145" s="75">
        <v>242</v>
      </c>
      <c r="H145" s="75">
        <v>5</v>
      </c>
      <c r="I145" s="75">
        <v>69</v>
      </c>
      <c r="J145" s="75">
        <v>260</v>
      </c>
      <c r="K145" s="75">
        <v>255</v>
      </c>
      <c r="L145" s="75">
        <v>428</v>
      </c>
      <c r="M145" s="75">
        <v>345</v>
      </c>
      <c r="N145" s="75">
        <v>992</v>
      </c>
      <c r="O145" s="75">
        <v>511</v>
      </c>
      <c r="P145" s="75">
        <v>145</v>
      </c>
      <c r="Q145" s="75">
        <v>14</v>
      </c>
      <c r="R145" s="75">
        <v>74</v>
      </c>
      <c r="S145" s="75">
        <v>0</v>
      </c>
      <c r="T145" s="75">
        <v>1821</v>
      </c>
      <c r="U145" s="75" t="s">
        <v>124</v>
      </c>
      <c r="V145" s="75">
        <v>0</v>
      </c>
      <c r="W145" s="75">
        <v>29</v>
      </c>
      <c r="X145" s="75">
        <v>118</v>
      </c>
      <c r="Y145" s="75">
        <v>545</v>
      </c>
    </row>
    <row r="146" spans="2:25" x14ac:dyDescent="0.45">
      <c r="B146" s="74" t="s">
        <v>257</v>
      </c>
      <c r="C146" s="75" t="s">
        <v>124</v>
      </c>
      <c r="D146" s="75">
        <v>0</v>
      </c>
      <c r="E146" s="75">
        <v>793</v>
      </c>
      <c r="F146" s="75">
        <v>28</v>
      </c>
      <c r="G146" s="75">
        <v>136</v>
      </c>
      <c r="H146" s="75" t="s">
        <v>124</v>
      </c>
      <c r="I146" s="75">
        <v>33</v>
      </c>
      <c r="J146" s="75">
        <v>252</v>
      </c>
      <c r="K146" s="75">
        <v>196</v>
      </c>
      <c r="L146" s="75">
        <v>243</v>
      </c>
      <c r="M146" s="75">
        <v>179</v>
      </c>
      <c r="N146" s="75">
        <v>872</v>
      </c>
      <c r="O146" s="75">
        <v>476</v>
      </c>
      <c r="P146" s="75">
        <v>84</v>
      </c>
      <c r="Q146" s="75">
        <v>20</v>
      </c>
      <c r="R146" s="75">
        <v>19</v>
      </c>
      <c r="S146" s="75">
        <v>0</v>
      </c>
      <c r="T146" s="75">
        <v>1199</v>
      </c>
      <c r="U146" s="75" t="s">
        <v>124</v>
      </c>
      <c r="V146" s="75">
        <v>0</v>
      </c>
      <c r="W146" s="75">
        <v>27</v>
      </c>
      <c r="X146" s="75">
        <v>107</v>
      </c>
      <c r="Y146" s="75">
        <v>608</v>
      </c>
    </row>
    <row r="147" spans="2:25" x14ac:dyDescent="0.45">
      <c r="B147" s="74" t="s">
        <v>199</v>
      </c>
      <c r="C147" s="75" t="s">
        <v>124</v>
      </c>
      <c r="D147" s="75" t="s">
        <v>124</v>
      </c>
      <c r="E147" s="75">
        <v>1596</v>
      </c>
      <c r="F147" s="75">
        <v>37</v>
      </c>
      <c r="G147" s="75">
        <v>387</v>
      </c>
      <c r="H147" s="75">
        <v>13</v>
      </c>
      <c r="I147" s="75">
        <v>85</v>
      </c>
      <c r="J147" s="75">
        <v>634</v>
      </c>
      <c r="K147" s="75">
        <v>314</v>
      </c>
      <c r="L147" s="75">
        <v>626</v>
      </c>
      <c r="M147" s="75">
        <v>486</v>
      </c>
      <c r="N147" s="75">
        <v>1598</v>
      </c>
      <c r="O147" s="75">
        <v>737</v>
      </c>
      <c r="P147" s="75">
        <v>275</v>
      </c>
      <c r="Q147" s="75">
        <v>25</v>
      </c>
      <c r="R147" s="75">
        <v>64</v>
      </c>
      <c r="S147" s="75">
        <v>0</v>
      </c>
      <c r="T147" s="75">
        <v>2392</v>
      </c>
      <c r="U147" s="75" t="s">
        <v>124</v>
      </c>
      <c r="V147" s="75" t="s">
        <v>124</v>
      </c>
      <c r="W147" s="75">
        <v>60</v>
      </c>
      <c r="X147" s="75">
        <v>147</v>
      </c>
      <c r="Y147" s="75">
        <v>552</v>
      </c>
    </row>
    <row r="148" spans="2:25" x14ac:dyDescent="0.45">
      <c r="B148" s="74" t="s">
        <v>256</v>
      </c>
      <c r="C148" s="75" t="s">
        <v>124</v>
      </c>
      <c r="D148" s="75" t="s">
        <v>124</v>
      </c>
      <c r="E148" s="75">
        <v>636</v>
      </c>
      <c r="F148" s="75">
        <v>59</v>
      </c>
      <c r="G148" s="75">
        <v>112</v>
      </c>
      <c r="H148" s="75">
        <v>0</v>
      </c>
      <c r="I148" s="75">
        <v>31</v>
      </c>
      <c r="J148" s="75">
        <v>197</v>
      </c>
      <c r="K148" s="75">
        <v>231</v>
      </c>
      <c r="L148" s="75">
        <v>335</v>
      </c>
      <c r="M148" s="75">
        <v>299</v>
      </c>
      <c r="N148" s="75">
        <v>1406</v>
      </c>
      <c r="O148" s="75">
        <v>875</v>
      </c>
      <c r="P148" s="75">
        <v>102</v>
      </c>
      <c r="Q148" s="75">
        <v>14</v>
      </c>
      <c r="R148" s="75">
        <v>56</v>
      </c>
      <c r="S148" s="75" t="s">
        <v>124</v>
      </c>
      <c r="T148" s="75">
        <v>1189</v>
      </c>
      <c r="U148" s="75" t="s">
        <v>124</v>
      </c>
      <c r="V148" s="75" t="s">
        <v>124</v>
      </c>
      <c r="W148" s="75">
        <v>33</v>
      </c>
      <c r="X148" s="75">
        <v>120</v>
      </c>
      <c r="Y148" s="75">
        <v>1102</v>
      </c>
    </row>
    <row r="149" spans="2:25" x14ac:dyDescent="0.45">
      <c r="B149" s="74" t="s">
        <v>419</v>
      </c>
      <c r="C149" s="75" t="s">
        <v>124</v>
      </c>
      <c r="D149" s="75">
        <v>0</v>
      </c>
      <c r="E149" s="75">
        <v>1459</v>
      </c>
      <c r="F149" s="75">
        <v>18</v>
      </c>
      <c r="G149" s="75">
        <v>398</v>
      </c>
      <c r="H149" s="75">
        <v>8</v>
      </c>
      <c r="I149" s="75">
        <v>112</v>
      </c>
      <c r="J149" s="75">
        <v>254</v>
      </c>
      <c r="K149" s="75">
        <v>357</v>
      </c>
      <c r="L149" s="75">
        <v>868</v>
      </c>
      <c r="M149" s="75">
        <v>626</v>
      </c>
      <c r="N149" s="75">
        <v>1405</v>
      </c>
      <c r="O149" s="75">
        <v>697</v>
      </c>
      <c r="P149" s="75">
        <v>200</v>
      </c>
      <c r="Q149" s="75">
        <v>25</v>
      </c>
      <c r="R149" s="75">
        <v>104</v>
      </c>
      <c r="S149" s="75" t="s">
        <v>124</v>
      </c>
      <c r="T149" s="75">
        <v>2345</v>
      </c>
      <c r="U149" s="75">
        <v>0</v>
      </c>
      <c r="V149" s="75" t="s">
        <v>124</v>
      </c>
      <c r="W149" s="75">
        <v>73</v>
      </c>
      <c r="X149" s="75">
        <v>135</v>
      </c>
      <c r="Y149" s="75">
        <v>469</v>
      </c>
    </row>
    <row r="150" spans="2:25" x14ac:dyDescent="0.45">
      <c r="B150" s="74" t="s">
        <v>565</v>
      </c>
      <c r="C150" s="75" t="s">
        <v>124</v>
      </c>
      <c r="D150" s="75">
        <v>0</v>
      </c>
      <c r="E150" s="75">
        <v>1211</v>
      </c>
      <c r="F150" s="75">
        <v>18</v>
      </c>
      <c r="G150" s="75">
        <v>424</v>
      </c>
      <c r="H150" s="75" t="s">
        <v>124</v>
      </c>
      <c r="I150" s="75">
        <v>203</v>
      </c>
      <c r="J150" s="75">
        <v>93</v>
      </c>
      <c r="K150" s="75">
        <v>401</v>
      </c>
      <c r="L150" s="75">
        <v>772</v>
      </c>
      <c r="M150" s="75">
        <v>611</v>
      </c>
      <c r="N150" s="75">
        <v>1441</v>
      </c>
      <c r="O150" s="75">
        <v>811</v>
      </c>
      <c r="P150" s="75">
        <v>182</v>
      </c>
      <c r="Q150" s="75">
        <v>56</v>
      </c>
      <c r="R150" s="75">
        <v>83</v>
      </c>
      <c r="S150" s="75" t="s">
        <v>124</v>
      </c>
      <c r="T150" s="75">
        <v>2256</v>
      </c>
      <c r="U150" s="75">
        <v>8</v>
      </c>
      <c r="V150" s="75">
        <v>9</v>
      </c>
      <c r="W150" s="75">
        <v>71</v>
      </c>
      <c r="X150" s="75">
        <v>204</v>
      </c>
      <c r="Y150" s="75">
        <v>598</v>
      </c>
    </row>
    <row r="151" spans="2:25" x14ac:dyDescent="0.45">
      <c r="B151" s="74" t="s">
        <v>566</v>
      </c>
      <c r="C151" s="75" t="s">
        <v>124</v>
      </c>
      <c r="D151" s="75">
        <v>0</v>
      </c>
      <c r="E151" s="75">
        <v>1444</v>
      </c>
      <c r="F151" s="75">
        <v>16</v>
      </c>
      <c r="G151" s="75">
        <v>455</v>
      </c>
      <c r="H151" s="75" t="s">
        <v>124</v>
      </c>
      <c r="I151" s="75">
        <v>219</v>
      </c>
      <c r="J151" s="75">
        <v>144</v>
      </c>
      <c r="K151" s="75">
        <v>439</v>
      </c>
      <c r="L151" s="75">
        <v>887</v>
      </c>
      <c r="M151" s="75">
        <v>653</v>
      </c>
      <c r="N151" s="75">
        <v>1540</v>
      </c>
      <c r="O151" s="75">
        <v>814</v>
      </c>
      <c r="P151" s="75">
        <v>217</v>
      </c>
      <c r="Q151" s="75">
        <v>63</v>
      </c>
      <c r="R151" s="75">
        <v>103</v>
      </c>
      <c r="S151" s="75" t="s">
        <v>124</v>
      </c>
      <c r="T151" s="75">
        <v>2535</v>
      </c>
      <c r="U151" s="75">
        <v>15</v>
      </c>
      <c r="V151" s="75">
        <v>5</v>
      </c>
      <c r="W151" s="75">
        <v>79</v>
      </c>
      <c r="X151" s="75">
        <v>216</v>
      </c>
      <c r="Y151" s="75">
        <v>667</v>
      </c>
    </row>
    <row r="152" spans="2:25" x14ac:dyDescent="0.45">
      <c r="B152" s="74" t="s">
        <v>551</v>
      </c>
      <c r="C152" s="75" t="s">
        <v>124</v>
      </c>
      <c r="D152" s="75">
        <v>7</v>
      </c>
      <c r="E152" s="75">
        <v>1217</v>
      </c>
      <c r="F152" s="75">
        <v>22</v>
      </c>
      <c r="G152" s="75">
        <v>551</v>
      </c>
      <c r="H152" s="75">
        <v>10</v>
      </c>
      <c r="I152" s="75">
        <v>293</v>
      </c>
      <c r="J152" s="75">
        <v>84</v>
      </c>
      <c r="K152" s="75">
        <v>505</v>
      </c>
      <c r="L152" s="75">
        <v>1001</v>
      </c>
      <c r="M152" s="75">
        <v>800</v>
      </c>
      <c r="N152" s="75">
        <v>1605</v>
      </c>
      <c r="O152" s="75">
        <v>870</v>
      </c>
      <c r="P152" s="75">
        <v>173</v>
      </c>
      <c r="Q152" s="75">
        <v>110</v>
      </c>
      <c r="R152" s="75">
        <v>122</v>
      </c>
      <c r="S152" s="75" t="s">
        <v>124</v>
      </c>
      <c r="T152" s="75">
        <v>2494</v>
      </c>
      <c r="U152" s="75">
        <v>30</v>
      </c>
      <c r="V152" s="75" t="s">
        <v>124</v>
      </c>
      <c r="W152" s="75">
        <v>99</v>
      </c>
      <c r="X152" s="75">
        <v>172</v>
      </c>
      <c r="Y152" s="75">
        <v>773</v>
      </c>
    </row>
    <row r="153" spans="2:25" x14ac:dyDescent="0.45">
      <c r="B153" s="74" t="s">
        <v>552</v>
      </c>
      <c r="C153" s="75" t="s">
        <v>124</v>
      </c>
      <c r="D153" s="75">
        <v>0</v>
      </c>
      <c r="E153" s="75">
        <v>972</v>
      </c>
      <c r="F153" s="75">
        <v>18</v>
      </c>
      <c r="G153" s="75">
        <v>409</v>
      </c>
      <c r="H153" s="75" t="s">
        <v>124</v>
      </c>
      <c r="I153" s="75">
        <v>214</v>
      </c>
      <c r="J153" s="75">
        <v>69</v>
      </c>
      <c r="K153" s="75">
        <v>393</v>
      </c>
      <c r="L153" s="75">
        <v>682</v>
      </c>
      <c r="M153" s="75">
        <v>562</v>
      </c>
      <c r="N153" s="75">
        <v>1156</v>
      </c>
      <c r="O153" s="75">
        <v>700</v>
      </c>
      <c r="P153" s="75">
        <v>120</v>
      </c>
      <c r="Q153" s="75">
        <v>48</v>
      </c>
      <c r="R153" s="75">
        <v>86</v>
      </c>
      <c r="S153" s="75">
        <v>0</v>
      </c>
      <c r="T153" s="75">
        <v>1943</v>
      </c>
      <c r="U153" s="75">
        <v>22</v>
      </c>
      <c r="V153" s="75" t="s">
        <v>124</v>
      </c>
      <c r="W153" s="75">
        <v>70</v>
      </c>
      <c r="X153" s="75">
        <v>93</v>
      </c>
      <c r="Y153" s="75">
        <v>688</v>
      </c>
    </row>
    <row r="154" spans="2:25" x14ac:dyDescent="0.45">
      <c r="B154" s="74" t="s">
        <v>553</v>
      </c>
      <c r="C154" s="75" t="s">
        <v>124</v>
      </c>
      <c r="D154" s="75" t="s">
        <v>124</v>
      </c>
      <c r="E154" s="75">
        <v>411</v>
      </c>
      <c r="F154" s="75">
        <v>26</v>
      </c>
      <c r="G154" s="75">
        <v>365</v>
      </c>
      <c r="H154" s="75">
        <v>6</v>
      </c>
      <c r="I154" s="75">
        <v>212</v>
      </c>
      <c r="J154" s="75">
        <v>27</v>
      </c>
      <c r="K154" s="75">
        <v>277</v>
      </c>
      <c r="L154" s="75">
        <v>1101</v>
      </c>
      <c r="M154" s="75">
        <v>869</v>
      </c>
      <c r="N154" s="75">
        <v>1543</v>
      </c>
      <c r="O154" s="75">
        <v>736</v>
      </c>
      <c r="P154" s="75">
        <v>136</v>
      </c>
      <c r="Q154" s="75">
        <v>120</v>
      </c>
      <c r="R154" s="75">
        <v>141</v>
      </c>
      <c r="S154" s="75" t="s">
        <v>124</v>
      </c>
      <c r="T154" s="75">
        <v>1305</v>
      </c>
      <c r="U154" s="75">
        <v>19</v>
      </c>
      <c r="V154" s="75" t="s">
        <v>124</v>
      </c>
      <c r="W154" s="75">
        <v>65</v>
      </c>
      <c r="X154" s="75">
        <v>163</v>
      </c>
      <c r="Y154" s="75">
        <v>741</v>
      </c>
    </row>
    <row r="155" spans="2:25" x14ac:dyDescent="0.45">
      <c r="B155" s="74" t="s">
        <v>420</v>
      </c>
      <c r="C155" s="75">
        <v>7</v>
      </c>
      <c r="D155" s="75" t="s">
        <v>124</v>
      </c>
      <c r="E155" s="75">
        <v>1870</v>
      </c>
      <c r="F155" s="75">
        <v>65</v>
      </c>
      <c r="G155" s="75">
        <v>481</v>
      </c>
      <c r="H155" s="75" t="s">
        <v>124</v>
      </c>
      <c r="I155" s="75">
        <v>145</v>
      </c>
      <c r="J155" s="75">
        <v>586</v>
      </c>
      <c r="K155" s="75">
        <v>445</v>
      </c>
      <c r="L155" s="75">
        <v>683</v>
      </c>
      <c r="M155" s="75">
        <v>540</v>
      </c>
      <c r="N155" s="75">
        <v>2327</v>
      </c>
      <c r="O155" s="75">
        <v>1180</v>
      </c>
      <c r="P155" s="75">
        <v>302</v>
      </c>
      <c r="Q155" s="75">
        <v>25</v>
      </c>
      <c r="R155" s="75">
        <v>83</v>
      </c>
      <c r="S155" s="75">
        <v>0</v>
      </c>
      <c r="T155" s="75">
        <v>2939</v>
      </c>
      <c r="U155" s="75" t="s">
        <v>124</v>
      </c>
      <c r="V155" s="75" t="s">
        <v>124</v>
      </c>
      <c r="W155" s="75">
        <v>65</v>
      </c>
      <c r="X155" s="75">
        <v>323</v>
      </c>
      <c r="Y155" s="75">
        <v>1465</v>
      </c>
    </row>
    <row r="156" spans="2:25" x14ac:dyDescent="0.45">
      <c r="B156" s="74" t="s">
        <v>421</v>
      </c>
      <c r="C156" s="75">
        <v>0</v>
      </c>
      <c r="D156" s="75">
        <v>0</v>
      </c>
      <c r="E156" s="75" t="s">
        <v>124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 t="s">
        <v>124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</row>
    <row r="157" spans="2:25" x14ac:dyDescent="0.45">
      <c r="B157" s="74" t="s">
        <v>323</v>
      </c>
      <c r="C157" s="75">
        <v>0</v>
      </c>
      <c r="D157" s="75" t="s">
        <v>124</v>
      </c>
      <c r="E157" s="75">
        <v>1230</v>
      </c>
      <c r="F157" s="75">
        <v>5</v>
      </c>
      <c r="G157" s="75">
        <v>204</v>
      </c>
      <c r="H157" s="75" t="s">
        <v>124</v>
      </c>
      <c r="I157" s="75">
        <v>108</v>
      </c>
      <c r="J157" s="75">
        <v>230</v>
      </c>
      <c r="K157" s="75">
        <v>271</v>
      </c>
      <c r="L157" s="75">
        <v>377</v>
      </c>
      <c r="M157" s="75">
        <v>276</v>
      </c>
      <c r="N157" s="75">
        <v>570</v>
      </c>
      <c r="O157" s="75">
        <v>355</v>
      </c>
      <c r="P157" s="75">
        <v>97</v>
      </c>
      <c r="Q157" s="75">
        <v>16</v>
      </c>
      <c r="R157" s="75">
        <v>69</v>
      </c>
      <c r="S157" s="75" t="s">
        <v>124</v>
      </c>
      <c r="T157" s="75">
        <v>1923</v>
      </c>
      <c r="U157" s="75" t="s">
        <v>124</v>
      </c>
      <c r="V157" s="75" t="s">
        <v>124</v>
      </c>
      <c r="W157" s="75">
        <v>40</v>
      </c>
      <c r="X157" s="75">
        <v>34</v>
      </c>
      <c r="Y157" s="75">
        <v>371</v>
      </c>
    </row>
    <row r="158" spans="2:25" x14ac:dyDescent="0.45">
      <c r="B158" s="74" t="s">
        <v>185</v>
      </c>
      <c r="C158" s="75" t="s">
        <v>124</v>
      </c>
      <c r="D158" s="75" t="s">
        <v>124</v>
      </c>
      <c r="E158" s="75">
        <v>1826</v>
      </c>
      <c r="F158" s="75">
        <v>32</v>
      </c>
      <c r="G158" s="75">
        <v>640</v>
      </c>
      <c r="H158" s="75">
        <v>10</v>
      </c>
      <c r="I158" s="75">
        <v>299</v>
      </c>
      <c r="J158" s="75">
        <v>112</v>
      </c>
      <c r="K158" s="75">
        <v>443</v>
      </c>
      <c r="L158" s="75">
        <v>1113</v>
      </c>
      <c r="M158" s="75">
        <v>897</v>
      </c>
      <c r="N158" s="75">
        <v>1934</v>
      </c>
      <c r="O158" s="75">
        <v>1008</v>
      </c>
      <c r="P158" s="75">
        <v>180</v>
      </c>
      <c r="Q158" s="75">
        <v>173</v>
      </c>
      <c r="R158" s="75">
        <v>96</v>
      </c>
      <c r="S158" s="75" t="s">
        <v>124</v>
      </c>
      <c r="T158" s="75">
        <v>3061</v>
      </c>
      <c r="U158" s="75">
        <v>12</v>
      </c>
      <c r="V158" s="75" t="s">
        <v>124</v>
      </c>
      <c r="W158" s="75">
        <v>97</v>
      </c>
      <c r="X158" s="75">
        <v>211</v>
      </c>
      <c r="Y158" s="75">
        <v>1057</v>
      </c>
    </row>
    <row r="159" spans="2:25" x14ac:dyDescent="0.45">
      <c r="B159" s="74" t="s">
        <v>561</v>
      </c>
      <c r="C159" s="75">
        <v>0</v>
      </c>
      <c r="D159" s="75" t="s">
        <v>124</v>
      </c>
      <c r="E159" s="75">
        <v>1829</v>
      </c>
      <c r="F159" s="75">
        <v>38</v>
      </c>
      <c r="G159" s="75">
        <v>374</v>
      </c>
      <c r="H159" s="75">
        <v>7</v>
      </c>
      <c r="I159" s="75">
        <v>115</v>
      </c>
      <c r="J159" s="75">
        <v>209</v>
      </c>
      <c r="K159" s="75">
        <v>521</v>
      </c>
      <c r="L159" s="75">
        <v>746</v>
      </c>
      <c r="M159" s="75">
        <v>586</v>
      </c>
      <c r="N159" s="75">
        <v>1322</v>
      </c>
      <c r="O159" s="75">
        <v>747</v>
      </c>
      <c r="P159" s="75">
        <v>201</v>
      </c>
      <c r="Q159" s="75">
        <v>21</v>
      </c>
      <c r="R159" s="75">
        <v>130</v>
      </c>
      <c r="S159" s="75" t="s">
        <v>124</v>
      </c>
      <c r="T159" s="75">
        <v>2993</v>
      </c>
      <c r="U159" s="75" t="s">
        <v>124</v>
      </c>
      <c r="V159" s="75" t="s">
        <v>124</v>
      </c>
      <c r="W159" s="75">
        <v>85</v>
      </c>
      <c r="X159" s="75">
        <v>118</v>
      </c>
      <c r="Y159" s="75">
        <v>936</v>
      </c>
    </row>
    <row r="160" spans="2:25" x14ac:dyDescent="0.45">
      <c r="B160" s="74" t="s">
        <v>562</v>
      </c>
      <c r="C160" s="75" t="s">
        <v>124</v>
      </c>
      <c r="D160" s="75" t="s">
        <v>124</v>
      </c>
      <c r="E160" s="75">
        <v>1534</v>
      </c>
      <c r="F160" s="75">
        <v>18</v>
      </c>
      <c r="G160" s="75">
        <v>365</v>
      </c>
      <c r="H160" s="75">
        <v>10</v>
      </c>
      <c r="I160" s="75">
        <v>144</v>
      </c>
      <c r="J160" s="75">
        <v>173</v>
      </c>
      <c r="K160" s="75">
        <v>418</v>
      </c>
      <c r="L160" s="75">
        <v>770</v>
      </c>
      <c r="M160" s="75">
        <v>596</v>
      </c>
      <c r="N160" s="75">
        <v>1470</v>
      </c>
      <c r="O160" s="75">
        <v>759</v>
      </c>
      <c r="P160" s="75">
        <v>237</v>
      </c>
      <c r="Q160" s="75">
        <v>36</v>
      </c>
      <c r="R160" s="75">
        <v>117</v>
      </c>
      <c r="S160" s="75" t="s">
        <v>124</v>
      </c>
      <c r="T160" s="75">
        <v>2543</v>
      </c>
      <c r="U160" s="75" t="s">
        <v>124</v>
      </c>
      <c r="V160" s="75" t="s">
        <v>124</v>
      </c>
      <c r="W160" s="75">
        <v>74</v>
      </c>
      <c r="X160" s="75">
        <v>137</v>
      </c>
      <c r="Y160" s="75">
        <v>626</v>
      </c>
    </row>
    <row r="161" spans="2:25" x14ac:dyDescent="0.45">
      <c r="B161" s="74" t="s">
        <v>186</v>
      </c>
      <c r="C161" s="75" t="s">
        <v>124</v>
      </c>
      <c r="D161" s="75">
        <v>0</v>
      </c>
      <c r="E161" s="75">
        <v>542</v>
      </c>
      <c r="F161" s="75">
        <v>81</v>
      </c>
      <c r="G161" s="75">
        <v>162</v>
      </c>
      <c r="H161" s="75" t="s">
        <v>124</v>
      </c>
      <c r="I161" s="75">
        <v>106</v>
      </c>
      <c r="J161" s="75">
        <v>97</v>
      </c>
      <c r="K161" s="75">
        <v>451</v>
      </c>
      <c r="L161" s="75">
        <v>412</v>
      </c>
      <c r="M161" s="75">
        <v>363</v>
      </c>
      <c r="N161" s="75">
        <v>1441</v>
      </c>
      <c r="O161" s="75">
        <v>946</v>
      </c>
      <c r="P161" s="75">
        <v>138</v>
      </c>
      <c r="Q161" s="75">
        <v>44</v>
      </c>
      <c r="R161" s="75">
        <v>134</v>
      </c>
      <c r="S161" s="75">
        <v>0</v>
      </c>
      <c r="T161" s="75">
        <v>1543</v>
      </c>
      <c r="U161" s="75" t="s">
        <v>124</v>
      </c>
      <c r="V161" s="75" t="s">
        <v>124</v>
      </c>
      <c r="W161" s="75">
        <v>41</v>
      </c>
      <c r="X161" s="75">
        <v>177</v>
      </c>
      <c r="Y161" s="75">
        <v>932</v>
      </c>
    </row>
    <row r="162" spans="2:25" x14ac:dyDescent="0.45">
      <c r="B162" s="74" t="s">
        <v>189</v>
      </c>
      <c r="C162" s="75" t="s">
        <v>124</v>
      </c>
      <c r="D162" s="75">
        <v>0</v>
      </c>
      <c r="E162" s="75">
        <v>860</v>
      </c>
      <c r="F162" s="75">
        <v>97</v>
      </c>
      <c r="G162" s="75">
        <v>171</v>
      </c>
      <c r="H162" s="75" t="s">
        <v>124</v>
      </c>
      <c r="I162" s="75">
        <v>68</v>
      </c>
      <c r="J162" s="75">
        <v>197</v>
      </c>
      <c r="K162" s="75">
        <v>334</v>
      </c>
      <c r="L162" s="75">
        <v>204</v>
      </c>
      <c r="M162" s="75">
        <v>173</v>
      </c>
      <c r="N162" s="75">
        <v>1428</v>
      </c>
      <c r="O162" s="75">
        <v>794</v>
      </c>
      <c r="P162" s="75">
        <v>129</v>
      </c>
      <c r="Q162" s="75">
        <v>15</v>
      </c>
      <c r="R162" s="75">
        <v>36</v>
      </c>
      <c r="S162" s="75">
        <v>0</v>
      </c>
      <c r="T162" s="75">
        <v>1510</v>
      </c>
      <c r="U162" s="75" t="s">
        <v>124</v>
      </c>
      <c r="V162" s="75" t="s">
        <v>124</v>
      </c>
      <c r="W162" s="75">
        <v>36</v>
      </c>
      <c r="X162" s="75">
        <v>213</v>
      </c>
      <c r="Y162" s="75">
        <v>933</v>
      </c>
    </row>
    <row r="163" spans="2:25" x14ac:dyDescent="0.45">
      <c r="B163" s="74" t="s">
        <v>155</v>
      </c>
      <c r="C163" s="75" t="s">
        <v>124</v>
      </c>
      <c r="D163" s="75">
        <v>0</v>
      </c>
      <c r="E163" s="75">
        <v>641</v>
      </c>
      <c r="F163" s="75">
        <v>59</v>
      </c>
      <c r="G163" s="75">
        <v>182</v>
      </c>
      <c r="H163" s="75" t="s">
        <v>124</v>
      </c>
      <c r="I163" s="75">
        <v>123</v>
      </c>
      <c r="J163" s="75">
        <v>74</v>
      </c>
      <c r="K163" s="75">
        <v>383</v>
      </c>
      <c r="L163" s="75">
        <v>449</v>
      </c>
      <c r="M163" s="75">
        <v>406</v>
      </c>
      <c r="N163" s="75">
        <v>1466</v>
      </c>
      <c r="O163" s="75">
        <v>915</v>
      </c>
      <c r="P163" s="75">
        <v>157</v>
      </c>
      <c r="Q163" s="75">
        <v>51</v>
      </c>
      <c r="R163" s="75">
        <v>126</v>
      </c>
      <c r="S163" s="75">
        <v>0</v>
      </c>
      <c r="T163" s="75">
        <v>1580</v>
      </c>
      <c r="U163" s="75">
        <v>12</v>
      </c>
      <c r="V163" s="75">
        <v>5</v>
      </c>
      <c r="W163" s="75">
        <v>79</v>
      </c>
      <c r="X163" s="75">
        <v>197</v>
      </c>
      <c r="Y163" s="75">
        <v>646</v>
      </c>
    </row>
    <row r="164" spans="2:25" x14ac:dyDescent="0.45">
      <c r="B164" s="74" t="s">
        <v>422</v>
      </c>
      <c r="C164" s="75" t="s">
        <v>124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 t="s">
        <v>124</v>
      </c>
      <c r="M164" s="75" t="s">
        <v>124</v>
      </c>
      <c r="N164" s="75">
        <v>13</v>
      </c>
      <c r="O164" s="75">
        <v>6</v>
      </c>
      <c r="P164" s="75" t="s">
        <v>124</v>
      </c>
      <c r="Q164" s="75">
        <v>0</v>
      </c>
      <c r="R164" s="75" t="s">
        <v>124</v>
      </c>
      <c r="S164" s="75">
        <v>0</v>
      </c>
      <c r="T164" s="75" t="s">
        <v>124</v>
      </c>
      <c r="U164" s="75">
        <v>0</v>
      </c>
      <c r="V164" s="75">
        <v>0</v>
      </c>
      <c r="W164" s="75" t="s">
        <v>124</v>
      </c>
      <c r="X164" s="75">
        <v>0</v>
      </c>
      <c r="Y164" s="75">
        <v>8</v>
      </c>
    </row>
    <row r="165" spans="2:25" x14ac:dyDescent="0.45">
      <c r="B165" s="74" t="s">
        <v>354</v>
      </c>
      <c r="C165" s="75">
        <v>0</v>
      </c>
      <c r="D165" s="75" t="s">
        <v>124</v>
      </c>
      <c r="E165" s="75">
        <v>400</v>
      </c>
      <c r="F165" s="75">
        <v>5</v>
      </c>
      <c r="G165" s="75">
        <v>61</v>
      </c>
      <c r="H165" s="75" t="s">
        <v>124</v>
      </c>
      <c r="I165" s="75">
        <v>19</v>
      </c>
      <c r="J165" s="75">
        <v>283</v>
      </c>
      <c r="K165" s="75">
        <v>106</v>
      </c>
      <c r="L165" s="75">
        <v>151</v>
      </c>
      <c r="M165" s="75">
        <v>105</v>
      </c>
      <c r="N165" s="75">
        <v>318</v>
      </c>
      <c r="O165" s="75">
        <v>168</v>
      </c>
      <c r="P165" s="75">
        <v>52</v>
      </c>
      <c r="Q165" s="75" t="s">
        <v>124</v>
      </c>
      <c r="R165" s="75">
        <v>17</v>
      </c>
      <c r="S165" s="75">
        <v>0</v>
      </c>
      <c r="T165" s="75">
        <v>612</v>
      </c>
      <c r="U165" s="75">
        <v>0</v>
      </c>
      <c r="V165" s="75">
        <v>0</v>
      </c>
      <c r="W165" s="75">
        <v>7</v>
      </c>
      <c r="X165" s="75">
        <v>31</v>
      </c>
      <c r="Y165" s="75">
        <v>154</v>
      </c>
    </row>
    <row r="166" spans="2:25" x14ac:dyDescent="0.45">
      <c r="B166" s="74" t="s">
        <v>423</v>
      </c>
      <c r="C166" s="75">
        <v>8</v>
      </c>
      <c r="D166" s="75">
        <v>6</v>
      </c>
      <c r="E166" s="75">
        <v>990</v>
      </c>
      <c r="F166" s="75">
        <v>27</v>
      </c>
      <c r="G166" s="75">
        <v>232</v>
      </c>
      <c r="H166" s="75">
        <v>5</v>
      </c>
      <c r="I166" s="75">
        <v>86</v>
      </c>
      <c r="J166" s="75">
        <v>165</v>
      </c>
      <c r="K166" s="75">
        <v>323</v>
      </c>
      <c r="L166" s="75">
        <v>640</v>
      </c>
      <c r="M166" s="75">
        <v>516</v>
      </c>
      <c r="N166" s="75">
        <v>1345</v>
      </c>
      <c r="O166" s="75">
        <v>579</v>
      </c>
      <c r="P166" s="75">
        <v>182</v>
      </c>
      <c r="Q166" s="75">
        <v>37</v>
      </c>
      <c r="R166" s="75">
        <v>123</v>
      </c>
      <c r="S166" s="75">
        <v>0</v>
      </c>
      <c r="T166" s="75">
        <v>1884</v>
      </c>
      <c r="U166" s="75" t="s">
        <v>124</v>
      </c>
      <c r="V166" s="75" t="s">
        <v>124</v>
      </c>
      <c r="W166" s="75">
        <v>96</v>
      </c>
      <c r="X166" s="75">
        <v>396</v>
      </c>
      <c r="Y166" s="75">
        <v>1167</v>
      </c>
    </row>
    <row r="167" spans="2:25" x14ac:dyDescent="0.45">
      <c r="B167" s="74" t="s">
        <v>135</v>
      </c>
      <c r="C167" s="75">
        <v>7</v>
      </c>
      <c r="D167" s="75">
        <v>5</v>
      </c>
      <c r="E167" s="75">
        <v>1107</v>
      </c>
      <c r="F167" s="75">
        <v>127</v>
      </c>
      <c r="G167" s="75">
        <v>257</v>
      </c>
      <c r="H167" s="75" t="s">
        <v>124</v>
      </c>
      <c r="I167" s="75">
        <v>132</v>
      </c>
      <c r="J167" s="75">
        <v>67</v>
      </c>
      <c r="K167" s="75">
        <v>597</v>
      </c>
      <c r="L167" s="75">
        <v>548</v>
      </c>
      <c r="M167" s="75">
        <v>460</v>
      </c>
      <c r="N167" s="75">
        <v>2635</v>
      </c>
      <c r="O167" s="75">
        <v>1633</v>
      </c>
      <c r="P167" s="75">
        <v>321</v>
      </c>
      <c r="Q167" s="75">
        <v>47</v>
      </c>
      <c r="R167" s="75">
        <v>91</v>
      </c>
      <c r="S167" s="75">
        <v>0</v>
      </c>
      <c r="T167" s="75">
        <v>2448</v>
      </c>
      <c r="U167" s="75">
        <v>22</v>
      </c>
      <c r="V167" s="75" t="s">
        <v>124</v>
      </c>
      <c r="W167" s="75">
        <v>90</v>
      </c>
      <c r="X167" s="75">
        <v>399</v>
      </c>
      <c r="Y167" s="75">
        <v>1960</v>
      </c>
    </row>
    <row r="168" spans="2:25" x14ac:dyDescent="0.45">
      <c r="B168" s="74" t="s">
        <v>218</v>
      </c>
      <c r="C168" s="75">
        <v>0</v>
      </c>
      <c r="D168" s="75" t="s">
        <v>124</v>
      </c>
      <c r="E168" s="75">
        <v>1343</v>
      </c>
      <c r="F168" s="75">
        <v>16</v>
      </c>
      <c r="G168" s="75">
        <v>233</v>
      </c>
      <c r="H168" s="75">
        <v>6</v>
      </c>
      <c r="I168" s="75">
        <v>79</v>
      </c>
      <c r="J168" s="75">
        <v>292</v>
      </c>
      <c r="K168" s="75">
        <v>277</v>
      </c>
      <c r="L168" s="75">
        <v>449</v>
      </c>
      <c r="M168" s="75">
        <v>333</v>
      </c>
      <c r="N168" s="75">
        <v>905</v>
      </c>
      <c r="O168" s="75">
        <v>448</v>
      </c>
      <c r="P168" s="75">
        <v>176</v>
      </c>
      <c r="Q168" s="75">
        <v>22</v>
      </c>
      <c r="R168" s="75">
        <v>41</v>
      </c>
      <c r="S168" s="75" t="s">
        <v>124</v>
      </c>
      <c r="T168" s="75">
        <v>1991</v>
      </c>
      <c r="U168" s="75">
        <v>9</v>
      </c>
      <c r="V168" s="75">
        <v>5</v>
      </c>
      <c r="W168" s="75">
        <v>35</v>
      </c>
      <c r="X168" s="75">
        <v>114</v>
      </c>
      <c r="Y168" s="75">
        <v>467</v>
      </c>
    </row>
    <row r="169" spans="2:25" x14ac:dyDescent="0.45">
      <c r="B169" s="74" t="s">
        <v>361</v>
      </c>
      <c r="C169" s="75">
        <v>0</v>
      </c>
      <c r="D169" s="75" t="s">
        <v>124</v>
      </c>
      <c r="E169" s="75">
        <v>1595</v>
      </c>
      <c r="F169" s="75">
        <v>7</v>
      </c>
      <c r="G169" s="75">
        <v>210</v>
      </c>
      <c r="H169" s="75" t="s">
        <v>124</v>
      </c>
      <c r="I169" s="75">
        <v>94</v>
      </c>
      <c r="J169" s="75">
        <v>318</v>
      </c>
      <c r="K169" s="75">
        <v>353</v>
      </c>
      <c r="L169" s="75">
        <v>450</v>
      </c>
      <c r="M169" s="75">
        <v>327</v>
      </c>
      <c r="N169" s="75">
        <v>803</v>
      </c>
      <c r="O169" s="75">
        <v>536</v>
      </c>
      <c r="P169" s="75">
        <v>186</v>
      </c>
      <c r="Q169" s="75">
        <v>24</v>
      </c>
      <c r="R169" s="75">
        <v>63</v>
      </c>
      <c r="S169" s="75">
        <v>0</v>
      </c>
      <c r="T169" s="75">
        <v>2386</v>
      </c>
      <c r="U169" s="75">
        <v>0</v>
      </c>
      <c r="V169" s="75" t="s">
        <v>124</v>
      </c>
      <c r="W169" s="75">
        <v>45</v>
      </c>
      <c r="X169" s="75">
        <v>27</v>
      </c>
      <c r="Y169" s="75">
        <v>453</v>
      </c>
    </row>
    <row r="170" spans="2:25" x14ac:dyDescent="0.45">
      <c r="B170" s="74" t="s">
        <v>9</v>
      </c>
      <c r="C170" s="75">
        <v>15</v>
      </c>
      <c r="D170" s="75" t="s">
        <v>124</v>
      </c>
      <c r="E170" s="75">
        <v>2731</v>
      </c>
      <c r="F170" s="75">
        <v>54</v>
      </c>
      <c r="G170" s="75">
        <v>671</v>
      </c>
      <c r="H170" s="75">
        <v>13</v>
      </c>
      <c r="I170" s="75">
        <v>279</v>
      </c>
      <c r="J170" s="75">
        <v>284</v>
      </c>
      <c r="K170" s="75">
        <v>1478</v>
      </c>
      <c r="L170" s="75">
        <v>1561</v>
      </c>
      <c r="M170" s="75">
        <v>1325</v>
      </c>
      <c r="N170" s="75">
        <v>2933</v>
      </c>
      <c r="O170" s="75">
        <v>2028</v>
      </c>
      <c r="P170" s="75">
        <v>367</v>
      </c>
      <c r="Q170" s="75">
        <v>62</v>
      </c>
      <c r="R170" s="75">
        <v>331</v>
      </c>
      <c r="S170" s="75">
        <v>0</v>
      </c>
      <c r="T170" s="75">
        <v>5890</v>
      </c>
      <c r="U170" s="75">
        <v>5</v>
      </c>
      <c r="V170" s="75" t="s">
        <v>124</v>
      </c>
      <c r="W170" s="75">
        <v>249</v>
      </c>
      <c r="X170" s="75">
        <v>286</v>
      </c>
      <c r="Y170" s="75">
        <v>3253</v>
      </c>
    </row>
    <row r="171" spans="2:25" x14ac:dyDescent="0.45">
      <c r="B171" s="74" t="s">
        <v>266</v>
      </c>
      <c r="C171" s="75" t="s">
        <v>124</v>
      </c>
      <c r="D171" s="75" t="s">
        <v>124</v>
      </c>
      <c r="E171" s="75">
        <v>2627</v>
      </c>
      <c r="F171" s="75">
        <v>44</v>
      </c>
      <c r="G171" s="75">
        <v>772</v>
      </c>
      <c r="H171" s="75">
        <v>20</v>
      </c>
      <c r="I171" s="75">
        <v>409</v>
      </c>
      <c r="J171" s="75">
        <v>144</v>
      </c>
      <c r="K171" s="75">
        <v>1283</v>
      </c>
      <c r="L171" s="75">
        <v>1749</v>
      </c>
      <c r="M171" s="75">
        <v>1490</v>
      </c>
      <c r="N171" s="75">
        <v>2634</v>
      </c>
      <c r="O171" s="75">
        <v>1851</v>
      </c>
      <c r="P171" s="75">
        <v>322</v>
      </c>
      <c r="Q171" s="75">
        <v>82</v>
      </c>
      <c r="R171" s="75">
        <v>420</v>
      </c>
      <c r="S171" s="75" t="s">
        <v>124</v>
      </c>
      <c r="T171" s="75">
        <v>5779</v>
      </c>
      <c r="U171" s="75">
        <v>6</v>
      </c>
      <c r="V171" s="75">
        <v>5</v>
      </c>
      <c r="W171" s="75">
        <v>216</v>
      </c>
      <c r="X171" s="75">
        <v>182</v>
      </c>
      <c r="Y171" s="75">
        <v>2436</v>
      </c>
    </row>
    <row r="172" spans="2:25" x14ac:dyDescent="0.45">
      <c r="B172" s="74" t="s">
        <v>265</v>
      </c>
      <c r="C172" s="75">
        <v>0</v>
      </c>
      <c r="D172" s="75" t="s">
        <v>124</v>
      </c>
      <c r="E172" s="75">
        <v>2193</v>
      </c>
      <c r="F172" s="75">
        <v>23</v>
      </c>
      <c r="G172" s="75">
        <v>387</v>
      </c>
      <c r="H172" s="75">
        <v>5</v>
      </c>
      <c r="I172" s="75">
        <v>118</v>
      </c>
      <c r="J172" s="75">
        <v>476</v>
      </c>
      <c r="K172" s="75">
        <v>314</v>
      </c>
      <c r="L172" s="75">
        <v>704</v>
      </c>
      <c r="M172" s="75">
        <v>563</v>
      </c>
      <c r="N172" s="75">
        <v>1415</v>
      </c>
      <c r="O172" s="75">
        <v>728</v>
      </c>
      <c r="P172" s="75">
        <v>217</v>
      </c>
      <c r="Q172" s="75">
        <v>19</v>
      </c>
      <c r="R172" s="75">
        <v>98</v>
      </c>
      <c r="S172" s="75">
        <v>0</v>
      </c>
      <c r="T172" s="75">
        <v>3029</v>
      </c>
      <c r="U172" s="75" t="s">
        <v>124</v>
      </c>
      <c r="V172" s="75" t="s">
        <v>124</v>
      </c>
      <c r="W172" s="75">
        <v>75</v>
      </c>
      <c r="X172" s="75">
        <v>138</v>
      </c>
      <c r="Y172" s="75">
        <v>780</v>
      </c>
    </row>
    <row r="173" spans="2:25" x14ac:dyDescent="0.45">
      <c r="B173" s="74" t="s">
        <v>424</v>
      </c>
      <c r="C173" s="75">
        <v>0</v>
      </c>
      <c r="D173" s="75">
        <v>0</v>
      </c>
      <c r="E173" s="75">
        <v>16</v>
      </c>
      <c r="F173" s="75">
        <v>0</v>
      </c>
      <c r="G173" s="75" t="s">
        <v>124</v>
      </c>
      <c r="H173" s="75">
        <v>0</v>
      </c>
      <c r="I173" s="75" t="s">
        <v>124</v>
      </c>
      <c r="J173" s="75">
        <v>7</v>
      </c>
      <c r="K173" s="75">
        <v>6</v>
      </c>
      <c r="L173" s="75">
        <v>8</v>
      </c>
      <c r="M173" s="75">
        <v>6</v>
      </c>
      <c r="N173" s="75">
        <v>14</v>
      </c>
      <c r="O173" s="75">
        <v>15</v>
      </c>
      <c r="P173" s="75" t="s">
        <v>124</v>
      </c>
      <c r="Q173" s="75" t="s">
        <v>124</v>
      </c>
      <c r="R173" s="75">
        <v>0</v>
      </c>
      <c r="S173" s="75">
        <v>0</v>
      </c>
      <c r="T173" s="75">
        <v>33</v>
      </c>
      <c r="U173" s="75">
        <v>0</v>
      </c>
      <c r="V173" s="75">
        <v>0</v>
      </c>
      <c r="W173" s="75">
        <v>0</v>
      </c>
      <c r="X173" s="75">
        <v>0</v>
      </c>
      <c r="Y173" s="75" t="s">
        <v>124</v>
      </c>
    </row>
    <row r="174" spans="2:25" x14ac:dyDescent="0.45">
      <c r="B174" s="74" t="s">
        <v>52</v>
      </c>
      <c r="C174" s="75">
        <v>0</v>
      </c>
      <c r="D174" s="75" t="s">
        <v>124</v>
      </c>
      <c r="E174" s="75">
        <v>1252</v>
      </c>
      <c r="F174" s="75" t="s">
        <v>124</v>
      </c>
      <c r="G174" s="75">
        <v>209</v>
      </c>
      <c r="H174" s="75" t="s">
        <v>124</v>
      </c>
      <c r="I174" s="75">
        <v>91</v>
      </c>
      <c r="J174" s="75">
        <v>188</v>
      </c>
      <c r="K174" s="75">
        <v>268</v>
      </c>
      <c r="L174" s="75">
        <v>365</v>
      </c>
      <c r="M174" s="75">
        <v>236</v>
      </c>
      <c r="N174" s="75">
        <v>557</v>
      </c>
      <c r="O174" s="75">
        <v>345</v>
      </c>
      <c r="P174" s="75">
        <v>86</v>
      </c>
      <c r="Q174" s="75">
        <v>10</v>
      </c>
      <c r="R174" s="75">
        <v>55</v>
      </c>
      <c r="S174" s="75" t="s">
        <v>124</v>
      </c>
      <c r="T174" s="75">
        <v>1882</v>
      </c>
      <c r="U174" s="75" t="s">
        <v>124</v>
      </c>
      <c r="V174" s="75" t="s">
        <v>124</v>
      </c>
      <c r="W174" s="75">
        <v>28</v>
      </c>
      <c r="X174" s="75">
        <v>22</v>
      </c>
      <c r="Y174" s="75">
        <v>291</v>
      </c>
    </row>
    <row r="175" spans="2:25" x14ac:dyDescent="0.45">
      <c r="B175" s="74" t="s">
        <v>275</v>
      </c>
      <c r="C175" s="75">
        <v>5</v>
      </c>
      <c r="D175" s="75">
        <v>0</v>
      </c>
      <c r="E175" s="75">
        <v>1373</v>
      </c>
      <c r="F175" s="75">
        <v>57</v>
      </c>
      <c r="G175" s="75">
        <v>312</v>
      </c>
      <c r="H175" s="75">
        <v>6</v>
      </c>
      <c r="I175" s="75">
        <v>142</v>
      </c>
      <c r="J175" s="75">
        <v>272</v>
      </c>
      <c r="K175" s="75">
        <v>681</v>
      </c>
      <c r="L175" s="75">
        <v>505</v>
      </c>
      <c r="M175" s="75">
        <v>411</v>
      </c>
      <c r="N175" s="75">
        <v>1621</v>
      </c>
      <c r="O175" s="75">
        <v>962</v>
      </c>
      <c r="P175" s="75">
        <v>203</v>
      </c>
      <c r="Q175" s="75">
        <v>18</v>
      </c>
      <c r="R175" s="75">
        <v>102</v>
      </c>
      <c r="S175" s="75" t="s">
        <v>124</v>
      </c>
      <c r="T175" s="75">
        <v>2753</v>
      </c>
      <c r="U175" s="75">
        <v>0</v>
      </c>
      <c r="V175" s="75" t="s">
        <v>124</v>
      </c>
      <c r="W175" s="75">
        <v>120</v>
      </c>
      <c r="X175" s="75">
        <v>300</v>
      </c>
      <c r="Y175" s="75">
        <v>1361</v>
      </c>
    </row>
    <row r="176" spans="2:25" x14ac:dyDescent="0.45">
      <c r="B176" s="74" t="s">
        <v>425</v>
      </c>
      <c r="C176" s="75" t="s">
        <v>124</v>
      </c>
      <c r="D176" s="75" t="s">
        <v>124</v>
      </c>
      <c r="E176" s="75">
        <v>2039</v>
      </c>
      <c r="F176" s="75">
        <v>54</v>
      </c>
      <c r="G176" s="75">
        <v>412</v>
      </c>
      <c r="H176" s="75">
        <v>10</v>
      </c>
      <c r="I176" s="75">
        <v>146</v>
      </c>
      <c r="J176" s="75">
        <v>272</v>
      </c>
      <c r="K176" s="75">
        <v>695</v>
      </c>
      <c r="L176" s="75">
        <v>871</v>
      </c>
      <c r="M176" s="75">
        <v>721</v>
      </c>
      <c r="N176" s="75">
        <v>2012</v>
      </c>
      <c r="O176" s="75">
        <v>1058</v>
      </c>
      <c r="P176" s="75">
        <v>318</v>
      </c>
      <c r="Q176" s="75">
        <v>47</v>
      </c>
      <c r="R176" s="75">
        <v>165</v>
      </c>
      <c r="S176" s="75">
        <v>0</v>
      </c>
      <c r="T176" s="75">
        <v>3524</v>
      </c>
      <c r="U176" s="75" t="s">
        <v>124</v>
      </c>
      <c r="V176" s="75" t="s">
        <v>124</v>
      </c>
      <c r="W176" s="75">
        <v>122</v>
      </c>
      <c r="X176" s="75">
        <v>213</v>
      </c>
      <c r="Y176" s="75">
        <v>1576</v>
      </c>
    </row>
    <row r="177" spans="2:25" x14ac:dyDescent="0.45">
      <c r="B177" s="74" t="s">
        <v>297</v>
      </c>
      <c r="C177" s="75">
        <v>0</v>
      </c>
      <c r="D177" s="75" t="s">
        <v>124</v>
      </c>
      <c r="E177" s="75">
        <v>1125</v>
      </c>
      <c r="F177" s="75">
        <v>12</v>
      </c>
      <c r="G177" s="75">
        <v>275</v>
      </c>
      <c r="H177" s="75">
        <v>8</v>
      </c>
      <c r="I177" s="75">
        <v>80</v>
      </c>
      <c r="J177" s="75">
        <v>284</v>
      </c>
      <c r="K177" s="75">
        <v>165</v>
      </c>
      <c r="L177" s="75">
        <v>470</v>
      </c>
      <c r="M177" s="75">
        <v>361</v>
      </c>
      <c r="N177" s="75">
        <v>926</v>
      </c>
      <c r="O177" s="75">
        <v>391</v>
      </c>
      <c r="P177" s="75">
        <v>161</v>
      </c>
      <c r="Q177" s="75">
        <v>22</v>
      </c>
      <c r="R177" s="75">
        <v>64</v>
      </c>
      <c r="S177" s="75">
        <v>0</v>
      </c>
      <c r="T177" s="75">
        <v>1615</v>
      </c>
      <c r="U177" s="75">
        <v>0</v>
      </c>
      <c r="V177" s="75" t="s">
        <v>124</v>
      </c>
      <c r="W177" s="75">
        <v>45</v>
      </c>
      <c r="X177" s="75">
        <v>79</v>
      </c>
      <c r="Y177" s="75">
        <v>341</v>
      </c>
    </row>
    <row r="178" spans="2:25" x14ac:dyDescent="0.45">
      <c r="B178" s="74" t="s">
        <v>426</v>
      </c>
      <c r="C178" s="75" t="s">
        <v>124</v>
      </c>
      <c r="D178" s="75">
        <v>0</v>
      </c>
      <c r="E178" s="75">
        <v>2394</v>
      </c>
      <c r="F178" s="75">
        <v>36</v>
      </c>
      <c r="G178" s="75">
        <v>850</v>
      </c>
      <c r="H178" s="75">
        <v>17</v>
      </c>
      <c r="I178" s="75">
        <v>434</v>
      </c>
      <c r="J178" s="75">
        <v>296</v>
      </c>
      <c r="K178" s="75">
        <v>544</v>
      </c>
      <c r="L178" s="75">
        <v>1100</v>
      </c>
      <c r="M178" s="75">
        <v>876</v>
      </c>
      <c r="N178" s="75">
        <v>2167</v>
      </c>
      <c r="O178" s="75">
        <v>1268</v>
      </c>
      <c r="P178" s="75">
        <v>259</v>
      </c>
      <c r="Q178" s="75">
        <v>83</v>
      </c>
      <c r="R178" s="75">
        <v>156</v>
      </c>
      <c r="S178" s="75">
        <v>0</v>
      </c>
      <c r="T178" s="75">
        <v>4062</v>
      </c>
      <c r="U178" s="75">
        <v>11</v>
      </c>
      <c r="V178" s="75">
        <v>6</v>
      </c>
      <c r="W178" s="75">
        <v>116</v>
      </c>
      <c r="X178" s="75">
        <v>198</v>
      </c>
      <c r="Y178" s="75">
        <v>1001</v>
      </c>
    </row>
    <row r="179" spans="2:25" x14ac:dyDescent="0.45">
      <c r="B179" s="74" t="s">
        <v>427</v>
      </c>
      <c r="C179" s="75" t="s">
        <v>124</v>
      </c>
      <c r="D179" s="75">
        <v>0</v>
      </c>
      <c r="E179" s="75">
        <v>731</v>
      </c>
      <c r="F179" s="75">
        <v>28</v>
      </c>
      <c r="G179" s="75">
        <v>192</v>
      </c>
      <c r="H179" s="75" t="s">
        <v>124</v>
      </c>
      <c r="I179" s="75">
        <v>27</v>
      </c>
      <c r="J179" s="75">
        <v>559</v>
      </c>
      <c r="K179" s="75">
        <v>126</v>
      </c>
      <c r="L179" s="75">
        <v>234</v>
      </c>
      <c r="M179" s="75">
        <v>187</v>
      </c>
      <c r="N179" s="75">
        <v>902</v>
      </c>
      <c r="O179" s="75">
        <v>337</v>
      </c>
      <c r="P179" s="75">
        <v>117</v>
      </c>
      <c r="Q179" s="75">
        <v>9</v>
      </c>
      <c r="R179" s="75">
        <v>16</v>
      </c>
      <c r="S179" s="75">
        <v>0</v>
      </c>
      <c r="T179" s="75">
        <v>1032</v>
      </c>
      <c r="U179" s="75" t="s">
        <v>124</v>
      </c>
      <c r="V179" s="75" t="s">
        <v>124</v>
      </c>
      <c r="W179" s="75">
        <v>25</v>
      </c>
      <c r="X179" s="75">
        <v>190</v>
      </c>
      <c r="Y179" s="75">
        <v>342</v>
      </c>
    </row>
    <row r="180" spans="2:25" x14ac:dyDescent="0.45">
      <c r="B180" s="74" t="s">
        <v>428</v>
      </c>
      <c r="C180" s="75">
        <v>0</v>
      </c>
      <c r="D180" s="75">
        <v>0</v>
      </c>
      <c r="E180" s="75">
        <v>2123</v>
      </c>
      <c r="F180" s="75">
        <v>27</v>
      </c>
      <c r="G180" s="75">
        <v>331</v>
      </c>
      <c r="H180" s="75">
        <v>7</v>
      </c>
      <c r="I180" s="75">
        <v>90</v>
      </c>
      <c r="J180" s="75">
        <v>870</v>
      </c>
      <c r="K180" s="75">
        <v>231</v>
      </c>
      <c r="L180" s="75">
        <v>771</v>
      </c>
      <c r="M180" s="75">
        <v>551</v>
      </c>
      <c r="N180" s="75">
        <v>1866</v>
      </c>
      <c r="O180" s="75">
        <v>762</v>
      </c>
      <c r="P180" s="75">
        <v>366</v>
      </c>
      <c r="Q180" s="75">
        <v>34</v>
      </c>
      <c r="R180" s="75">
        <v>38</v>
      </c>
      <c r="S180" s="75">
        <v>0</v>
      </c>
      <c r="T180" s="75">
        <v>2877</v>
      </c>
      <c r="U180" s="75">
        <v>10</v>
      </c>
      <c r="V180" s="75">
        <v>16</v>
      </c>
      <c r="W180" s="75">
        <v>43</v>
      </c>
      <c r="X180" s="75">
        <v>354</v>
      </c>
      <c r="Y180" s="75">
        <v>675</v>
      </c>
    </row>
    <row r="181" spans="2:25" x14ac:dyDescent="0.45">
      <c r="B181" s="74" t="s">
        <v>429</v>
      </c>
      <c r="C181" s="75" t="s">
        <v>124</v>
      </c>
      <c r="D181" s="75" t="s">
        <v>124</v>
      </c>
      <c r="E181" s="75">
        <v>1730</v>
      </c>
      <c r="F181" s="75">
        <v>31</v>
      </c>
      <c r="G181" s="75">
        <v>297</v>
      </c>
      <c r="H181" s="75" t="s">
        <v>124</v>
      </c>
      <c r="I181" s="75">
        <v>86</v>
      </c>
      <c r="J181" s="75">
        <v>590</v>
      </c>
      <c r="K181" s="75">
        <v>267</v>
      </c>
      <c r="L181" s="75">
        <v>714</v>
      </c>
      <c r="M181" s="75">
        <v>487</v>
      </c>
      <c r="N181" s="75">
        <v>1723</v>
      </c>
      <c r="O181" s="75">
        <v>731</v>
      </c>
      <c r="P181" s="75">
        <v>311</v>
      </c>
      <c r="Q181" s="75">
        <v>41</v>
      </c>
      <c r="R181" s="75">
        <v>33</v>
      </c>
      <c r="S181" s="75" t="s">
        <v>124</v>
      </c>
      <c r="T181" s="75">
        <v>2467</v>
      </c>
      <c r="U181" s="75">
        <v>13</v>
      </c>
      <c r="V181" s="75" t="s">
        <v>124</v>
      </c>
      <c r="W181" s="75">
        <v>39</v>
      </c>
      <c r="X181" s="75">
        <v>357</v>
      </c>
      <c r="Y181" s="75">
        <v>770</v>
      </c>
    </row>
    <row r="182" spans="2:25" x14ac:dyDescent="0.45">
      <c r="B182" s="74" t="s">
        <v>430</v>
      </c>
      <c r="C182" s="75" t="s">
        <v>124</v>
      </c>
      <c r="D182" s="75">
        <v>11</v>
      </c>
      <c r="E182" s="75">
        <v>1332</v>
      </c>
      <c r="F182" s="75">
        <v>7</v>
      </c>
      <c r="G182" s="75">
        <v>266</v>
      </c>
      <c r="H182" s="75">
        <v>6</v>
      </c>
      <c r="I182" s="75">
        <v>140</v>
      </c>
      <c r="J182" s="75">
        <v>209</v>
      </c>
      <c r="K182" s="75">
        <v>394</v>
      </c>
      <c r="L182" s="75">
        <v>470</v>
      </c>
      <c r="M182" s="75">
        <v>350</v>
      </c>
      <c r="N182" s="75">
        <v>670</v>
      </c>
      <c r="O182" s="75">
        <v>487</v>
      </c>
      <c r="P182" s="75">
        <v>139</v>
      </c>
      <c r="Q182" s="75">
        <v>25</v>
      </c>
      <c r="R182" s="75">
        <v>74</v>
      </c>
      <c r="S182" s="75" t="s">
        <v>124</v>
      </c>
      <c r="T182" s="75">
        <v>2225</v>
      </c>
      <c r="U182" s="75">
        <v>0</v>
      </c>
      <c r="V182" s="75" t="s">
        <v>124</v>
      </c>
      <c r="W182" s="75">
        <v>44</v>
      </c>
      <c r="X182" s="75">
        <v>27</v>
      </c>
      <c r="Y182" s="75">
        <v>344</v>
      </c>
    </row>
    <row r="183" spans="2:25" x14ac:dyDescent="0.45">
      <c r="B183" s="74" t="s">
        <v>173</v>
      </c>
      <c r="C183" s="75" t="s">
        <v>124</v>
      </c>
      <c r="D183" s="75" t="s">
        <v>124</v>
      </c>
      <c r="E183" s="75">
        <v>2464</v>
      </c>
      <c r="F183" s="75">
        <v>32</v>
      </c>
      <c r="G183" s="75">
        <v>882</v>
      </c>
      <c r="H183" s="75">
        <v>11</v>
      </c>
      <c r="I183" s="75">
        <v>471</v>
      </c>
      <c r="J183" s="75">
        <v>205</v>
      </c>
      <c r="K183" s="75">
        <v>920</v>
      </c>
      <c r="L183" s="75">
        <v>1554</v>
      </c>
      <c r="M183" s="75">
        <v>1263</v>
      </c>
      <c r="N183" s="75">
        <v>2830</v>
      </c>
      <c r="O183" s="75">
        <v>1607</v>
      </c>
      <c r="P183" s="75">
        <v>304</v>
      </c>
      <c r="Q183" s="75">
        <v>201</v>
      </c>
      <c r="R183" s="75">
        <v>164</v>
      </c>
      <c r="S183" s="75" t="s">
        <v>124</v>
      </c>
      <c r="T183" s="75">
        <v>4612</v>
      </c>
      <c r="U183" s="75">
        <v>30</v>
      </c>
      <c r="V183" s="75">
        <v>6</v>
      </c>
      <c r="W183" s="75">
        <v>128</v>
      </c>
      <c r="X183" s="75">
        <v>277</v>
      </c>
      <c r="Y183" s="75">
        <v>1838</v>
      </c>
    </row>
    <row r="184" spans="2:25" x14ac:dyDescent="0.45">
      <c r="B184" s="74" t="s">
        <v>431</v>
      </c>
      <c r="C184" s="75">
        <v>0</v>
      </c>
      <c r="D184" s="75" t="s">
        <v>124</v>
      </c>
      <c r="E184" s="75">
        <v>534</v>
      </c>
      <c r="F184" s="75" t="s">
        <v>124</v>
      </c>
      <c r="G184" s="75">
        <v>178</v>
      </c>
      <c r="H184" s="75" t="s">
        <v>124</v>
      </c>
      <c r="I184" s="75">
        <v>96</v>
      </c>
      <c r="J184" s="75">
        <v>63</v>
      </c>
      <c r="K184" s="75">
        <v>211</v>
      </c>
      <c r="L184" s="75">
        <v>317</v>
      </c>
      <c r="M184" s="75">
        <v>233</v>
      </c>
      <c r="N184" s="75">
        <v>509</v>
      </c>
      <c r="O184" s="75">
        <v>332</v>
      </c>
      <c r="P184" s="75">
        <v>87</v>
      </c>
      <c r="Q184" s="75">
        <v>14</v>
      </c>
      <c r="R184" s="75">
        <v>39</v>
      </c>
      <c r="S184" s="75">
        <v>0</v>
      </c>
      <c r="T184" s="75">
        <v>1045</v>
      </c>
      <c r="U184" s="75">
        <v>0</v>
      </c>
      <c r="V184" s="75">
        <v>0</v>
      </c>
      <c r="W184" s="75">
        <v>44</v>
      </c>
      <c r="X184" s="75">
        <v>23</v>
      </c>
      <c r="Y184" s="75">
        <v>170</v>
      </c>
    </row>
    <row r="185" spans="2:25" x14ac:dyDescent="0.45">
      <c r="B185" s="74" t="s">
        <v>432</v>
      </c>
      <c r="C185" s="75" t="s">
        <v>124</v>
      </c>
      <c r="D185" s="75" t="s">
        <v>124</v>
      </c>
      <c r="E185" s="75">
        <v>645</v>
      </c>
      <c r="F185" s="75" t="s">
        <v>124</v>
      </c>
      <c r="G185" s="75">
        <v>219</v>
      </c>
      <c r="H185" s="75" t="s">
        <v>124</v>
      </c>
      <c r="I185" s="75">
        <v>87</v>
      </c>
      <c r="J185" s="75">
        <v>90</v>
      </c>
      <c r="K185" s="75">
        <v>184</v>
      </c>
      <c r="L185" s="75">
        <v>406</v>
      </c>
      <c r="M185" s="75">
        <v>283</v>
      </c>
      <c r="N185" s="75">
        <v>608</v>
      </c>
      <c r="O185" s="75">
        <v>298</v>
      </c>
      <c r="P185" s="75">
        <v>105</v>
      </c>
      <c r="Q185" s="75">
        <v>23</v>
      </c>
      <c r="R185" s="75">
        <v>56</v>
      </c>
      <c r="S185" s="75">
        <v>0</v>
      </c>
      <c r="T185" s="75">
        <v>1108</v>
      </c>
      <c r="U185" s="75">
        <v>0</v>
      </c>
      <c r="V185" s="75">
        <v>0</v>
      </c>
      <c r="W185" s="75">
        <v>40</v>
      </c>
      <c r="X185" s="75">
        <v>31</v>
      </c>
      <c r="Y185" s="75">
        <v>184</v>
      </c>
    </row>
    <row r="186" spans="2:25" x14ac:dyDescent="0.45">
      <c r="B186" s="74" t="s">
        <v>433</v>
      </c>
      <c r="C186" s="75" t="s">
        <v>124</v>
      </c>
      <c r="D186" s="75" t="s">
        <v>124</v>
      </c>
      <c r="E186" s="75">
        <v>574</v>
      </c>
      <c r="F186" s="75">
        <v>9</v>
      </c>
      <c r="G186" s="75">
        <v>142</v>
      </c>
      <c r="H186" s="75" t="s">
        <v>124</v>
      </c>
      <c r="I186" s="75">
        <v>64</v>
      </c>
      <c r="J186" s="75">
        <v>89</v>
      </c>
      <c r="K186" s="75">
        <v>157</v>
      </c>
      <c r="L186" s="75">
        <v>305</v>
      </c>
      <c r="M186" s="75">
        <v>206</v>
      </c>
      <c r="N186" s="75">
        <v>447</v>
      </c>
      <c r="O186" s="75">
        <v>246</v>
      </c>
      <c r="P186" s="75">
        <v>74</v>
      </c>
      <c r="Q186" s="75">
        <v>11</v>
      </c>
      <c r="R186" s="75">
        <v>37</v>
      </c>
      <c r="S186" s="75">
        <v>0</v>
      </c>
      <c r="T186" s="75">
        <v>954</v>
      </c>
      <c r="U186" s="75" t="s">
        <v>124</v>
      </c>
      <c r="V186" s="75" t="s">
        <v>124</v>
      </c>
      <c r="W186" s="75">
        <v>31</v>
      </c>
      <c r="X186" s="75">
        <v>21</v>
      </c>
      <c r="Y186" s="75">
        <v>163</v>
      </c>
    </row>
    <row r="187" spans="2:25" x14ac:dyDescent="0.45">
      <c r="B187" s="74" t="s">
        <v>168</v>
      </c>
      <c r="C187" s="75">
        <v>0</v>
      </c>
      <c r="D187" s="75">
        <v>0</v>
      </c>
      <c r="E187" s="75">
        <v>328</v>
      </c>
      <c r="F187" s="75" t="s">
        <v>124</v>
      </c>
      <c r="G187" s="75">
        <v>82</v>
      </c>
      <c r="H187" s="75" t="s">
        <v>124</v>
      </c>
      <c r="I187" s="75">
        <v>19</v>
      </c>
      <c r="J187" s="75">
        <v>64</v>
      </c>
      <c r="K187" s="75">
        <v>41</v>
      </c>
      <c r="L187" s="75">
        <v>113</v>
      </c>
      <c r="M187" s="75">
        <v>82</v>
      </c>
      <c r="N187" s="75">
        <v>318</v>
      </c>
      <c r="O187" s="75">
        <v>152</v>
      </c>
      <c r="P187" s="75">
        <v>35</v>
      </c>
      <c r="Q187" s="75">
        <v>6</v>
      </c>
      <c r="R187" s="75">
        <v>12</v>
      </c>
      <c r="S187" s="75">
        <v>0</v>
      </c>
      <c r="T187" s="75">
        <v>442</v>
      </c>
      <c r="U187" s="75" t="s">
        <v>124</v>
      </c>
      <c r="V187" s="75" t="s">
        <v>124</v>
      </c>
      <c r="W187" s="75">
        <v>17</v>
      </c>
      <c r="X187" s="75">
        <v>34</v>
      </c>
      <c r="Y187" s="75">
        <v>101</v>
      </c>
    </row>
    <row r="188" spans="2:25" x14ac:dyDescent="0.45">
      <c r="B188" s="74" t="s">
        <v>198</v>
      </c>
      <c r="C188" s="75">
        <v>0</v>
      </c>
      <c r="D188" s="75">
        <v>0</v>
      </c>
      <c r="E188" s="75">
        <v>2146</v>
      </c>
      <c r="F188" s="75">
        <v>32</v>
      </c>
      <c r="G188" s="75">
        <v>478</v>
      </c>
      <c r="H188" s="75">
        <v>12</v>
      </c>
      <c r="I188" s="75">
        <v>124</v>
      </c>
      <c r="J188" s="75">
        <v>483</v>
      </c>
      <c r="K188" s="75">
        <v>414</v>
      </c>
      <c r="L188" s="75">
        <v>728</v>
      </c>
      <c r="M188" s="75">
        <v>588</v>
      </c>
      <c r="N188" s="75">
        <v>1566</v>
      </c>
      <c r="O188" s="75">
        <v>779</v>
      </c>
      <c r="P188" s="75">
        <v>293</v>
      </c>
      <c r="Q188" s="75">
        <v>27</v>
      </c>
      <c r="R188" s="75">
        <v>84</v>
      </c>
      <c r="S188" s="75">
        <v>0</v>
      </c>
      <c r="T188" s="75">
        <v>3151</v>
      </c>
      <c r="U188" s="75" t="s">
        <v>124</v>
      </c>
      <c r="V188" s="75" t="s">
        <v>124</v>
      </c>
      <c r="W188" s="75">
        <v>59</v>
      </c>
      <c r="X188" s="75">
        <v>155</v>
      </c>
      <c r="Y188" s="75">
        <v>790</v>
      </c>
    </row>
    <row r="189" spans="2:25" x14ac:dyDescent="0.45">
      <c r="B189" s="74" t="s">
        <v>434</v>
      </c>
      <c r="C189" s="75" t="s">
        <v>124</v>
      </c>
      <c r="D189" s="75" t="s">
        <v>124</v>
      </c>
      <c r="E189" s="75">
        <v>1206</v>
      </c>
      <c r="F189" s="75">
        <v>22</v>
      </c>
      <c r="G189" s="75">
        <v>766</v>
      </c>
      <c r="H189" s="75">
        <v>10</v>
      </c>
      <c r="I189" s="75">
        <v>384</v>
      </c>
      <c r="J189" s="75">
        <v>174</v>
      </c>
      <c r="K189" s="75">
        <v>425</v>
      </c>
      <c r="L189" s="75">
        <v>1121</v>
      </c>
      <c r="M189" s="75">
        <v>841</v>
      </c>
      <c r="N189" s="75">
        <v>2128</v>
      </c>
      <c r="O189" s="75">
        <v>1045</v>
      </c>
      <c r="P189" s="75">
        <v>229</v>
      </c>
      <c r="Q189" s="75">
        <v>110</v>
      </c>
      <c r="R189" s="75">
        <v>118</v>
      </c>
      <c r="S189" s="75" t="s">
        <v>124</v>
      </c>
      <c r="T189" s="75">
        <v>2473</v>
      </c>
      <c r="U189" s="75">
        <v>7</v>
      </c>
      <c r="V189" s="75" t="s">
        <v>124</v>
      </c>
      <c r="W189" s="75">
        <v>94</v>
      </c>
      <c r="X189" s="75">
        <v>274</v>
      </c>
      <c r="Y189" s="75">
        <v>636</v>
      </c>
    </row>
    <row r="190" spans="2:25" x14ac:dyDescent="0.45">
      <c r="B190" s="74" t="s">
        <v>273</v>
      </c>
      <c r="C190" s="75">
        <v>6</v>
      </c>
      <c r="D190" s="75">
        <v>8</v>
      </c>
      <c r="E190" s="75">
        <v>3539</v>
      </c>
      <c r="F190" s="75">
        <v>60</v>
      </c>
      <c r="G190" s="75">
        <v>744</v>
      </c>
      <c r="H190" s="75">
        <v>26</v>
      </c>
      <c r="I190" s="75">
        <v>260</v>
      </c>
      <c r="J190" s="75">
        <v>435</v>
      </c>
      <c r="K190" s="75">
        <v>791</v>
      </c>
      <c r="L190" s="75">
        <v>1703</v>
      </c>
      <c r="M190" s="75">
        <v>1340</v>
      </c>
      <c r="N190" s="75">
        <v>3330</v>
      </c>
      <c r="O190" s="75">
        <v>1317</v>
      </c>
      <c r="P190" s="75">
        <v>529</v>
      </c>
      <c r="Q190" s="75">
        <v>60</v>
      </c>
      <c r="R190" s="75">
        <v>260</v>
      </c>
      <c r="S190" s="75">
        <v>0</v>
      </c>
      <c r="T190" s="75">
        <v>5477</v>
      </c>
      <c r="U190" s="75">
        <v>8</v>
      </c>
      <c r="V190" s="75">
        <v>5</v>
      </c>
      <c r="W190" s="75">
        <v>211</v>
      </c>
      <c r="X190" s="75">
        <v>587</v>
      </c>
      <c r="Y190" s="75">
        <v>1981</v>
      </c>
    </row>
    <row r="191" spans="2:25" x14ac:dyDescent="0.45">
      <c r="B191" s="74" t="s">
        <v>174</v>
      </c>
      <c r="C191" s="75">
        <v>0</v>
      </c>
      <c r="D191" s="75" t="s">
        <v>124</v>
      </c>
      <c r="E191" s="75">
        <v>826</v>
      </c>
      <c r="F191" s="75">
        <v>13</v>
      </c>
      <c r="G191" s="75">
        <v>305</v>
      </c>
      <c r="H191" s="75">
        <v>8</v>
      </c>
      <c r="I191" s="75">
        <v>150</v>
      </c>
      <c r="J191" s="75">
        <v>60</v>
      </c>
      <c r="K191" s="75">
        <v>226</v>
      </c>
      <c r="L191" s="75">
        <v>409</v>
      </c>
      <c r="M191" s="75">
        <v>336</v>
      </c>
      <c r="N191" s="75">
        <v>749</v>
      </c>
      <c r="O191" s="75">
        <v>397</v>
      </c>
      <c r="P191" s="75">
        <v>79</v>
      </c>
      <c r="Q191" s="75">
        <v>53</v>
      </c>
      <c r="R191" s="75">
        <v>63</v>
      </c>
      <c r="S191" s="75">
        <v>0</v>
      </c>
      <c r="T191" s="75">
        <v>1432</v>
      </c>
      <c r="U191" s="75" t="s">
        <v>124</v>
      </c>
      <c r="V191" s="75">
        <v>0</v>
      </c>
      <c r="W191" s="75">
        <v>43</v>
      </c>
      <c r="X191" s="75">
        <v>82</v>
      </c>
      <c r="Y191" s="75">
        <v>381</v>
      </c>
    </row>
    <row r="192" spans="2:25" x14ac:dyDescent="0.45">
      <c r="B192" s="74" t="s">
        <v>338</v>
      </c>
      <c r="C192" s="75">
        <v>0</v>
      </c>
      <c r="D192" s="75" t="s">
        <v>124</v>
      </c>
      <c r="E192" s="75">
        <v>1193</v>
      </c>
      <c r="F192" s="75">
        <v>21</v>
      </c>
      <c r="G192" s="75">
        <v>409</v>
      </c>
      <c r="H192" s="75" t="s">
        <v>124</v>
      </c>
      <c r="I192" s="75">
        <v>263</v>
      </c>
      <c r="J192" s="75">
        <v>82</v>
      </c>
      <c r="K192" s="75">
        <v>443</v>
      </c>
      <c r="L192" s="75">
        <v>988</v>
      </c>
      <c r="M192" s="75">
        <v>791</v>
      </c>
      <c r="N192" s="75">
        <v>1741</v>
      </c>
      <c r="O192" s="75">
        <v>924</v>
      </c>
      <c r="P192" s="75">
        <v>205</v>
      </c>
      <c r="Q192" s="75">
        <v>130</v>
      </c>
      <c r="R192" s="75">
        <v>119</v>
      </c>
      <c r="S192" s="75" t="s">
        <v>124</v>
      </c>
      <c r="T192" s="75">
        <v>2373</v>
      </c>
      <c r="U192" s="75">
        <v>18</v>
      </c>
      <c r="V192" s="75">
        <v>8</v>
      </c>
      <c r="W192" s="75">
        <v>106</v>
      </c>
      <c r="X192" s="75">
        <v>214</v>
      </c>
      <c r="Y192" s="75">
        <v>880</v>
      </c>
    </row>
    <row r="193" spans="2:25" x14ac:dyDescent="0.45">
      <c r="B193" s="74" t="s">
        <v>435</v>
      </c>
      <c r="C193" s="75" t="s">
        <v>124</v>
      </c>
      <c r="D193" s="75">
        <v>8</v>
      </c>
      <c r="E193" s="75">
        <v>1623</v>
      </c>
      <c r="F193" s="75">
        <v>11</v>
      </c>
      <c r="G193" s="75">
        <v>300</v>
      </c>
      <c r="H193" s="75">
        <v>5</v>
      </c>
      <c r="I193" s="75">
        <v>133</v>
      </c>
      <c r="J193" s="75">
        <v>302</v>
      </c>
      <c r="K193" s="75">
        <v>460</v>
      </c>
      <c r="L193" s="75">
        <v>668</v>
      </c>
      <c r="M193" s="75">
        <v>493</v>
      </c>
      <c r="N193" s="75">
        <v>940</v>
      </c>
      <c r="O193" s="75">
        <v>518</v>
      </c>
      <c r="P193" s="75">
        <v>186</v>
      </c>
      <c r="Q193" s="75">
        <v>51</v>
      </c>
      <c r="R193" s="75">
        <v>118</v>
      </c>
      <c r="S193" s="75">
        <v>0</v>
      </c>
      <c r="T193" s="75">
        <v>2689</v>
      </c>
      <c r="U193" s="75">
        <v>0</v>
      </c>
      <c r="V193" s="75" t="s">
        <v>124</v>
      </c>
      <c r="W193" s="75">
        <v>90</v>
      </c>
      <c r="X193" s="75">
        <v>57</v>
      </c>
      <c r="Y193" s="75">
        <v>682</v>
      </c>
    </row>
    <row r="194" spans="2:25" x14ac:dyDescent="0.45">
      <c r="B194" s="74" t="s">
        <v>259</v>
      </c>
      <c r="C194" s="75" t="s">
        <v>124</v>
      </c>
      <c r="D194" s="75">
        <v>0</v>
      </c>
      <c r="E194" s="75">
        <v>1304</v>
      </c>
      <c r="F194" s="75">
        <v>28</v>
      </c>
      <c r="G194" s="75">
        <v>292</v>
      </c>
      <c r="H194" s="75">
        <v>5</v>
      </c>
      <c r="I194" s="75">
        <v>101</v>
      </c>
      <c r="J194" s="75">
        <v>477</v>
      </c>
      <c r="K194" s="75">
        <v>524</v>
      </c>
      <c r="L194" s="75">
        <v>379</v>
      </c>
      <c r="M194" s="75">
        <v>313</v>
      </c>
      <c r="N194" s="75">
        <v>1143</v>
      </c>
      <c r="O194" s="75">
        <v>643</v>
      </c>
      <c r="P194" s="75">
        <v>144</v>
      </c>
      <c r="Q194" s="75">
        <v>13</v>
      </c>
      <c r="R194" s="75">
        <v>53</v>
      </c>
      <c r="S194" s="75">
        <v>0</v>
      </c>
      <c r="T194" s="75">
        <v>2261</v>
      </c>
      <c r="U194" s="75" t="s">
        <v>124</v>
      </c>
      <c r="V194" s="75" t="s">
        <v>124</v>
      </c>
      <c r="W194" s="75">
        <v>42</v>
      </c>
      <c r="X194" s="75">
        <v>158</v>
      </c>
      <c r="Y194" s="75">
        <v>503</v>
      </c>
    </row>
    <row r="195" spans="2:25" x14ac:dyDescent="0.45">
      <c r="B195" s="74" t="s">
        <v>436</v>
      </c>
      <c r="C195" s="75" t="s">
        <v>124</v>
      </c>
      <c r="D195" s="75" t="s">
        <v>124</v>
      </c>
      <c r="E195" s="75">
        <v>1816</v>
      </c>
      <c r="F195" s="75">
        <v>49</v>
      </c>
      <c r="G195" s="75">
        <v>810</v>
      </c>
      <c r="H195" s="75">
        <v>22</v>
      </c>
      <c r="I195" s="75">
        <v>462</v>
      </c>
      <c r="J195" s="75">
        <v>58</v>
      </c>
      <c r="K195" s="75">
        <v>923</v>
      </c>
      <c r="L195" s="75">
        <v>2632</v>
      </c>
      <c r="M195" s="75">
        <v>2105</v>
      </c>
      <c r="N195" s="75">
        <v>3964</v>
      </c>
      <c r="O195" s="75">
        <v>2098</v>
      </c>
      <c r="P195" s="75">
        <v>385</v>
      </c>
      <c r="Q195" s="75">
        <v>313</v>
      </c>
      <c r="R195" s="75">
        <v>299</v>
      </c>
      <c r="S195" s="75">
        <v>0</v>
      </c>
      <c r="T195" s="75">
        <v>4342</v>
      </c>
      <c r="U195" s="75">
        <v>33</v>
      </c>
      <c r="V195" s="75">
        <v>12</v>
      </c>
      <c r="W195" s="75">
        <v>234</v>
      </c>
      <c r="X195" s="75">
        <v>426</v>
      </c>
      <c r="Y195" s="75">
        <v>1944</v>
      </c>
    </row>
    <row r="196" spans="2:25" x14ac:dyDescent="0.45">
      <c r="B196" s="74" t="s">
        <v>437</v>
      </c>
      <c r="C196" s="75" t="s">
        <v>124</v>
      </c>
      <c r="D196" s="75" t="s">
        <v>124</v>
      </c>
      <c r="E196" s="75">
        <v>3246</v>
      </c>
      <c r="F196" s="75">
        <v>19</v>
      </c>
      <c r="G196" s="75">
        <v>738</v>
      </c>
      <c r="H196" s="75">
        <v>14</v>
      </c>
      <c r="I196" s="75">
        <v>284</v>
      </c>
      <c r="J196" s="75">
        <v>452</v>
      </c>
      <c r="K196" s="75">
        <v>942</v>
      </c>
      <c r="L196" s="75">
        <v>1522</v>
      </c>
      <c r="M196" s="75">
        <v>1221</v>
      </c>
      <c r="N196" s="75">
        <v>2133</v>
      </c>
      <c r="O196" s="75">
        <v>1298</v>
      </c>
      <c r="P196" s="75">
        <v>284</v>
      </c>
      <c r="Q196" s="75">
        <v>46</v>
      </c>
      <c r="R196" s="75">
        <v>302</v>
      </c>
      <c r="S196" s="75" t="s">
        <v>124</v>
      </c>
      <c r="T196" s="75">
        <v>5490</v>
      </c>
      <c r="U196" s="75" t="s">
        <v>124</v>
      </c>
      <c r="V196" s="75" t="s">
        <v>124</v>
      </c>
      <c r="W196" s="75">
        <v>171</v>
      </c>
      <c r="X196" s="75">
        <v>115</v>
      </c>
      <c r="Y196" s="75">
        <v>2047</v>
      </c>
    </row>
    <row r="197" spans="2:25" x14ac:dyDescent="0.45">
      <c r="B197" s="74" t="s">
        <v>210</v>
      </c>
      <c r="C197" s="75" t="s">
        <v>124</v>
      </c>
      <c r="D197" s="75" t="s">
        <v>124</v>
      </c>
      <c r="E197" s="75">
        <v>772</v>
      </c>
      <c r="F197" s="75">
        <v>84</v>
      </c>
      <c r="G197" s="75">
        <v>137</v>
      </c>
      <c r="H197" s="75" t="s">
        <v>124</v>
      </c>
      <c r="I197" s="75">
        <v>30</v>
      </c>
      <c r="J197" s="75">
        <v>490</v>
      </c>
      <c r="K197" s="75">
        <v>308</v>
      </c>
      <c r="L197" s="75">
        <v>267</v>
      </c>
      <c r="M197" s="75">
        <v>210</v>
      </c>
      <c r="N197" s="75">
        <v>1884</v>
      </c>
      <c r="O197" s="75">
        <v>805</v>
      </c>
      <c r="P197" s="75">
        <v>190</v>
      </c>
      <c r="Q197" s="75">
        <v>11</v>
      </c>
      <c r="R197" s="75">
        <v>29</v>
      </c>
      <c r="S197" s="75">
        <v>0</v>
      </c>
      <c r="T197" s="75">
        <v>1339</v>
      </c>
      <c r="U197" s="75" t="s">
        <v>124</v>
      </c>
      <c r="V197" s="75">
        <v>0</v>
      </c>
      <c r="W197" s="75">
        <v>47</v>
      </c>
      <c r="X197" s="75">
        <v>520</v>
      </c>
      <c r="Y197" s="75">
        <v>1324</v>
      </c>
    </row>
    <row r="198" spans="2:25" x14ac:dyDescent="0.45">
      <c r="B198" s="74" t="s">
        <v>211</v>
      </c>
      <c r="C198" s="75" t="s">
        <v>124</v>
      </c>
      <c r="D198" s="75">
        <v>0</v>
      </c>
      <c r="E198" s="75">
        <v>688</v>
      </c>
      <c r="F198" s="75">
        <v>52</v>
      </c>
      <c r="G198" s="75">
        <v>107</v>
      </c>
      <c r="H198" s="75">
        <v>0</v>
      </c>
      <c r="I198" s="75">
        <v>31</v>
      </c>
      <c r="J198" s="75">
        <v>366</v>
      </c>
      <c r="K198" s="75">
        <v>201</v>
      </c>
      <c r="L198" s="75">
        <v>235</v>
      </c>
      <c r="M198" s="75">
        <v>186</v>
      </c>
      <c r="N198" s="75">
        <v>1133</v>
      </c>
      <c r="O198" s="75">
        <v>511</v>
      </c>
      <c r="P198" s="75">
        <v>139</v>
      </c>
      <c r="Q198" s="75">
        <v>6</v>
      </c>
      <c r="R198" s="75">
        <v>28</v>
      </c>
      <c r="S198" s="75">
        <v>0</v>
      </c>
      <c r="T198" s="75">
        <v>1084</v>
      </c>
      <c r="U198" s="75">
        <v>0</v>
      </c>
      <c r="V198" s="75" t="s">
        <v>124</v>
      </c>
      <c r="W198" s="75">
        <v>21</v>
      </c>
      <c r="X198" s="75">
        <v>245</v>
      </c>
      <c r="Y198" s="75">
        <v>750</v>
      </c>
    </row>
    <row r="199" spans="2:25" x14ac:dyDescent="0.45">
      <c r="B199" s="74" t="s">
        <v>438</v>
      </c>
      <c r="C199" s="75" t="s">
        <v>124</v>
      </c>
      <c r="D199" s="75">
        <v>5</v>
      </c>
      <c r="E199" s="75">
        <v>1858</v>
      </c>
      <c r="F199" s="75">
        <v>23</v>
      </c>
      <c r="G199" s="75">
        <v>343</v>
      </c>
      <c r="H199" s="75">
        <v>10</v>
      </c>
      <c r="I199" s="75">
        <v>128</v>
      </c>
      <c r="J199" s="75">
        <v>291</v>
      </c>
      <c r="K199" s="75">
        <v>479</v>
      </c>
      <c r="L199" s="75">
        <v>751</v>
      </c>
      <c r="M199" s="75">
        <v>596</v>
      </c>
      <c r="N199" s="75">
        <v>1289</v>
      </c>
      <c r="O199" s="75">
        <v>682</v>
      </c>
      <c r="P199" s="75">
        <v>209</v>
      </c>
      <c r="Q199" s="75">
        <v>35</v>
      </c>
      <c r="R199" s="75">
        <v>113</v>
      </c>
      <c r="S199" s="75" t="s">
        <v>124</v>
      </c>
      <c r="T199" s="75">
        <v>2899</v>
      </c>
      <c r="U199" s="75">
        <v>0</v>
      </c>
      <c r="V199" s="75" t="s">
        <v>124</v>
      </c>
      <c r="W199" s="75">
        <v>92</v>
      </c>
      <c r="X199" s="75">
        <v>77</v>
      </c>
      <c r="Y199" s="75">
        <v>694</v>
      </c>
    </row>
    <row r="200" spans="2:25" x14ac:dyDescent="0.45">
      <c r="B200" s="74" t="s">
        <v>308</v>
      </c>
      <c r="C200" s="75">
        <v>0</v>
      </c>
      <c r="D200" s="75">
        <v>0</v>
      </c>
      <c r="E200" s="75">
        <v>986</v>
      </c>
      <c r="F200" s="75">
        <v>5</v>
      </c>
      <c r="G200" s="75">
        <v>214</v>
      </c>
      <c r="H200" s="75" t="s">
        <v>124</v>
      </c>
      <c r="I200" s="75">
        <v>117</v>
      </c>
      <c r="J200" s="75">
        <v>67</v>
      </c>
      <c r="K200" s="75">
        <v>290</v>
      </c>
      <c r="L200" s="75">
        <v>270</v>
      </c>
      <c r="M200" s="75">
        <v>206</v>
      </c>
      <c r="N200" s="75">
        <v>459</v>
      </c>
      <c r="O200" s="75">
        <v>385</v>
      </c>
      <c r="P200" s="75">
        <v>97</v>
      </c>
      <c r="Q200" s="75">
        <v>8</v>
      </c>
      <c r="R200" s="75">
        <v>50</v>
      </c>
      <c r="S200" s="75">
        <v>0</v>
      </c>
      <c r="T200" s="75">
        <v>1659</v>
      </c>
      <c r="U200" s="75">
        <v>0</v>
      </c>
      <c r="V200" s="75" t="s">
        <v>124</v>
      </c>
      <c r="W200" s="75">
        <v>30</v>
      </c>
      <c r="X200" s="75">
        <v>17</v>
      </c>
      <c r="Y200" s="75">
        <v>333</v>
      </c>
    </row>
    <row r="201" spans="2:25" x14ac:dyDescent="0.45">
      <c r="B201" s="74" t="s">
        <v>439</v>
      </c>
      <c r="C201" s="75" t="s">
        <v>124</v>
      </c>
      <c r="D201" s="75" t="s">
        <v>124</v>
      </c>
      <c r="E201" s="75">
        <v>1371</v>
      </c>
      <c r="F201" s="75">
        <v>37</v>
      </c>
      <c r="G201" s="75">
        <v>286</v>
      </c>
      <c r="H201" s="75">
        <v>6</v>
      </c>
      <c r="I201" s="75">
        <v>64</v>
      </c>
      <c r="J201" s="75">
        <v>553</v>
      </c>
      <c r="K201" s="75">
        <v>327</v>
      </c>
      <c r="L201" s="75">
        <v>434</v>
      </c>
      <c r="M201" s="75">
        <v>350</v>
      </c>
      <c r="N201" s="75">
        <v>1201</v>
      </c>
      <c r="O201" s="75">
        <v>582</v>
      </c>
      <c r="P201" s="75">
        <v>209</v>
      </c>
      <c r="Q201" s="75">
        <v>17</v>
      </c>
      <c r="R201" s="75">
        <v>53</v>
      </c>
      <c r="S201" s="75" t="s">
        <v>124</v>
      </c>
      <c r="T201" s="75">
        <v>2089</v>
      </c>
      <c r="U201" s="75">
        <v>7</v>
      </c>
      <c r="V201" s="75" t="s">
        <v>124</v>
      </c>
      <c r="W201" s="75">
        <v>33</v>
      </c>
      <c r="X201" s="75">
        <v>177</v>
      </c>
      <c r="Y201" s="75">
        <v>780</v>
      </c>
    </row>
    <row r="202" spans="2:25" x14ac:dyDescent="0.45">
      <c r="B202" s="74" t="s">
        <v>195</v>
      </c>
      <c r="C202" s="75" t="s">
        <v>124</v>
      </c>
      <c r="D202" s="75" t="s">
        <v>124</v>
      </c>
      <c r="E202" s="75">
        <v>1275</v>
      </c>
      <c r="F202" s="75">
        <v>48</v>
      </c>
      <c r="G202" s="75">
        <v>474</v>
      </c>
      <c r="H202" s="75">
        <v>13</v>
      </c>
      <c r="I202" s="75">
        <v>245</v>
      </c>
      <c r="J202" s="75">
        <v>125</v>
      </c>
      <c r="K202" s="75">
        <v>973</v>
      </c>
      <c r="L202" s="75">
        <v>924</v>
      </c>
      <c r="M202" s="75">
        <v>786</v>
      </c>
      <c r="N202" s="75">
        <v>2033</v>
      </c>
      <c r="O202" s="75">
        <v>1284</v>
      </c>
      <c r="P202" s="75">
        <v>216</v>
      </c>
      <c r="Q202" s="75">
        <v>83</v>
      </c>
      <c r="R202" s="75">
        <v>145</v>
      </c>
      <c r="S202" s="75">
        <v>0</v>
      </c>
      <c r="T202" s="75">
        <v>3170</v>
      </c>
      <c r="U202" s="75">
        <v>17</v>
      </c>
      <c r="V202" s="75">
        <v>6</v>
      </c>
      <c r="W202" s="75">
        <v>100</v>
      </c>
      <c r="X202" s="75">
        <v>317</v>
      </c>
      <c r="Y202" s="75">
        <v>1226</v>
      </c>
    </row>
    <row r="203" spans="2:25" x14ac:dyDescent="0.45">
      <c r="B203" s="74" t="s">
        <v>274</v>
      </c>
      <c r="C203" s="75" t="s">
        <v>124</v>
      </c>
      <c r="D203" s="75">
        <v>6</v>
      </c>
      <c r="E203" s="75">
        <v>1995</v>
      </c>
      <c r="F203" s="75">
        <v>57</v>
      </c>
      <c r="G203" s="75">
        <v>410</v>
      </c>
      <c r="H203" s="75">
        <v>8</v>
      </c>
      <c r="I203" s="75">
        <v>106</v>
      </c>
      <c r="J203" s="75">
        <v>681</v>
      </c>
      <c r="K203" s="75">
        <v>335</v>
      </c>
      <c r="L203" s="75">
        <v>649</v>
      </c>
      <c r="M203" s="75">
        <v>497</v>
      </c>
      <c r="N203" s="75">
        <v>2108</v>
      </c>
      <c r="O203" s="75">
        <v>709</v>
      </c>
      <c r="P203" s="75">
        <v>357</v>
      </c>
      <c r="Q203" s="75">
        <v>31</v>
      </c>
      <c r="R203" s="75">
        <v>80</v>
      </c>
      <c r="S203" s="75">
        <v>0</v>
      </c>
      <c r="T203" s="75">
        <v>2880</v>
      </c>
      <c r="U203" s="75">
        <v>7</v>
      </c>
      <c r="V203" s="75">
        <v>5</v>
      </c>
      <c r="W203" s="75">
        <v>104</v>
      </c>
      <c r="X203" s="75">
        <v>557</v>
      </c>
      <c r="Y203" s="75">
        <v>1229</v>
      </c>
    </row>
    <row r="204" spans="2:25" x14ac:dyDescent="0.45">
      <c r="B204" s="74" t="s">
        <v>160</v>
      </c>
      <c r="C204" s="75" t="s">
        <v>124</v>
      </c>
      <c r="D204" s="75" t="s">
        <v>124</v>
      </c>
      <c r="E204" s="75">
        <v>1143</v>
      </c>
      <c r="F204" s="75">
        <v>39</v>
      </c>
      <c r="G204" s="75">
        <v>757</v>
      </c>
      <c r="H204" s="75">
        <v>16</v>
      </c>
      <c r="I204" s="75">
        <v>314</v>
      </c>
      <c r="J204" s="75">
        <v>107</v>
      </c>
      <c r="K204" s="75">
        <v>410</v>
      </c>
      <c r="L204" s="75">
        <v>1533</v>
      </c>
      <c r="M204" s="75">
        <v>1114</v>
      </c>
      <c r="N204" s="75">
        <v>2566</v>
      </c>
      <c r="O204" s="75">
        <v>1163</v>
      </c>
      <c r="P204" s="75">
        <v>291</v>
      </c>
      <c r="Q204" s="75">
        <v>107</v>
      </c>
      <c r="R204" s="75">
        <v>180</v>
      </c>
      <c r="S204" s="75" t="s">
        <v>124</v>
      </c>
      <c r="T204" s="75">
        <v>2414</v>
      </c>
      <c r="U204" s="75">
        <v>12</v>
      </c>
      <c r="V204" s="75">
        <v>7</v>
      </c>
      <c r="W204" s="75">
        <v>118</v>
      </c>
      <c r="X204" s="75">
        <v>299</v>
      </c>
      <c r="Y204" s="75">
        <v>843</v>
      </c>
    </row>
    <row r="205" spans="2:25" x14ac:dyDescent="0.45">
      <c r="B205" s="74" t="s">
        <v>440</v>
      </c>
      <c r="C205" s="75" t="s">
        <v>124</v>
      </c>
      <c r="D205" s="75" t="s">
        <v>124</v>
      </c>
      <c r="E205" s="75">
        <v>1390</v>
      </c>
      <c r="F205" s="75">
        <v>32</v>
      </c>
      <c r="G205" s="75">
        <v>648</v>
      </c>
      <c r="H205" s="75">
        <v>5</v>
      </c>
      <c r="I205" s="75">
        <v>298</v>
      </c>
      <c r="J205" s="75">
        <v>136</v>
      </c>
      <c r="K205" s="75">
        <v>484</v>
      </c>
      <c r="L205" s="75">
        <v>1405</v>
      </c>
      <c r="M205" s="75">
        <v>1108</v>
      </c>
      <c r="N205" s="75">
        <v>2436</v>
      </c>
      <c r="O205" s="75">
        <v>1263</v>
      </c>
      <c r="P205" s="75">
        <v>324</v>
      </c>
      <c r="Q205" s="75">
        <v>139</v>
      </c>
      <c r="R205" s="75">
        <v>191</v>
      </c>
      <c r="S205" s="75" t="s">
        <v>124</v>
      </c>
      <c r="T205" s="75">
        <v>2837</v>
      </c>
      <c r="U205" s="75">
        <v>8</v>
      </c>
      <c r="V205" s="75">
        <v>8</v>
      </c>
      <c r="W205" s="75">
        <v>113</v>
      </c>
      <c r="X205" s="75">
        <v>270</v>
      </c>
      <c r="Y205" s="75">
        <v>1073</v>
      </c>
    </row>
    <row r="206" spans="2:25" x14ac:dyDescent="0.45">
      <c r="B206" s="74" t="s">
        <v>441</v>
      </c>
      <c r="C206" s="75" t="s">
        <v>124</v>
      </c>
      <c r="D206" s="75" t="s">
        <v>124</v>
      </c>
      <c r="E206" s="75">
        <v>1923</v>
      </c>
      <c r="F206" s="75">
        <v>26</v>
      </c>
      <c r="G206" s="75">
        <v>656</v>
      </c>
      <c r="H206" s="75">
        <v>12</v>
      </c>
      <c r="I206" s="75">
        <v>326</v>
      </c>
      <c r="J206" s="75">
        <v>203</v>
      </c>
      <c r="K206" s="75">
        <v>560</v>
      </c>
      <c r="L206" s="75">
        <v>1567</v>
      </c>
      <c r="M206" s="75">
        <v>1282</v>
      </c>
      <c r="N206" s="75">
        <v>2565</v>
      </c>
      <c r="O206" s="75">
        <v>1398</v>
      </c>
      <c r="P206" s="75">
        <v>318</v>
      </c>
      <c r="Q206" s="75">
        <v>163</v>
      </c>
      <c r="R206" s="75">
        <v>207</v>
      </c>
      <c r="S206" s="75" t="s">
        <v>124</v>
      </c>
      <c r="T206" s="75">
        <v>3579</v>
      </c>
      <c r="U206" s="75">
        <v>12</v>
      </c>
      <c r="V206" s="75">
        <v>5</v>
      </c>
      <c r="W206" s="75">
        <v>134</v>
      </c>
      <c r="X206" s="75">
        <v>253</v>
      </c>
      <c r="Y206" s="75">
        <v>1430</v>
      </c>
    </row>
    <row r="207" spans="2:25" x14ac:dyDescent="0.45">
      <c r="B207" s="74" t="s">
        <v>37</v>
      </c>
      <c r="C207" s="75" t="s">
        <v>124</v>
      </c>
      <c r="D207" s="75">
        <v>9</v>
      </c>
      <c r="E207" s="75">
        <v>2299</v>
      </c>
      <c r="F207" s="75">
        <v>15</v>
      </c>
      <c r="G207" s="75">
        <v>466</v>
      </c>
      <c r="H207" s="75">
        <v>9</v>
      </c>
      <c r="I207" s="75">
        <v>198</v>
      </c>
      <c r="J207" s="75">
        <v>414</v>
      </c>
      <c r="K207" s="75">
        <v>830</v>
      </c>
      <c r="L207" s="75">
        <v>1192</v>
      </c>
      <c r="M207" s="75">
        <v>941</v>
      </c>
      <c r="N207" s="75">
        <v>1521</v>
      </c>
      <c r="O207" s="75">
        <v>804</v>
      </c>
      <c r="P207" s="75">
        <v>288</v>
      </c>
      <c r="Q207" s="75">
        <v>65</v>
      </c>
      <c r="R207" s="75">
        <v>273</v>
      </c>
      <c r="S207" s="75">
        <v>0</v>
      </c>
      <c r="T207" s="75">
        <v>4116</v>
      </c>
      <c r="U207" s="75" t="s">
        <v>124</v>
      </c>
      <c r="V207" s="75" t="s">
        <v>124</v>
      </c>
      <c r="W207" s="75">
        <v>158</v>
      </c>
      <c r="X207" s="75">
        <v>75</v>
      </c>
      <c r="Y207" s="75">
        <v>1311</v>
      </c>
    </row>
    <row r="208" spans="2:25" x14ac:dyDescent="0.45">
      <c r="B208" s="74" t="s">
        <v>442</v>
      </c>
      <c r="C208" s="75">
        <v>0</v>
      </c>
      <c r="D208" s="75">
        <v>0</v>
      </c>
      <c r="E208" s="75">
        <v>300</v>
      </c>
      <c r="F208" s="75" t="s">
        <v>124</v>
      </c>
      <c r="G208" s="75">
        <v>58</v>
      </c>
      <c r="H208" s="75" t="s">
        <v>124</v>
      </c>
      <c r="I208" s="75">
        <v>20</v>
      </c>
      <c r="J208" s="75">
        <v>73</v>
      </c>
      <c r="K208" s="75">
        <v>85</v>
      </c>
      <c r="L208" s="75">
        <v>164</v>
      </c>
      <c r="M208" s="75">
        <v>103</v>
      </c>
      <c r="N208" s="75">
        <v>289</v>
      </c>
      <c r="O208" s="75">
        <v>135</v>
      </c>
      <c r="P208" s="75">
        <v>61</v>
      </c>
      <c r="Q208" s="75" t="s">
        <v>124</v>
      </c>
      <c r="R208" s="75">
        <v>21</v>
      </c>
      <c r="S208" s="75">
        <v>0</v>
      </c>
      <c r="T208" s="75">
        <v>500</v>
      </c>
      <c r="U208" s="75">
        <v>0</v>
      </c>
      <c r="V208" s="75">
        <v>0</v>
      </c>
      <c r="W208" s="75">
        <v>23</v>
      </c>
      <c r="X208" s="75">
        <v>41</v>
      </c>
      <c r="Y208" s="75">
        <v>106</v>
      </c>
    </row>
    <row r="209" spans="2:25" x14ac:dyDescent="0.45">
      <c r="B209" s="74" t="s">
        <v>242</v>
      </c>
      <c r="C209" s="75" t="s">
        <v>124</v>
      </c>
      <c r="D209" s="75">
        <v>0</v>
      </c>
      <c r="E209" s="75">
        <v>720</v>
      </c>
      <c r="F209" s="75">
        <v>21</v>
      </c>
      <c r="G209" s="75">
        <v>149</v>
      </c>
      <c r="H209" s="75" t="s">
        <v>124</v>
      </c>
      <c r="I209" s="75">
        <v>62</v>
      </c>
      <c r="J209" s="75">
        <v>99</v>
      </c>
      <c r="K209" s="75">
        <v>157</v>
      </c>
      <c r="L209" s="75">
        <v>228</v>
      </c>
      <c r="M209" s="75">
        <v>169</v>
      </c>
      <c r="N209" s="75">
        <v>666</v>
      </c>
      <c r="O209" s="75">
        <v>322</v>
      </c>
      <c r="P209" s="75">
        <v>93</v>
      </c>
      <c r="Q209" s="75">
        <v>15</v>
      </c>
      <c r="R209" s="75">
        <v>22</v>
      </c>
      <c r="S209" s="75">
        <v>0</v>
      </c>
      <c r="T209" s="75">
        <v>1084</v>
      </c>
      <c r="U209" s="75" t="s">
        <v>124</v>
      </c>
      <c r="V209" s="75" t="s">
        <v>124</v>
      </c>
      <c r="W209" s="75">
        <v>22</v>
      </c>
      <c r="X209" s="75">
        <v>118</v>
      </c>
      <c r="Y209" s="75">
        <v>423</v>
      </c>
    </row>
    <row r="210" spans="2:25" x14ac:dyDescent="0.45">
      <c r="B210" s="74" t="s">
        <v>200</v>
      </c>
      <c r="C210" s="75">
        <v>0</v>
      </c>
      <c r="D210" s="75" t="s">
        <v>124</v>
      </c>
      <c r="E210" s="75">
        <v>290</v>
      </c>
      <c r="F210" s="75">
        <v>7</v>
      </c>
      <c r="G210" s="75">
        <v>72</v>
      </c>
      <c r="H210" s="75" t="s">
        <v>124</v>
      </c>
      <c r="I210" s="75">
        <v>12</v>
      </c>
      <c r="J210" s="75">
        <v>58</v>
      </c>
      <c r="K210" s="75">
        <v>48</v>
      </c>
      <c r="L210" s="75">
        <v>146</v>
      </c>
      <c r="M210" s="75">
        <v>115</v>
      </c>
      <c r="N210" s="75">
        <v>313</v>
      </c>
      <c r="O210" s="75">
        <v>126</v>
      </c>
      <c r="P210" s="75">
        <v>68</v>
      </c>
      <c r="Q210" s="75">
        <v>5</v>
      </c>
      <c r="R210" s="75">
        <v>16</v>
      </c>
      <c r="S210" s="75">
        <v>0</v>
      </c>
      <c r="T210" s="75">
        <v>424</v>
      </c>
      <c r="U210" s="75">
        <v>0</v>
      </c>
      <c r="V210" s="75" t="s">
        <v>124</v>
      </c>
      <c r="W210" s="75">
        <v>23</v>
      </c>
      <c r="X210" s="75">
        <v>28</v>
      </c>
      <c r="Y210" s="75">
        <v>79</v>
      </c>
    </row>
    <row r="211" spans="2:25" x14ac:dyDescent="0.45">
      <c r="B211" s="74" t="s">
        <v>306</v>
      </c>
      <c r="C211" s="75" t="s">
        <v>124</v>
      </c>
      <c r="D211" s="75" t="s">
        <v>124</v>
      </c>
      <c r="E211" s="75">
        <v>785</v>
      </c>
      <c r="F211" s="75" t="s">
        <v>124</v>
      </c>
      <c r="G211" s="75">
        <v>234</v>
      </c>
      <c r="H211" s="75" t="s">
        <v>124</v>
      </c>
      <c r="I211" s="75">
        <v>95</v>
      </c>
      <c r="J211" s="75">
        <v>143</v>
      </c>
      <c r="K211" s="75">
        <v>181</v>
      </c>
      <c r="L211" s="75">
        <v>401</v>
      </c>
      <c r="M211" s="75">
        <v>278</v>
      </c>
      <c r="N211" s="75">
        <v>605</v>
      </c>
      <c r="O211" s="75">
        <v>307</v>
      </c>
      <c r="P211" s="75">
        <v>80</v>
      </c>
      <c r="Q211" s="75">
        <v>14</v>
      </c>
      <c r="R211" s="75">
        <v>56</v>
      </c>
      <c r="S211" s="75">
        <v>0</v>
      </c>
      <c r="T211" s="75">
        <v>1235</v>
      </c>
      <c r="U211" s="75">
        <v>0</v>
      </c>
      <c r="V211" s="75" t="s">
        <v>124</v>
      </c>
      <c r="W211" s="75">
        <v>46</v>
      </c>
      <c r="X211" s="75">
        <v>22</v>
      </c>
      <c r="Y211" s="75">
        <v>356</v>
      </c>
    </row>
    <row r="212" spans="2:25" x14ac:dyDescent="0.45">
      <c r="B212" s="74" t="s">
        <v>194</v>
      </c>
      <c r="C212" s="75" t="s">
        <v>124</v>
      </c>
      <c r="D212" s="75" t="s">
        <v>124</v>
      </c>
      <c r="E212" s="75">
        <v>853</v>
      </c>
      <c r="F212" s="75">
        <v>39</v>
      </c>
      <c r="G212" s="75">
        <v>176</v>
      </c>
      <c r="H212" s="75">
        <v>0</v>
      </c>
      <c r="I212" s="75">
        <v>65</v>
      </c>
      <c r="J212" s="75">
        <v>315</v>
      </c>
      <c r="K212" s="75">
        <v>233</v>
      </c>
      <c r="L212" s="75">
        <v>242</v>
      </c>
      <c r="M212" s="75">
        <v>192</v>
      </c>
      <c r="N212" s="75">
        <v>886</v>
      </c>
      <c r="O212" s="75">
        <v>436</v>
      </c>
      <c r="P212" s="75">
        <v>119</v>
      </c>
      <c r="Q212" s="75">
        <v>12</v>
      </c>
      <c r="R212" s="75">
        <v>30</v>
      </c>
      <c r="S212" s="75">
        <v>0</v>
      </c>
      <c r="T212" s="75">
        <v>1346</v>
      </c>
      <c r="U212" s="75" t="s">
        <v>124</v>
      </c>
      <c r="V212" s="75" t="s">
        <v>124</v>
      </c>
      <c r="W212" s="75">
        <v>16</v>
      </c>
      <c r="X212" s="75">
        <v>162</v>
      </c>
      <c r="Y212" s="75">
        <v>543</v>
      </c>
    </row>
    <row r="213" spans="2:25" x14ac:dyDescent="0.45">
      <c r="B213" s="74" t="s">
        <v>443</v>
      </c>
      <c r="C213" s="75" t="s">
        <v>124</v>
      </c>
      <c r="D213" s="75">
        <v>0</v>
      </c>
      <c r="E213" s="75">
        <v>375</v>
      </c>
      <c r="F213" s="75">
        <v>20</v>
      </c>
      <c r="G213" s="75">
        <v>93</v>
      </c>
      <c r="H213" s="75" t="s">
        <v>124</v>
      </c>
      <c r="I213" s="75">
        <v>15</v>
      </c>
      <c r="J213" s="75">
        <v>325</v>
      </c>
      <c r="K213" s="75">
        <v>56</v>
      </c>
      <c r="L213" s="75">
        <v>100</v>
      </c>
      <c r="M213" s="75">
        <v>70</v>
      </c>
      <c r="N213" s="75">
        <v>473</v>
      </c>
      <c r="O213" s="75">
        <v>214</v>
      </c>
      <c r="P213" s="75">
        <v>52</v>
      </c>
      <c r="Q213" s="75" t="s">
        <v>124</v>
      </c>
      <c r="R213" s="75">
        <v>12</v>
      </c>
      <c r="S213" s="75">
        <v>0</v>
      </c>
      <c r="T213" s="75">
        <v>529</v>
      </c>
      <c r="U213" s="75">
        <v>0</v>
      </c>
      <c r="V213" s="75">
        <v>0</v>
      </c>
      <c r="W213" s="75">
        <v>14</v>
      </c>
      <c r="X213" s="75">
        <v>80</v>
      </c>
      <c r="Y213" s="75">
        <v>227</v>
      </c>
    </row>
    <row r="214" spans="2:25" x14ac:dyDescent="0.45">
      <c r="B214" s="74" t="s">
        <v>444</v>
      </c>
      <c r="C214" s="75">
        <v>8</v>
      </c>
      <c r="D214" s="75">
        <v>5</v>
      </c>
      <c r="E214" s="75">
        <v>3462</v>
      </c>
      <c r="F214" s="75">
        <v>39</v>
      </c>
      <c r="G214" s="75">
        <v>744</v>
      </c>
      <c r="H214" s="75">
        <v>17</v>
      </c>
      <c r="I214" s="75">
        <v>337</v>
      </c>
      <c r="J214" s="75">
        <v>287</v>
      </c>
      <c r="K214" s="75">
        <v>1162</v>
      </c>
      <c r="L214" s="75">
        <v>1540</v>
      </c>
      <c r="M214" s="75">
        <v>1228</v>
      </c>
      <c r="N214" s="75">
        <v>2192</v>
      </c>
      <c r="O214" s="75">
        <v>1339</v>
      </c>
      <c r="P214" s="75">
        <v>281</v>
      </c>
      <c r="Q214" s="75">
        <v>87</v>
      </c>
      <c r="R214" s="75">
        <v>349</v>
      </c>
      <c r="S214" s="75">
        <v>0</v>
      </c>
      <c r="T214" s="75">
        <v>6114</v>
      </c>
      <c r="U214" s="75" t="s">
        <v>124</v>
      </c>
      <c r="V214" s="75">
        <v>6</v>
      </c>
      <c r="W214" s="75">
        <v>187</v>
      </c>
      <c r="X214" s="75">
        <v>170</v>
      </c>
      <c r="Y214" s="75">
        <v>2138</v>
      </c>
    </row>
    <row r="215" spans="2:25" x14ac:dyDescent="0.45">
      <c r="B215" s="74" t="s">
        <v>158</v>
      </c>
      <c r="C215" s="75" t="s">
        <v>124</v>
      </c>
      <c r="D215" s="75">
        <v>0</v>
      </c>
      <c r="E215" s="75">
        <v>1199</v>
      </c>
      <c r="F215" s="75">
        <v>11</v>
      </c>
      <c r="G215" s="75">
        <v>337</v>
      </c>
      <c r="H215" s="75" t="s">
        <v>124</v>
      </c>
      <c r="I215" s="75">
        <v>107</v>
      </c>
      <c r="J215" s="75">
        <v>335</v>
      </c>
      <c r="K215" s="75">
        <v>154</v>
      </c>
      <c r="L215" s="75">
        <v>302</v>
      </c>
      <c r="M215" s="75">
        <v>247</v>
      </c>
      <c r="N215" s="75">
        <v>739</v>
      </c>
      <c r="O215" s="75">
        <v>350</v>
      </c>
      <c r="P215" s="75">
        <v>129</v>
      </c>
      <c r="Q215" s="75">
        <v>10</v>
      </c>
      <c r="R215" s="75">
        <v>35</v>
      </c>
      <c r="S215" s="75">
        <v>0</v>
      </c>
      <c r="T215" s="75">
        <v>1671</v>
      </c>
      <c r="U215" s="75" t="s">
        <v>124</v>
      </c>
      <c r="V215" s="75">
        <v>0</v>
      </c>
      <c r="W215" s="75">
        <v>25</v>
      </c>
      <c r="X215" s="75">
        <v>63</v>
      </c>
      <c r="Y215" s="75">
        <v>287</v>
      </c>
    </row>
    <row r="216" spans="2:25" x14ac:dyDescent="0.45">
      <c r="B216" s="74" t="s">
        <v>163</v>
      </c>
      <c r="C216" s="75">
        <v>0</v>
      </c>
      <c r="D216" s="75" t="s">
        <v>124</v>
      </c>
      <c r="E216" s="75">
        <v>1818</v>
      </c>
      <c r="F216" s="75">
        <v>20</v>
      </c>
      <c r="G216" s="75">
        <v>712</v>
      </c>
      <c r="H216" s="75">
        <v>8</v>
      </c>
      <c r="I216" s="75">
        <v>291</v>
      </c>
      <c r="J216" s="75">
        <v>150</v>
      </c>
      <c r="K216" s="75">
        <v>431</v>
      </c>
      <c r="L216" s="75">
        <v>790</v>
      </c>
      <c r="M216" s="75">
        <v>616</v>
      </c>
      <c r="N216" s="75">
        <v>1659</v>
      </c>
      <c r="O216" s="75">
        <v>954</v>
      </c>
      <c r="P216" s="75">
        <v>263</v>
      </c>
      <c r="Q216" s="75">
        <v>46</v>
      </c>
      <c r="R216" s="75">
        <v>129</v>
      </c>
      <c r="S216" s="75">
        <v>0</v>
      </c>
      <c r="T216" s="75">
        <v>3040</v>
      </c>
      <c r="U216" s="75">
        <v>5</v>
      </c>
      <c r="V216" s="75">
        <v>7</v>
      </c>
      <c r="W216" s="75">
        <v>94</v>
      </c>
      <c r="X216" s="75">
        <v>205</v>
      </c>
      <c r="Y216" s="75">
        <v>632</v>
      </c>
    </row>
    <row r="217" spans="2:25" x14ac:dyDescent="0.45">
      <c r="B217" s="74" t="s">
        <v>157</v>
      </c>
      <c r="C217" s="75" t="s">
        <v>124</v>
      </c>
      <c r="D217" s="75" t="s">
        <v>124</v>
      </c>
      <c r="E217" s="75">
        <v>4355</v>
      </c>
      <c r="F217" s="75">
        <v>30</v>
      </c>
      <c r="G217" s="75">
        <v>1053</v>
      </c>
      <c r="H217" s="75">
        <v>5</v>
      </c>
      <c r="I217" s="75">
        <v>357</v>
      </c>
      <c r="J217" s="75">
        <v>740</v>
      </c>
      <c r="K217" s="75">
        <v>557</v>
      </c>
      <c r="L217" s="75">
        <v>1005</v>
      </c>
      <c r="M217" s="75">
        <v>735</v>
      </c>
      <c r="N217" s="75">
        <v>2372</v>
      </c>
      <c r="O217" s="75">
        <v>1191</v>
      </c>
      <c r="P217" s="75">
        <v>391</v>
      </c>
      <c r="Q217" s="75">
        <v>48</v>
      </c>
      <c r="R217" s="75">
        <v>127</v>
      </c>
      <c r="S217" s="75" t="s">
        <v>124</v>
      </c>
      <c r="T217" s="75">
        <v>5970</v>
      </c>
      <c r="U217" s="75">
        <v>28</v>
      </c>
      <c r="V217" s="75">
        <v>5</v>
      </c>
      <c r="W217" s="75">
        <v>124</v>
      </c>
      <c r="X217" s="75">
        <v>277</v>
      </c>
      <c r="Y217" s="75">
        <v>1072</v>
      </c>
    </row>
    <row r="218" spans="2:25" x14ac:dyDescent="0.45">
      <c r="B218" s="74" t="s">
        <v>544</v>
      </c>
      <c r="C218" s="75" t="s">
        <v>124</v>
      </c>
      <c r="D218" s="75">
        <v>0</v>
      </c>
      <c r="E218" s="75">
        <v>638</v>
      </c>
      <c r="F218" s="75">
        <v>33</v>
      </c>
      <c r="G218" s="75">
        <v>162</v>
      </c>
      <c r="H218" s="75" t="s">
        <v>124</v>
      </c>
      <c r="I218" s="75">
        <v>70</v>
      </c>
      <c r="J218" s="75">
        <v>77</v>
      </c>
      <c r="K218" s="75">
        <v>301</v>
      </c>
      <c r="L218" s="75">
        <v>278</v>
      </c>
      <c r="M218" s="75">
        <v>227</v>
      </c>
      <c r="N218" s="75">
        <v>1155</v>
      </c>
      <c r="O218" s="75">
        <v>634</v>
      </c>
      <c r="P218" s="75">
        <v>117</v>
      </c>
      <c r="Q218" s="75">
        <v>27</v>
      </c>
      <c r="R218" s="75">
        <v>42</v>
      </c>
      <c r="S218" s="75" t="s">
        <v>124</v>
      </c>
      <c r="T218" s="75">
        <v>1256</v>
      </c>
      <c r="U218" s="75">
        <v>10</v>
      </c>
      <c r="V218" s="75">
        <v>6</v>
      </c>
      <c r="W218" s="75">
        <v>35</v>
      </c>
      <c r="X218" s="75">
        <v>207</v>
      </c>
      <c r="Y218" s="75">
        <v>589</v>
      </c>
    </row>
    <row r="219" spans="2:25" x14ac:dyDescent="0.45">
      <c r="B219" s="74" t="s">
        <v>315</v>
      </c>
      <c r="C219" s="75" t="s">
        <v>124</v>
      </c>
      <c r="D219" s="75" t="s">
        <v>124</v>
      </c>
      <c r="E219" s="75">
        <v>790</v>
      </c>
      <c r="F219" s="75">
        <v>0</v>
      </c>
      <c r="G219" s="75">
        <v>132</v>
      </c>
      <c r="H219" s="75" t="s">
        <v>124</v>
      </c>
      <c r="I219" s="75">
        <v>62</v>
      </c>
      <c r="J219" s="75">
        <v>83</v>
      </c>
      <c r="K219" s="75">
        <v>256</v>
      </c>
      <c r="L219" s="75">
        <v>259</v>
      </c>
      <c r="M219" s="75">
        <v>200</v>
      </c>
      <c r="N219" s="75">
        <v>369</v>
      </c>
      <c r="O219" s="75">
        <v>271</v>
      </c>
      <c r="P219" s="75">
        <v>69</v>
      </c>
      <c r="Q219" s="75">
        <v>14</v>
      </c>
      <c r="R219" s="75">
        <v>47</v>
      </c>
      <c r="S219" s="75">
        <v>0</v>
      </c>
      <c r="T219" s="75">
        <v>1295</v>
      </c>
      <c r="U219" s="75">
        <v>0</v>
      </c>
      <c r="V219" s="75" t="s">
        <v>124</v>
      </c>
      <c r="W219" s="75">
        <v>27</v>
      </c>
      <c r="X219" s="75">
        <v>15</v>
      </c>
      <c r="Y219" s="75">
        <v>319</v>
      </c>
    </row>
    <row r="220" spans="2:25" x14ac:dyDescent="0.45">
      <c r="B220" s="74" t="s">
        <v>201</v>
      </c>
      <c r="C220" s="75" t="s">
        <v>124</v>
      </c>
      <c r="D220" s="75" t="s">
        <v>124</v>
      </c>
      <c r="E220" s="75">
        <v>1132</v>
      </c>
      <c r="F220" s="75">
        <v>63</v>
      </c>
      <c r="G220" s="75">
        <v>208</v>
      </c>
      <c r="H220" s="75" t="s">
        <v>124</v>
      </c>
      <c r="I220" s="75">
        <v>48</v>
      </c>
      <c r="J220" s="75">
        <v>717</v>
      </c>
      <c r="K220" s="75">
        <v>429</v>
      </c>
      <c r="L220" s="75">
        <v>378</v>
      </c>
      <c r="M220" s="75">
        <v>271</v>
      </c>
      <c r="N220" s="75">
        <v>1668</v>
      </c>
      <c r="O220" s="75">
        <v>798</v>
      </c>
      <c r="P220" s="75">
        <v>175</v>
      </c>
      <c r="Q220" s="75">
        <v>15</v>
      </c>
      <c r="R220" s="75">
        <v>30</v>
      </c>
      <c r="S220" s="75">
        <v>0</v>
      </c>
      <c r="T220" s="75">
        <v>1896</v>
      </c>
      <c r="U220" s="75" t="s">
        <v>124</v>
      </c>
      <c r="V220" s="75" t="s">
        <v>124</v>
      </c>
      <c r="W220" s="75">
        <v>52</v>
      </c>
      <c r="X220" s="75">
        <v>371</v>
      </c>
      <c r="Y220" s="75">
        <v>1094</v>
      </c>
    </row>
    <row r="221" spans="2:25" x14ac:dyDescent="0.45">
      <c r="B221" s="74" t="s">
        <v>202</v>
      </c>
      <c r="C221" s="75">
        <v>0</v>
      </c>
      <c r="D221" s="75">
        <v>0</v>
      </c>
      <c r="E221" s="75">
        <v>413</v>
      </c>
      <c r="F221" s="75">
        <v>11</v>
      </c>
      <c r="G221" s="75">
        <v>97</v>
      </c>
      <c r="H221" s="75" t="s">
        <v>124</v>
      </c>
      <c r="I221" s="75">
        <v>21</v>
      </c>
      <c r="J221" s="75">
        <v>174</v>
      </c>
      <c r="K221" s="75">
        <v>66</v>
      </c>
      <c r="L221" s="75">
        <v>136</v>
      </c>
      <c r="M221" s="75">
        <v>113</v>
      </c>
      <c r="N221" s="75">
        <v>448</v>
      </c>
      <c r="O221" s="75">
        <v>200</v>
      </c>
      <c r="P221" s="75">
        <v>48</v>
      </c>
      <c r="Q221" s="75">
        <v>5</v>
      </c>
      <c r="R221" s="75">
        <v>21</v>
      </c>
      <c r="S221" s="75" t="s">
        <v>124</v>
      </c>
      <c r="T221" s="75">
        <v>589</v>
      </c>
      <c r="U221" s="75" t="s">
        <v>124</v>
      </c>
      <c r="V221" s="75">
        <v>0</v>
      </c>
      <c r="W221" s="75">
        <v>10</v>
      </c>
      <c r="X221" s="75">
        <v>97</v>
      </c>
      <c r="Y221" s="75">
        <v>246</v>
      </c>
    </row>
    <row r="222" spans="2:25" x14ac:dyDescent="0.45">
      <c r="B222" s="74" t="s">
        <v>249</v>
      </c>
      <c r="C222" s="75">
        <v>0</v>
      </c>
      <c r="D222" s="75">
        <v>0</v>
      </c>
      <c r="E222" s="75">
        <v>2674</v>
      </c>
      <c r="F222" s="75">
        <v>36</v>
      </c>
      <c r="G222" s="75">
        <v>762</v>
      </c>
      <c r="H222" s="75">
        <v>18</v>
      </c>
      <c r="I222" s="75">
        <v>347</v>
      </c>
      <c r="J222" s="75">
        <v>236</v>
      </c>
      <c r="K222" s="75">
        <v>616</v>
      </c>
      <c r="L222" s="75">
        <v>1862</v>
      </c>
      <c r="M222" s="75">
        <v>1395</v>
      </c>
      <c r="N222" s="75">
        <v>3153</v>
      </c>
      <c r="O222" s="75">
        <v>1531</v>
      </c>
      <c r="P222" s="75">
        <v>427</v>
      </c>
      <c r="Q222" s="75">
        <v>128</v>
      </c>
      <c r="R222" s="75">
        <v>171</v>
      </c>
      <c r="S222" s="75" t="s">
        <v>124</v>
      </c>
      <c r="T222" s="75">
        <v>4422</v>
      </c>
      <c r="U222" s="75">
        <v>16</v>
      </c>
      <c r="V222" s="75">
        <v>8</v>
      </c>
      <c r="W222" s="75">
        <v>123</v>
      </c>
      <c r="X222" s="75">
        <v>456</v>
      </c>
      <c r="Y222" s="75">
        <v>1222</v>
      </c>
    </row>
    <row r="223" spans="2:25" x14ac:dyDescent="0.45">
      <c r="B223" s="74" t="s">
        <v>445</v>
      </c>
      <c r="C223" s="75" t="s">
        <v>124</v>
      </c>
      <c r="D223" s="75">
        <v>0</v>
      </c>
      <c r="E223" s="75">
        <v>1915</v>
      </c>
      <c r="F223" s="75">
        <v>9</v>
      </c>
      <c r="G223" s="75">
        <v>520</v>
      </c>
      <c r="H223" s="75">
        <v>8</v>
      </c>
      <c r="I223" s="75">
        <v>226</v>
      </c>
      <c r="J223" s="75">
        <v>207</v>
      </c>
      <c r="K223" s="75">
        <v>493</v>
      </c>
      <c r="L223" s="75">
        <v>965</v>
      </c>
      <c r="M223" s="75">
        <v>754</v>
      </c>
      <c r="N223" s="75">
        <v>1441</v>
      </c>
      <c r="O223" s="75">
        <v>867</v>
      </c>
      <c r="P223" s="75">
        <v>170</v>
      </c>
      <c r="Q223" s="75">
        <v>33</v>
      </c>
      <c r="R223" s="75">
        <v>178</v>
      </c>
      <c r="S223" s="75">
        <v>0</v>
      </c>
      <c r="T223" s="75">
        <v>3235</v>
      </c>
      <c r="U223" s="75">
        <v>0</v>
      </c>
      <c r="V223" s="75" t="s">
        <v>124</v>
      </c>
      <c r="W223" s="75">
        <v>103</v>
      </c>
      <c r="X223" s="75">
        <v>104</v>
      </c>
      <c r="Y223" s="75">
        <v>921</v>
      </c>
    </row>
    <row r="224" spans="2:25" x14ac:dyDescent="0.45">
      <c r="B224" s="74" t="s">
        <v>226</v>
      </c>
      <c r="C224" s="75" t="s">
        <v>124</v>
      </c>
      <c r="D224" s="75" t="s">
        <v>124</v>
      </c>
      <c r="E224" s="75">
        <v>1384</v>
      </c>
      <c r="F224" s="75">
        <v>19</v>
      </c>
      <c r="G224" s="75">
        <v>242</v>
      </c>
      <c r="H224" s="75" t="s">
        <v>124</v>
      </c>
      <c r="I224" s="75">
        <v>73</v>
      </c>
      <c r="J224" s="75">
        <v>153</v>
      </c>
      <c r="K224" s="75">
        <v>303</v>
      </c>
      <c r="L224" s="75">
        <v>591</v>
      </c>
      <c r="M224" s="75">
        <v>466</v>
      </c>
      <c r="N224" s="75">
        <v>848</v>
      </c>
      <c r="O224" s="75">
        <v>433</v>
      </c>
      <c r="P224" s="75">
        <v>127</v>
      </c>
      <c r="Q224" s="75">
        <v>34</v>
      </c>
      <c r="R224" s="75">
        <v>105</v>
      </c>
      <c r="S224" s="75">
        <v>0</v>
      </c>
      <c r="T224" s="75">
        <v>2101</v>
      </c>
      <c r="U224" s="75">
        <v>0</v>
      </c>
      <c r="V224" s="75" t="s">
        <v>124</v>
      </c>
      <c r="W224" s="75">
        <v>52</v>
      </c>
      <c r="X224" s="75">
        <v>62</v>
      </c>
      <c r="Y224" s="75">
        <v>543</v>
      </c>
    </row>
    <row r="225" spans="2:25" x14ac:dyDescent="0.45">
      <c r="B225" s="74" t="s">
        <v>335</v>
      </c>
      <c r="C225" s="75" t="s">
        <v>124</v>
      </c>
      <c r="D225" s="75" t="s">
        <v>124</v>
      </c>
      <c r="E225" s="75">
        <v>288</v>
      </c>
      <c r="F225" s="75">
        <v>11</v>
      </c>
      <c r="G225" s="75">
        <v>109</v>
      </c>
      <c r="H225" s="75" t="s">
        <v>124</v>
      </c>
      <c r="I225" s="75">
        <v>47</v>
      </c>
      <c r="J225" s="75">
        <v>49</v>
      </c>
      <c r="K225" s="75">
        <v>132</v>
      </c>
      <c r="L225" s="75">
        <v>226</v>
      </c>
      <c r="M225" s="75">
        <v>156</v>
      </c>
      <c r="N225" s="75">
        <v>369</v>
      </c>
      <c r="O225" s="75">
        <v>217</v>
      </c>
      <c r="P225" s="75">
        <v>53</v>
      </c>
      <c r="Q225" s="75">
        <v>13</v>
      </c>
      <c r="R225" s="75">
        <v>23</v>
      </c>
      <c r="S225" s="75">
        <v>0</v>
      </c>
      <c r="T225" s="75">
        <v>579</v>
      </c>
      <c r="U225" s="75">
        <v>0</v>
      </c>
      <c r="V225" s="75">
        <v>0</v>
      </c>
      <c r="W225" s="75">
        <v>20</v>
      </c>
      <c r="X225" s="75">
        <v>24</v>
      </c>
      <c r="Y225" s="75">
        <v>95</v>
      </c>
    </row>
    <row r="226" spans="2:25" x14ac:dyDescent="0.45">
      <c r="B226" s="74" t="s">
        <v>446</v>
      </c>
      <c r="C226" s="75">
        <v>0</v>
      </c>
      <c r="D226" s="75" t="s">
        <v>124</v>
      </c>
      <c r="E226" s="75">
        <v>1714</v>
      </c>
      <c r="F226" s="75">
        <v>27</v>
      </c>
      <c r="G226" s="75">
        <v>803</v>
      </c>
      <c r="H226" s="75">
        <v>14</v>
      </c>
      <c r="I226" s="75">
        <v>479</v>
      </c>
      <c r="J226" s="75">
        <v>86</v>
      </c>
      <c r="K226" s="75">
        <v>597</v>
      </c>
      <c r="L226" s="75">
        <v>1386</v>
      </c>
      <c r="M226" s="75">
        <v>1142</v>
      </c>
      <c r="N226" s="75">
        <v>2376</v>
      </c>
      <c r="O226" s="75">
        <v>1442</v>
      </c>
      <c r="P226" s="75">
        <v>285</v>
      </c>
      <c r="Q226" s="75">
        <v>127</v>
      </c>
      <c r="R226" s="75">
        <v>199</v>
      </c>
      <c r="S226" s="75" t="s">
        <v>124</v>
      </c>
      <c r="T226" s="75">
        <v>3574</v>
      </c>
      <c r="U226" s="75">
        <v>18</v>
      </c>
      <c r="V226" s="75">
        <v>10</v>
      </c>
      <c r="W226" s="75">
        <v>117</v>
      </c>
      <c r="X226" s="75">
        <v>269</v>
      </c>
      <c r="Y226" s="75">
        <v>984</v>
      </c>
    </row>
    <row r="227" spans="2:25" x14ac:dyDescent="0.45">
      <c r="B227" s="74" t="s">
        <v>196</v>
      </c>
      <c r="C227" s="75">
        <v>6</v>
      </c>
      <c r="D227" s="75" t="s">
        <v>124</v>
      </c>
      <c r="E227" s="75">
        <v>759</v>
      </c>
      <c r="F227" s="75">
        <v>52</v>
      </c>
      <c r="G227" s="75">
        <v>206</v>
      </c>
      <c r="H227" s="75">
        <v>5</v>
      </c>
      <c r="I227" s="75">
        <v>64</v>
      </c>
      <c r="J227" s="75">
        <v>149</v>
      </c>
      <c r="K227" s="75">
        <v>172</v>
      </c>
      <c r="L227" s="75">
        <v>358</v>
      </c>
      <c r="M227" s="75">
        <v>273</v>
      </c>
      <c r="N227" s="75">
        <v>1324</v>
      </c>
      <c r="O227" s="75">
        <v>492</v>
      </c>
      <c r="P227" s="75">
        <v>171</v>
      </c>
      <c r="Q227" s="75">
        <v>26</v>
      </c>
      <c r="R227" s="75">
        <v>38</v>
      </c>
      <c r="S227" s="75">
        <v>0</v>
      </c>
      <c r="T227" s="75">
        <v>1194</v>
      </c>
      <c r="U227" s="75">
        <v>9</v>
      </c>
      <c r="V227" s="75" t="s">
        <v>124</v>
      </c>
      <c r="W227" s="75">
        <v>34</v>
      </c>
      <c r="X227" s="75">
        <v>433</v>
      </c>
      <c r="Y227" s="75">
        <v>757</v>
      </c>
    </row>
    <row r="228" spans="2:25" x14ac:dyDescent="0.45">
      <c r="B228" s="74" t="s">
        <v>447</v>
      </c>
      <c r="C228" s="75">
        <v>0</v>
      </c>
      <c r="D228" s="75" t="s">
        <v>124</v>
      </c>
      <c r="E228" s="75">
        <v>1585</v>
      </c>
      <c r="F228" s="75">
        <v>24</v>
      </c>
      <c r="G228" s="75">
        <v>322</v>
      </c>
      <c r="H228" s="75" t="s">
        <v>124</v>
      </c>
      <c r="I228" s="75">
        <v>105</v>
      </c>
      <c r="J228" s="75">
        <v>265</v>
      </c>
      <c r="K228" s="75">
        <v>306</v>
      </c>
      <c r="L228" s="75">
        <v>888</v>
      </c>
      <c r="M228" s="75">
        <v>665</v>
      </c>
      <c r="N228" s="75">
        <v>1613</v>
      </c>
      <c r="O228" s="75">
        <v>753</v>
      </c>
      <c r="P228" s="75">
        <v>243</v>
      </c>
      <c r="Q228" s="75">
        <v>32</v>
      </c>
      <c r="R228" s="75">
        <v>97</v>
      </c>
      <c r="S228" s="75">
        <v>0</v>
      </c>
      <c r="T228" s="75">
        <v>2383</v>
      </c>
      <c r="U228" s="75">
        <v>7</v>
      </c>
      <c r="V228" s="75">
        <v>6</v>
      </c>
      <c r="W228" s="75">
        <v>42</v>
      </c>
      <c r="X228" s="75">
        <v>211</v>
      </c>
      <c r="Y228" s="75">
        <v>673</v>
      </c>
    </row>
    <row r="229" spans="2:25" x14ac:dyDescent="0.45">
      <c r="B229" s="74" t="s">
        <v>369</v>
      </c>
      <c r="C229" s="75" t="s">
        <v>124</v>
      </c>
      <c r="D229" s="75" t="s">
        <v>124</v>
      </c>
      <c r="E229" s="75">
        <v>807</v>
      </c>
      <c r="F229" s="75">
        <v>5</v>
      </c>
      <c r="G229" s="75">
        <v>213</v>
      </c>
      <c r="H229" s="75">
        <v>9</v>
      </c>
      <c r="I229" s="75">
        <v>83</v>
      </c>
      <c r="J229" s="75">
        <v>133</v>
      </c>
      <c r="K229" s="75">
        <v>199</v>
      </c>
      <c r="L229" s="75">
        <v>613</v>
      </c>
      <c r="M229" s="75">
        <v>464</v>
      </c>
      <c r="N229" s="75">
        <v>776</v>
      </c>
      <c r="O229" s="75">
        <v>409</v>
      </c>
      <c r="P229" s="75">
        <v>115</v>
      </c>
      <c r="Q229" s="75">
        <v>33</v>
      </c>
      <c r="R229" s="75">
        <v>93</v>
      </c>
      <c r="S229" s="75">
        <v>0</v>
      </c>
      <c r="T229" s="75">
        <v>1383</v>
      </c>
      <c r="U229" s="75">
        <v>0</v>
      </c>
      <c r="V229" s="75" t="s">
        <v>124</v>
      </c>
      <c r="W229" s="75">
        <v>51</v>
      </c>
      <c r="X229" s="75">
        <v>30</v>
      </c>
      <c r="Y229" s="75">
        <v>412</v>
      </c>
    </row>
    <row r="230" spans="2:25" x14ac:dyDescent="0.45">
      <c r="B230" s="74" t="s">
        <v>359</v>
      </c>
      <c r="C230" s="75" t="s">
        <v>124</v>
      </c>
      <c r="D230" s="75">
        <v>0</v>
      </c>
      <c r="E230" s="75">
        <v>1281</v>
      </c>
      <c r="F230" s="75">
        <v>16</v>
      </c>
      <c r="G230" s="75">
        <v>277</v>
      </c>
      <c r="H230" s="75" t="s">
        <v>124</v>
      </c>
      <c r="I230" s="75">
        <v>127</v>
      </c>
      <c r="J230" s="75">
        <v>233</v>
      </c>
      <c r="K230" s="75">
        <v>346</v>
      </c>
      <c r="L230" s="75">
        <v>601</v>
      </c>
      <c r="M230" s="75">
        <v>434</v>
      </c>
      <c r="N230" s="75">
        <v>860</v>
      </c>
      <c r="O230" s="75">
        <v>501</v>
      </c>
      <c r="P230" s="75">
        <v>198</v>
      </c>
      <c r="Q230" s="75">
        <v>26</v>
      </c>
      <c r="R230" s="75">
        <v>87</v>
      </c>
      <c r="S230" s="75">
        <v>0</v>
      </c>
      <c r="T230" s="75">
        <v>2139</v>
      </c>
      <c r="U230" s="75">
        <v>0</v>
      </c>
      <c r="V230" s="75" t="s">
        <v>124</v>
      </c>
      <c r="W230" s="75">
        <v>46</v>
      </c>
      <c r="X230" s="75">
        <v>40</v>
      </c>
      <c r="Y230" s="75">
        <v>484</v>
      </c>
    </row>
    <row r="231" spans="2:25" x14ac:dyDescent="0.45">
      <c r="B231" s="74" t="s">
        <v>318</v>
      </c>
      <c r="C231" s="75" t="s">
        <v>124</v>
      </c>
      <c r="D231" s="75" t="s">
        <v>124</v>
      </c>
      <c r="E231" s="75">
        <v>1745</v>
      </c>
      <c r="F231" s="75">
        <v>6</v>
      </c>
      <c r="G231" s="75">
        <v>351</v>
      </c>
      <c r="H231" s="75" t="s">
        <v>124</v>
      </c>
      <c r="I231" s="75">
        <v>164</v>
      </c>
      <c r="J231" s="75">
        <v>304</v>
      </c>
      <c r="K231" s="75">
        <v>463</v>
      </c>
      <c r="L231" s="75">
        <v>754</v>
      </c>
      <c r="M231" s="75">
        <v>587</v>
      </c>
      <c r="N231" s="75">
        <v>1001</v>
      </c>
      <c r="O231" s="75">
        <v>586</v>
      </c>
      <c r="P231" s="75">
        <v>150</v>
      </c>
      <c r="Q231" s="75">
        <v>38</v>
      </c>
      <c r="R231" s="75">
        <v>137</v>
      </c>
      <c r="S231" s="75">
        <v>0</v>
      </c>
      <c r="T231" s="75">
        <v>2926</v>
      </c>
      <c r="U231" s="75">
        <v>0</v>
      </c>
      <c r="V231" s="75">
        <v>0</v>
      </c>
      <c r="W231" s="75">
        <v>82</v>
      </c>
      <c r="X231" s="75">
        <v>49</v>
      </c>
      <c r="Y231" s="75">
        <v>786</v>
      </c>
    </row>
    <row r="232" spans="2:25" x14ac:dyDescent="0.45">
      <c r="B232" s="74" t="s">
        <v>300</v>
      </c>
      <c r="C232" s="75" t="s">
        <v>124</v>
      </c>
      <c r="D232" s="75">
        <v>0</v>
      </c>
      <c r="E232" s="75">
        <v>1296</v>
      </c>
      <c r="F232" s="75">
        <v>8</v>
      </c>
      <c r="G232" s="75">
        <v>230</v>
      </c>
      <c r="H232" s="75" t="s">
        <v>124</v>
      </c>
      <c r="I232" s="75">
        <v>84</v>
      </c>
      <c r="J232" s="75">
        <v>244</v>
      </c>
      <c r="K232" s="75">
        <v>320</v>
      </c>
      <c r="L232" s="75">
        <v>454</v>
      </c>
      <c r="M232" s="75">
        <v>353</v>
      </c>
      <c r="N232" s="75">
        <v>830</v>
      </c>
      <c r="O232" s="75">
        <v>477</v>
      </c>
      <c r="P232" s="75">
        <v>145</v>
      </c>
      <c r="Q232" s="75">
        <v>12</v>
      </c>
      <c r="R232" s="75">
        <v>56</v>
      </c>
      <c r="S232" s="75" t="s">
        <v>124</v>
      </c>
      <c r="T232" s="75">
        <v>1987</v>
      </c>
      <c r="U232" s="75" t="s">
        <v>124</v>
      </c>
      <c r="V232" s="75" t="s">
        <v>124</v>
      </c>
      <c r="W232" s="75">
        <v>52</v>
      </c>
      <c r="X232" s="75">
        <v>64</v>
      </c>
      <c r="Y232" s="75">
        <v>500</v>
      </c>
    </row>
    <row r="233" spans="2:25" x14ac:dyDescent="0.45">
      <c r="B233" s="74" t="s">
        <v>448</v>
      </c>
      <c r="C233" s="75">
        <v>0</v>
      </c>
      <c r="D233" s="75">
        <v>0</v>
      </c>
      <c r="E233" s="75" t="s">
        <v>124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5">
        <v>0</v>
      </c>
      <c r="M233" s="75">
        <v>0</v>
      </c>
      <c r="N233" s="75">
        <v>0</v>
      </c>
      <c r="O233" s="75">
        <v>0</v>
      </c>
      <c r="P233" s="75">
        <v>0</v>
      </c>
      <c r="Q233" s="75">
        <v>0</v>
      </c>
      <c r="R233" s="75">
        <v>0</v>
      </c>
      <c r="S233" s="75">
        <v>0</v>
      </c>
      <c r="T233" s="75" t="s">
        <v>124</v>
      </c>
      <c r="U233" s="75">
        <v>0</v>
      </c>
      <c r="V233" s="75">
        <v>0</v>
      </c>
      <c r="W233" s="75">
        <v>0</v>
      </c>
      <c r="X233" s="75">
        <v>0</v>
      </c>
      <c r="Y233" s="75" t="s">
        <v>124</v>
      </c>
    </row>
    <row r="234" spans="2:25" x14ac:dyDescent="0.45">
      <c r="B234" s="74" t="s">
        <v>351</v>
      </c>
      <c r="C234" s="75">
        <v>8</v>
      </c>
      <c r="D234" s="75">
        <v>15</v>
      </c>
      <c r="E234" s="75">
        <v>2417</v>
      </c>
      <c r="F234" s="75">
        <v>5</v>
      </c>
      <c r="G234" s="75">
        <v>409</v>
      </c>
      <c r="H234" s="75" t="s">
        <v>124</v>
      </c>
      <c r="I234" s="75">
        <v>200</v>
      </c>
      <c r="J234" s="75">
        <v>317</v>
      </c>
      <c r="K234" s="75">
        <v>604</v>
      </c>
      <c r="L234" s="75">
        <v>728</v>
      </c>
      <c r="M234" s="75">
        <v>527</v>
      </c>
      <c r="N234" s="75">
        <v>1217</v>
      </c>
      <c r="O234" s="75">
        <v>882</v>
      </c>
      <c r="P234" s="75">
        <v>251</v>
      </c>
      <c r="Q234" s="75">
        <v>30</v>
      </c>
      <c r="R234" s="75">
        <v>157</v>
      </c>
      <c r="S234" s="75">
        <v>0</v>
      </c>
      <c r="T234" s="75">
        <v>3870</v>
      </c>
      <c r="U234" s="75" t="s">
        <v>124</v>
      </c>
      <c r="V234" s="75" t="s">
        <v>124</v>
      </c>
      <c r="W234" s="75">
        <v>79</v>
      </c>
      <c r="X234" s="75">
        <v>26</v>
      </c>
      <c r="Y234" s="75">
        <v>1037</v>
      </c>
    </row>
    <row r="235" spans="2:25" x14ac:dyDescent="0.45">
      <c r="B235" s="74" t="s">
        <v>193</v>
      </c>
      <c r="C235" s="75">
        <v>0</v>
      </c>
      <c r="D235" s="75" t="s">
        <v>124</v>
      </c>
      <c r="E235" s="75">
        <v>3355</v>
      </c>
      <c r="F235" s="75">
        <v>32</v>
      </c>
      <c r="G235" s="75">
        <v>1481</v>
      </c>
      <c r="H235" s="75">
        <v>12</v>
      </c>
      <c r="I235" s="75">
        <v>761</v>
      </c>
      <c r="J235" s="75">
        <v>198</v>
      </c>
      <c r="K235" s="75">
        <v>1095</v>
      </c>
      <c r="L235" s="75">
        <v>1842</v>
      </c>
      <c r="M235" s="75">
        <v>1437</v>
      </c>
      <c r="N235" s="75">
        <v>3116</v>
      </c>
      <c r="O235" s="75">
        <v>1831</v>
      </c>
      <c r="P235" s="75">
        <v>322</v>
      </c>
      <c r="Q235" s="75">
        <v>220</v>
      </c>
      <c r="R235" s="75">
        <v>201</v>
      </c>
      <c r="S235" s="75" t="s">
        <v>124</v>
      </c>
      <c r="T235" s="75">
        <v>6206</v>
      </c>
      <c r="U235" s="75">
        <v>50</v>
      </c>
      <c r="V235" s="75">
        <v>5</v>
      </c>
      <c r="W235" s="75">
        <v>162</v>
      </c>
      <c r="X235" s="75">
        <v>398</v>
      </c>
      <c r="Y235" s="75">
        <v>1740</v>
      </c>
    </row>
    <row r="236" spans="2:25" x14ac:dyDescent="0.45">
      <c r="B236" s="74" t="s">
        <v>352</v>
      </c>
      <c r="C236" s="75" t="s">
        <v>124</v>
      </c>
      <c r="D236" s="75" t="s">
        <v>124</v>
      </c>
      <c r="E236" s="75">
        <v>2252</v>
      </c>
      <c r="F236" s="75">
        <v>33</v>
      </c>
      <c r="G236" s="75">
        <v>562</v>
      </c>
      <c r="H236" s="75">
        <v>13</v>
      </c>
      <c r="I236" s="75">
        <v>180</v>
      </c>
      <c r="J236" s="75">
        <v>257</v>
      </c>
      <c r="K236" s="75">
        <v>497</v>
      </c>
      <c r="L236" s="75">
        <v>1291</v>
      </c>
      <c r="M236" s="75">
        <v>1008</v>
      </c>
      <c r="N236" s="75">
        <v>2127</v>
      </c>
      <c r="O236" s="75">
        <v>1128</v>
      </c>
      <c r="P236" s="75">
        <v>305</v>
      </c>
      <c r="Q236" s="75">
        <v>43</v>
      </c>
      <c r="R236" s="75">
        <v>227</v>
      </c>
      <c r="S236" s="75">
        <v>0</v>
      </c>
      <c r="T236" s="75">
        <v>3663</v>
      </c>
      <c r="U236" s="75" t="s">
        <v>124</v>
      </c>
      <c r="V236" s="75" t="s">
        <v>124</v>
      </c>
      <c r="W236" s="75">
        <v>137</v>
      </c>
      <c r="X236" s="75">
        <v>136</v>
      </c>
      <c r="Y236" s="75">
        <v>1142</v>
      </c>
    </row>
    <row r="237" spans="2:25" x14ac:dyDescent="0.45">
      <c r="B237" s="74" t="s">
        <v>271</v>
      </c>
      <c r="C237" s="75" t="s">
        <v>124</v>
      </c>
      <c r="D237" s="75" t="s">
        <v>124</v>
      </c>
      <c r="E237" s="75">
        <v>1889</v>
      </c>
      <c r="F237" s="75">
        <v>22</v>
      </c>
      <c r="G237" s="75">
        <v>549</v>
      </c>
      <c r="H237" s="75">
        <v>20</v>
      </c>
      <c r="I237" s="75">
        <v>205</v>
      </c>
      <c r="J237" s="75">
        <v>203</v>
      </c>
      <c r="K237" s="75">
        <v>468</v>
      </c>
      <c r="L237" s="75">
        <v>1064</v>
      </c>
      <c r="M237" s="75">
        <v>835</v>
      </c>
      <c r="N237" s="75">
        <v>1739</v>
      </c>
      <c r="O237" s="75">
        <v>890</v>
      </c>
      <c r="P237" s="75">
        <v>275</v>
      </c>
      <c r="Q237" s="75">
        <v>57</v>
      </c>
      <c r="R237" s="75">
        <v>184</v>
      </c>
      <c r="S237" s="75">
        <v>0</v>
      </c>
      <c r="T237" s="75">
        <v>3128</v>
      </c>
      <c r="U237" s="75" t="s">
        <v>124</v>
      </c>
      <c r="V237" s="75" t="s">
        <v>124</v>
      </c>
      <c r="W237" s="75">
        <v>116</v>
      </c>
      <c r="X237" s="75">
        <v>94</v>
      </c>
      <c r="Y237" s="75">
        <v>1134</v>
      </c>
    </row>
    <row r="238" spans="2:25" x14ac:dyDescent="0.45">
      <c r="B238" s="74" t="s">
        <v>150</v>
      </c>
      <c r="C238" s="75">
        <v>0</v>
      </c>
      <c r="D238" s="75" t="s">
        <v>124</v>
      </c>
      <c r="E238" s="75">
        <v>419</v>
      </c>
      <c r="F238" s="75">
        <v>12</v>
      </c>
      <c r="G238" s="75">
        <v>213</v>
      </c>
      <c r="H238" s="75" t="s">
        <v>124</v>
      </c>
      <c r="I238" s="75">
        <v>126</v>
      </c>
      <c r="J238" s="75">
        <v>26</v>
      </c>
      <c r="K238" s="75">
        <v>227</v>
      </c>
      <c r="L238" s="75">
        <v>673</v>
      </c>
      <c r="M238" s="75">
        <v>552</v>
      </c>
      <c r="N238" s="75">
        <v>1226</v>
      </c>
      <c r="O238" s="75">
        <v>778</v>
      </c>
      <c r="P238" s="75">
        <v>113</v>
      </c>
      <c r="Q238" s="75">
        <v>71</v>
      </c>
      <c r="R238" s="75">
        <v>69</v>
      </c>
      <c r="S238" s="75">
        <v>0</v>
      </c>
      <c r="T238" s="75">
        <v>1108</v>
      </c>
      <c r="U238" s="75" t="s">
        <v>124</v>
      </c>
      <c r="V238" s="75" t="s">
        <v>124</v>
      </c>
      <c r="W238" s="75">
        <v>56</v>
      </c>
      <c r="X238" s="75">
        <v>100</v>
      </c>
      <c r="Y238" s="75">
        <v>777</v>
      </c>
    </row>
    <row r="239" spans="2:25" x14ac:dyDescent="0.45">
      <c r="B239" s="74" t="s">
        <v>360</v>
      </c>
      <c r="C239" s="75">
        <v>0</v>
      </c>
      <c r="D239" s="75" t="s">
        <v>124</v>
      </c>
      <c r="E239" s="75">
        <v>1587</v>
      </c>
      <c r="F239" s="75">
        <v>14</v>
      </c>
      <c r="G239" s="75">
        <v>314</v>
      </c>
      <c r="H239" s="75">
        <v>9</v>
      </c>
      <c r="I239" s="75">
        <v>139</v>
      </c>
      <c r="J239" s="75">
        <v>411</v>
      </c>
      <c r="K239" s="75">
        <v>374</v>
      </c>
      <c r="L239" s="75">
        <v>691</v>
      </c>
      <c r="M239" s="75">
        <v>518</v>
      </c>
      <c r="N239" s="75">
        <v>995</v>
      </c>
      <c r="O239" s="75">
        <v>508</v>
      </c>
      <c r="P239" s="75">
        <v>229</v>
      </c>
      <c r="Q239" s="75">
        <v>34</v>
      </c>
      <c r="R239" s="75">
        <v>121</v>
      </c>
      <c r="S239" s="75">
        <v>0</v>
      </c>
      <c r="T239" s="75">
        <v>2525</v>
      </c>
      <c r="U239" s="75">
        <v>0</v>
      </c>
      <c r="V239" s="75" t="s">
        <v>124</v>
      </c>
      <c r="W239" s="75">
        <v>54</v>
      </c>
      <c r="X239" s="75">
        <v>45</v>
      </c>
      <c r="Y239" s="75">
        <v>588</v>
      </c>
    </row>
    <row r="240" spans="2:25" x14ac:dyDescent="0.45">
      <c r="B240" s="74" t="s">
        <v>278</v>
      </c>
      <c r="C240" s="75" t="s">
        <v>124</v>
      </c>
      <c r="D240" s="75" t="s">
        <v>124</v>
      </c>
      <c r="E240" s="75">
        <v>1805</v>
      </c>
      <c r="F240" s="75">
        <v>19</v>
      </c>
      <c r="G240" s="75">
        <v>394</v>
      </c>
      <c r="H240" s="75">
        <v>12</v>
      </c>
      <c r="I240" s="75">
        <v>132</v>
      </c>
      <c r="J240" s="75">
        <v>249</v>
      </c>
      <c r="K240" s="75">
        <v>365</v>
      </c>
      <c r="L240" s="75">
        <v>763</v>
      </c>
      <c r="M240" s="75">
        <v>583</v>
      </c>
      <c r="N240" s="75">
        <v>1248</v>
      </c>
      <c r="O240" s="75">
        <v>603</v>
      </c>
      <c r="P240" s="75">
        <v>264</v>
      </c>
      <c r="Q240" s="75">
        <v>31</v>
      </c>
      <c r="R240" s="75">
        <v>124</v>
      </c>
      <c r="S240" s="75">
        <v>0</v>
      </c>
      <c r="T240" s="75">
        <v>2730</v>
      </c>
      <c r="U240" s="75" t="s">
        <v>124</v>
      </c>
      <c r="V240" s="75" t="s">
        <v>124</v>
      </c>
      <c r="W240" s="75">
        <v>76</v>
      </c>
      <c r="X240" s="75">
        <v>74</v>
      </c>
      <c r="Y240" s="75">
        <v>775</v>
      </c>
    </row>
    <row r="241" spans="2:25" x14ac:dyDescent="0.45">
      <c r="B241" s="74" t="s">
        <v>449</v>
      </c>
      <c r="C241" s="75" t="s">
        <v>124</v>
      </c>
      <c r="D241" s="75">
        <v>6</v>
      </c>
      <c r="E241" s="75">
        <v>2197</v>
      </c>
      <c r="F241" s="75">
        <v>35</v>
      </c>
      <c r="G241" s="75">
        <v>453</v>
      </c>
      <c r="H241" s="75">
        <v>10</v>
      </c>
      <c r="I241" s="75">
        <v>128</v>
      </c>
      <c r="J241" s="75">
        <v>332</v>
      </c>
      <c r="K241" s="75">
        <v>574</v>
      </c>
      <c r="L241" s="75">
        <v>988</v>
      </c>
      <c r="M241" s="75">
        <v>768</v>
      </c>
      <c r="N241" s="75">
        <v>1743</v>
      </c>
      <c r="O241" s="75">
        <v>926</v>
      </c>
      <c r="P241" s="75">
        <v>276</v>
      </c>
      <c r="Q241" s="75">
        <v>29</v>
      </c>
      <c r="R241" s="75">
        <v>156</v>
      </c>
      <c r="S241" s="75" t="s">
        <v>124</v>
      </c>
      <c r="T241" s="75">
        <v>3541</v>
      </c>
      <c r="U241" s="75" t="s">
        <v>124</v>
      </c>
      <c r="V241" s="75">
        <v>6</v>
      </c>
      <c r="W241" s="75">
        <v>105</v>
      </c>
      <c r="X241" s="75">
        <v>134</v>
      </c>
      <c r="Y241" s="75">
        <v>1000</v>
      </c>
    </row>
    <row r="242" spans="2:25" x14ac:dyDescent="0.45">
      <c r="B242" s="74" t="s">
        <v>450</v>
      </c>
      <c r="C242" s="75">
        <v>0</v>
      </c>
      <c r="D242" s="75" t="s">
        <v>124</v>
      </c>
      <c r="E242" s="75">
        <v>412</v>
      </c>
      <c r="F242" s="75" t="s">
        <v>124</v>
      </c>
      <c r="G242" s="75">
        <v>125</v>
      </c>
      <c r="H242" s="75" t="s">
        <v>124</v>
      </c>
      <c r="I242" s="75">
        <v>50</v>
      </c>
      <c r="J242" s="75">
        <v>69</v>
      </c>
      <c r="K242" s="75">
        <v>114</v>
      </c>
      <c r="L242" s="75">
        <v>221</v>
      </c>
      <c r="M242" s="75">
        <v>150</v>
      </c>
      <c r="N242" s="75">
        <v>340</v>
      </c>
      <c r="O242" s="75">
        <v>172</v>
      </c>
      <c r="P242" s="75">
        <v>61</v>
      </c>
      <c r="Q242" s="75">
        <v>10</v>
      </c>
      <c r="R242" s="75">
        <v>35</v>
      </c>
      <c r="S242" s="75">
        <v>0</v>
      </c>
      <c r="T242" s="75">
        <v>698</v>
      </c>
      <c r="U242" s="75">
        <v>0</v>
      </c>
      <c r="V242" s="75" t="s">
        <v>124</v>
      </c>
      <c r="W242" s="75">
        <v>27</v>
      </c>
      <c r="X242" s="75">
        <v>11</v>
      </c>
      <c r="Y242" s="75">
        <v>136</v>
      </c>
    </row>
    <row r="243" spans="2:25" x14ac:dyDescent="0.45">
      <c r="B243" s="74" t="s">
        <v>58</v>
      </c>
      <c r="C243" s="75">
        <v>0</v>
      </c>
      <c r="D243" s="75" t="s">
        <v>124</v>
      </c>
      <c r="E243" s="75">
        <v>1237</v>
      </c>
      <c r="F243" s="75">
        <v>6</v>
      </c>
      <c r="G243" s="75">
        <v>280</v>
      </c>
      <c r="H243" s="75">
        <v>0</v>
      </c>
      <c r="I243" s="75">
        <v>185</v>
      </c>
      <c r="J243" s="75">
        <v>127</v>
      </c>
      <c r="K243" s="75">
        <v>504</v>
      </c>
      <c r="L243" s="75">
        <v>437</v>
      </c>
      <c r="M243" s="75">
        <v>316</v>
      </c>
      <c r="N243" s="75">
        <v>650</v>
      </c>
      <c r="O243" s="75">
        <v>489</v>
      </c>
      <c r="P243" s="75">
        <v>110</v>
      </c>
      <c r="Q243" s="75">
        <v>19</v>
      </c>
      <c r="R243" s="75">
        <v>69</v>
      </c>
      <c r="S243" s="75">
        <v>0</v>
      </c>
      <c r="T243" s="75">
        <v>2269</v>
      </c>
      <c r="U243" s="75">
        <v>0</v>
      </c>
      <c r="V243" s="75" t="s">
        <v>124</v>
      </c>
      <c r="W243" s="75">
        <v>41</v>
      </c>
      <c r="X243" s="75">
        <v>30</v>
      </c>
      <c r="Y243" s="75">
        <v>351</v>
      </c>
    </row>
    <row r="244" spans="2:25" x14ac:dyDescent="0.45">
      <c r="B244" s="74" t="s">
        <v>451</v>
      </c>
      <c r="C244" s="75">
        <v>0</v>
      </c>
      <c r="D244" s="75" t="s">
        <v>124</v>
      </c>
      <c r="E244" s="75">
        <v>782</v>
      </c>
      <c r="F244" s="75" t="s">
        <v>124</v>
      </c>
      <c r="G244" s="75">
        <v>153</v>
      </c>
      <c r="H244" s="75" t="s">
        <v>124</v>
      </c>
      <c r="I244" s="75">
        <v>80</v>
      </c>
      <c r="J244" s="75">
        <v>84</v>
      </c>
      <c r="K244" s="75">
        <v>250</v>
      </c>
      <c r="L244" s="75">
        <v>173</v>
      </c>
      <c r="M244" s="75">
        <v>134</v>
      </c>
      <c r="N244" s="75">
        <v>485</v>
      </c>
      <c r="O244" s="75">
        <v>366</v>
      </c>
      <c r="P244" s="75">
        <v>126</v>
      </c>
      <c r="Q244" s="75">
        <v>11</v>
      </c>
      <c r="R244" s="75">
        <v>30</v>
      </c>
      <c r="S244" s="75">
        <v>0</v>
      </c>
      <c r="T244" s="75">
        <v>1341</v>
      </c>
      <c r="U244" s="75">
        <v>0</v>
      </c>
      <c r="V244" s="75" t="s">
        <v>124</v>
      </c>
      <c r="W244" s="75">
        <v>29</v>
      </c>
      <c r="X244" s="75">
        <v>12</v>
      </c>
      <c r="Y244" s="75">
        <v>204</v>
      </c>
    </row>
    <row r="245" spans="2:25" x14ac:dyDescent="0.45">
      <c r="B245" s="74" t="s">
        <v>452</v>
      </c>
      <c r="C245" s="75">
        <v>0</v>
      </c>
      <c r="D245" s="75">
        <v>0</v>
      </c>
      <c r="E245" s="75">
        <v>677</v>
      </c>
      <c r="F245" s="75">
        <v>10</v>
      </c>
      <c r="G245" s="75">
        <v>60</v>
      </c>
      <c r="H245" s="75" t="s">
        <v>124</v>
      </c>
      <c r="I245" s="75">
        <v>16</v>
      </c>
      <c r="J245" s="75">
        <v>291</v>
      </c>
      <c r="K245" s="75">
        <v>86</v>
      </c>
      <c r="L245" s="75">
        <v>197</v>
      </c>
      <c r="M245" s="75">
        <v>141</v>
      </c>
      <c r="N245" s="75">
        <v>489</v>
      </c>
      <c r="O245" s="75">
        <v>254</v>
      </c>
      <c r="P245" s="75">
        <v>81</v>
      </c>
      <c r="Q245" s="75">
        <v>11</v>
      </c>
      <c r="R245" s="75">
        <v>17</v>
      </c>
      <c r="S245" s="75">
        <v>0</v>
      </c>
      <c r="T245" s="75">
        <v>914</v>
      </c>
      <c r="U245" s="75">
        <v>0</v>
      </c>
      <c r="V245" s="75">
        <v>0</v>
      </c>
      <c r="W245" s="75">
        <v>28</v>
      </c>
      <c r="X245" s="75">
        <v>26</v>
      </c>
      <c r="Y245" s="75">
        <v>259</v>
      </c>
    </row>
    <row r="246" spans="2:25" x14ac:dyDescent="0.45">
      <c r="B246" s="74" t="s">
        <v>453</v>
      </c>
      <c r="C246" s="75">
        <v>0</v>
      </c>
      <c r="D246" s="75" t="s">
        <v>124</v>
      </c>
      <c r="E246" s="75">
        <v>647</v>
      </c>
      <c r="F246" s="75">
        <v>23</v>
      </c>
      <c r="G246" s="75">
        <v>318</v>
      </c>
      <c r="H246" s="75" t="s">
        <v>124</v>
      </c>
      <c r="I246" s="75">
        <v>133</v>
      </c>
      <c r="J246" s="75">
        <v>48</v>
      </c>
      <c r="K246" s="75">
        <v>225</v>
      </c>
      <c r="L246" s="75">
        <v>1214</v>
      </c>
      <c r="M246" s="75">
        <v>871</v>
      </c>
      <c r="N246" s="75">
        <v>1776</v>
      </c>
      <c r="O246" s="75">
        <v>802</v>
      </c>
      <c r="P246" s="75">
        <v>195</v>
      </c>
      <c r="Q246" s="75">
        <v>102</v>
      </c>
      <c r="R246" s="75">
        <v>99</v>
      </c>
      <c r="S246" s="75">
        <v>0</v>
      </c>
      <c r="T246" s="75">
        <v>1367</v>
      </c>
      <c r="U246" s="75">
        <v>15</v>
      </c>
      <c r="V246" s="75">
        <v>8</v>
      </c>
      <c r="W246" s="75">
        <v>70</v>
      </c>
      <c r="X246" s="75">
        <v>235</v>
      </c>
      <c r="Y246" s="75">
        <v>650</v>
      </c>
    </row>
    <row r="247" spans="2:25" x14ac:dyDescent="0.45">
      <c r="B247" s="74" t="s">
        <v>239</v>
      </c>
      <c r="C247" s="75" t="s">
        <v>124</v>
      </c>
      <c r="D247" s="75">
        <v>0</v>
      </c>
      <c r="E247" s="75">
        <v>331</v>
      </c>
      <c r="F247" s="75">
        <v>5</v>
      </c>
      <c r="G247" s="75">
        <v>114</v>
      </c>
      <c r="H247" s="75">
        <v>0</v>
      </c>
      <c r="I247" s="75">
        <v>28</v>
      </c>
      <c r="J247" s="75">
        <v>86</v>
      </c>
      <c r="K247" s="75">
        <v>98</v>
      </c>
      <c r="L247" s="75">
        <v>193</v>
      </c>
      <c r="M247" s="75">
        <v>135</v>
      </c>
      <c r="N247" s="75">
        <v>482</v>
      </c>
      <c r="O247" s="75">
        <v>201</v>
      </c>
      <c r="P247" s="75">
        <v>87</v>
      </c>
      <c r="Q247" s="75">
        <v>5</v>
      </c>
      <c r="R247" s="75">
        <v>27</v>
      </c>
      <c r="S247" s="75" t="s">
        <v>124</v>
      </c>
      <c r="T247" s="75">
        <v>546</v>
      </c>
      <c r="U247" s="75">
        <v>0</v>
      </c>
      <c r="V247" s="75">
        <v>0</v>
      </c>
      <c r="W247" s="75">
        <v>20</v>
      </c>
      <c r="X247" s="75">
        <v>68</v>
      </c>
      <c r="Y247" s="75">
        <v>116</v>
      </c>
    </row>
    <row r="248" spans="2:25" x14ac:dyDescent="0.45">
      <c r="B248" s="74" t="s">
        <v>298</v>
      </c>
      <c r="C248" s="75">
        <v>0</v>
      </c>
      <c r="D248" s="75">
        <v>0</v>
      </c>
      <c r="E248" s="75">
        <v>304</v>
      </c>
      <c r="F248" s="75">
        <v>5</v>
      </c>
      <c r="G248" s="75">
        <v>52</v>
      </c>
      <c r="H248" s="75" t="s">
        <v>124</v>
      </c>
      <c r="I248" s="75">
        <v>7</v>
      </c>
      <c r="J248" s="75">
        <v>83</v>
      </c>
      <c r="K248" s="75">
        <v>40</v>
      </c>
      <c r="L248" s="75">
        <v>78</v>
      </c>
      <c r="M248" s="75">
        <v>57</v>
      </c>
      <c r="N248" s="75">
        <v>201</v>
      </c>
      <c r="O248" s="75">
        <v>95</v>
      </c>
      <c r="P248" s="75">
        <v>28</v>
      </c>
      <c r="Q248" s="75">
        <v>5</v>
      </c>
      <c r="R248" s="75">
        <v>10</v>
      </c>
      <c r="S248" s="75">
        <v>0</v>
      </c>
      <c r="T248" s="75">
        <v>393</v>
      </c>
      <c r="U248" s="75">
        <v>0</v>
      </c>
      <c r="V248" s="75">
        <v>0</v>
      </c>
      <c r="W248" s="75" t="s">
        <v>124</v>
      </c>
      <c r="X248" s="75">
        <v>16</v>
      </c>
      <c r="Y248" s="75">
        <v>78</v>
      </c>
    </row>
    <row r="249" spans="2:25" x14ac:dyDescent="0.45">
      <c r="B249" s="74" t="s">
        <v>347</v>
      </c>
      <c r="C249" s="75">
        <v>0</v>
      </c>
      <c r="D249" s="75" t="s">
        <v>124</v>
      </c>
      <c r="E249" s="75">
        <v>1985</v>
      </c>
      <c r="F249" s="75">
        <v>14</v>
      </c>
      <c r="G249" s="75">
        <v>457</v>
      </c>
      <c r="H249" s="75">
        <v>14</v>
      </c>
      <c r="I249" s="75">
        <v>212</v>
      </c>
      <c r="J249" s="75">
        <v>282</v>
      </c>
      <c r="K249" s="75">
        <v>528</v>
      </c>
      <c r="L249" s="75">
        <v>914</v>
      </c>
      <c r="M249" s="75">
        <v>717</v>
      </c>
      <c r="N249" s="75">
        <v>1433</v>
      </c>
      <c r="O249" s="75">
        <v>759</v>
      </c>
      <c r="P249" s="75">
        <v>306</v>
      </c>
      <c r="Q249" s="75">
        <v>43</v>
      </c>
      <c r="R249" s="75">
        <v>184</v>
      </c>
      <c r="S249" s="75" t="s">
        <v>124</v>
      </c>
      <c r="T249" s="75">
        <v>3320</v>
      </c>
      <c r="U249" s="75" t="s">
        <v>124</v>
      </c>
      <c r="V249" s="75" t="s">
        <v>124</v>
      </c>
      <c r="W249" s="75">
        <v>94</v>
      </c>
      <c r="X249" s="75">
        <v>63</v>
      </c>
      <c r="Y249" s="75">
        <v>748</v>
      </c>
    </row>
    <row r="250" spans="2:25" x14ac:dyDescent="0.45">
      <c r="B250" s="74" t="s">
        <v>311</v>
      </c>
      <c r="C250" s="75">
        <v>0</v>
      </c>
      <c r="D250" s="75" t="s">
        <v>124</v>
      </c>
      <c r="E250" s="75">
        <v>372</v>
      </c>
      <c r="F250" s="75">
        <v>8</v>
      </c>
      <c r="G250" s="75">
        <v>120</v>
      </c>
      <c r="H250" s="75">
        <v>5</v>
      </c>
      <c r="I250" s="75">
        <v>36</v>
      </c>
      <c r="J250" s="75">
        <v>70</v>
      </c>
      <c r="K250" s="75">
        <v>103</v>
      </c>
      <c r="L250" s="75">
        <v>246</v>
      </c>
      <c r="M250" s="75">
        <v>177</v>
      </c>
      <c r="N250" s="75">
        <v>403</v>
      </c>
      <c r="O250" s="75">
        <v>163</v>
      </c>
      <c r="P250" s="75">
        <v>91</v>
      </c>
      <c r="Q250" s="75">
        <v>9</v>
      </c>
      <c r="R250" s="75">
        <v>32</v>
      </c>
      <c r="S250" s="75">
        <v>0</v>
      </c>
      <c r="T250" s="75">
        <v>633</v>
      </c>
      <c r="U250" s="75">
        <v>0</v>
      </c>
      <c r="V250" s="75">
        <v>0</v>
      </c>
      <c r="W250" s="75">
        <v>28</v>
      </c>
      <c r="X250" s="75">
        <v>41</v>
      </c>
      <c r="Y250" s="75">
        <v>135</v>
      </c>
    </row>
    <row r="251" spans="2:25" x14ac:dyDescent="0.45">
      <c r="B251" s="74" t="s">
        <v>454</v>
      </c>
      <c r="C251" s="75" t="s">
        <v>124</v>
      </c>
      <c r="D251" s="75">
        <v>0</v>
      </c>
      <c r="E251" s="75">
        <v>1185</v>
      </c>
      <c r="F251" s="75">
        <v>33</v>
      </c>
      <c r="G251" s="75">
        <v>178</v>
      </c>
      <c r="H251" s="75">
        <v>0</v>
      </c>
      <c r="I251" s="75">
        <v>39</v>
      </c>
      <c r="J251" s="75">
        <v>592</v>
      </c>
      <c r="K251" s="75">
        <v>195</v>
      </c>
      <c r="L251" s="75">
        <v>294</v>
      </c>
      <c r="M251" s="75">
        <v>226</v>
      </c>
      <c r="N251" s="75">
        <v>1235</v>
      </c>
      <c r="O251" s="75">
        <v>615</v>
      </c>
      <c r="P251" s="75">
        <v>109</v>
      </c>
      <c r="Q251" s="75">
        <v>6</v>
      </c>
      <c r="R251" s="75">
        <v>34</v>
      </c>
      <c r="S251" s="75">
        <v>0</v>
      </c>
      <c r="T251" s="75">
        <v>1637</v>
      </c>
      <c r="U251" s="75">
        <v>0</v>
      </c>
      <c r="V251" s="75" t="s">
        <v>124</v>
      </c>
      <c r="W251" s="75">
        <v>43</v>
      </c>
      <c r="X251" s="75">
        <v>226</v>
      </c>
      <c r="Y251" s="75">
        <v>802</v>
      </c>
    </row>
    <row r="252" spans="2:25" x14ac:dyDescent="0.45">
      <c r="B252" s="74" t="s">
        <v>230</v>
      </c>
      <c r="C252" s="75" t="s">
        <v>124</v>
      </c>
      <c r="D252" s="75">
        <v>0</v>
      </c>
      <c r="E252" s="75">
        <v>1251</v>
      </c>
      <c r="F252" s="75">
        <v>49</v>
      </c>
      <c r="G252" s="75">
        <v>256</v>
      </c>
      <c r="H252" s="75" t="s">
        <v>124</v>
      </c>
      <c r="I252" s="75">
        <v>56</v>
      </c>
      <c r="J252" s="75">
        <v>644</v>
      </c>
      <c r="K252" s="75">
        <v>280</v>
      </c>
      <c r="L252" s="75">
        <v>331</v>
      </c>
      <c r="M252" s="75">
        <v>262</v>
      </c>
      <c r="N252" s="75">
        <v>1323</v>
      </c>
      <c r="O252" s="75">
        <v>680</v>
      </c>
      <c r="P252" s="75">
        <v>149</v>
      </c>
      <c r="Q252" s="75">
        <v>9</v>
      </c>
      <c r="R252" s="75">
        <v>37</v>
      </c>
      <c r="S252" s="75">
        <v>0</v>
      </c>
      <c r="T252" s="75">
        <v>1895</v>
      </c>
      <c r="U252" s="75" t="s">
        <v>124</v>
      </c>
      <c r="V252" s="75" t="s">
        <v>124</v>
      </c>
      <c r="W252" s="75">
        <v>42</v>
      </c>
      <c r="X252" s="75">
        <v>222</v>
      </c>
      <c r="Y252" s="75">
        <v>797</v>
      </c>
    </row>
    <row r="253" spans="2:25" x14ac:dyDescent="0.45">
      <c r="B253" s="74" t="s">
        <v>455</v>
      </c>
      <c r="C253" s="75" t="s">
        <v>124</v>
      </c>
      <c r="D253" s="75">
        <v>0</v>
      </c>
      <c r="E253" s="75">
        <v>1416</v>
      </c>
      <c r="F253" s="75" t="s">
        <v>124</v>
      </c>
      <c r="G253" s="75">
        <v>175</v>
      </c>
      <c r="H253" s="75">
        <v>5</v>
      </c>
      <c r="I253" s="75">
        <v>74</v>
      </c>
      <c r="J253" s="75">
        <v>222</v>
      </c>
      <c r="K253" s="75">
        <v>238</v>
      </c>
      <c r="L253" s="75">
        <v>471</v>
      </c>
      <c r="M253" s="75">
        <v>307</v>
      </c>
      <c r="N253" s="75">
        <v>767</v>
      </c>
      <c r="O253" s="75">
        <v>469</v>
      </c>
      <c r="P253" s="75">
        <v>112</v>
      </c>
      <c r="Q253" s="75">
        <v>14</v>
      </c>
      <c r="R253" s="75">
        <v>65</v>
      </c>
      <c r="S253" s="75" t="s">
        <v>124</v>
      </c>
      <c r="T253" s="75">
        <v>1996</v>
      </c>
      <c r="U253" s="75">
        <v>0</v>
      </c>
      <c r="V253" s="75" t="s">
        <v>124</v>
      </c>
      <c r="W253" s="75">
        <v>39</v>
      </c>
      <c r="X253" s="75">
        <v>25</v>
      </c>
      <c r="Y253" s="75">
        <v>390</v>
      </c>
    </row>
    <row r="254" spans="2:25" x14ac:dyDescent="0.45">
      <c r="B254" s="74" t="s">
        <v>21</v>
      </c>
      <c r="C254" s="75" t="s">
        <v>124</v>
      </c>
      <c r="D254" s="75">
        <v>0</v>
      </c>
      <c r="E254" s="75">
        <v>700</v>
      </c>
      <c r="F254" s="75">
        <v>43</v>
      </c>
      <c r="G254" s="75">
        <v>219</v>
      </c>
      <c r="H254" s="75" t="s">
        <v>124</v>
      </c>
      <c r="I254" s="75">
        <v>72</v>
      </c>
      <c r="J254" s="75">
        <v>113</v>
      </c>
      <c r="K254" s="75">
        <v>178</v>
      </c>
      <c r="L254" s="75">
        <v>441</v>
      </c>
      <c r="M254" s="75">
        <v>347</v>
      </c>
      <c r="N254" s="75">
        <v>1438</v>
      </c>
      <c r="O254" s="75">
        <v>787</v>
      </c>
      <c r="P254" s="75">
        <v>162</v>
      </c>
      <c r="Q254" s="75">
        <v>28</v>
      </c>
      <c r="R254" s="75">
        <v>43</v>
      </c>
      <c r="S254" s="75" t="s">
        <v>124</v>
      </c>
      <c r="T254" s="75">
        <v>1227</v>
      </c>
      <c r="U254" s="75">
        <v>11</v>
      </c>
      <c r="V254" s="75">
        <v>5</v>
      </c>
      <c r="W254" s="75">
        <v>47</v>
      </c>
      <c r="X254" s="75">
        <v>228</v>
      </c>
      <c r="Y254" s="75">
        <v>773</v>
      </c>
    </row>
    <row r="255" spans="2:25" x14ac:dyDescent="0.45">
      <c r="B255" s="74" t="s">
        <v>456</v>
      </c>
      <c r="C255" s="75">
        <v>0</v>
      </c>
      <c r="D255" s="75" t="s">
        <v>124</v>
      </c>
      <c r="E255" s="75">
        <v>1941</v>
      </c>
      <c r="F255" s="75">
        <v>5</v>
      </c>
      <c r="G255" s="75">
        <v>409</v>
      </c>
      <c r="H255" s="75">
        <v>11</v>
      </c>
      <c r="I255" s="75">
        <v>241</v>
      </c>
      <c r="J255" s="75">
        <v>115</v>
      </c>
      <c r="K255" s="75">
        <v>656</v>
      </c>
      <c r="L255" s="75">
        <v>614</v>
      </c>
      <c r="M255" s="75">
        <v>492</v>
      </c>
      <c r="N255" s="75">
        <v>1020</v>
      </c>
      <c r="O255" s="75">
        <v>684</v>
      </c>
      <c r="P255" s="75">
        <v>222</v>
      </c>
      <c r="Q255" s="75">
        <v>35</v>
      </c>
      <c r="R255" s="75">
        <v>132</v>
      </c>
      <c r="S255" s="75">
        <v>0</v>
      </c>
      <c r="T255" s="75">
        <v>3371</v>
      </c>
      <c r="U255" s="75" t="s">
        <v>124</v>
      </c>
      <c r="V255" s="75" t="s">
        <v>124</v>
      </c>
      <c r="W255" s="75">
        <v>117</v>
      </c>
      <c r="X255" s="75">
        <v>45</v>
      </c>
      <c r="Y255" s="75">
        <v>907</v>
      </c>
    </row>
    <row r="256" spans="2:25" x14ac:dyDescent="0.45">
      <c r="B256" s="74" t="s">
        <v>457</v>
      </c>
      <c r="C256" s="75">
        <v>0</v>
      </c>
      <c r="D256" s="75">
        <v>0</v>
      </c>
      <c r="E256" s="75">
        <v>1111</v>
      </c>
      <c r="F256" s="75" t="s">
        <v>124</v>
      </c>
      <c r="G256" s="75">
        <v>279</v>
      </c>
      <c r="H256" s="75" t="s">
        <v>124</v>
      </c>
      <c r="I256" s="75">
        <v>187</v>
      </c>
      <c r="J256" s="75">
        <v>72</v>
      </c>
      <c r="K256" s="75">
        <v>409</v>
      </c>
      <c r="L256" s="75">
        <v>360</v>
      </c>
      <c r="M256" s="75">
        <v>262</v>
      </c>
      <c r="N256" s="75">
        <v>682</v>
      </c>
      <c r="O256" s="75">
        <v>503</v>
      </c>
      <c r="P256" s="75">
        <v>148</v>
      </c>
      <c r="Q256" s="75">
        <v>20</v>
      </c>
      <c r="R256" s="75">
        <v>61</v>
      </c>
      <c r="S256" s="75" t="s">
        <v>124</v>
      </c>
      <c r="T256" s="75">
        <v>2043</v>
      </c>
      <c r="U256" s="75">
        <v>0</v>
      </c>
      <c r="V256" s="75" t="s">
        <v>124</v>
      </c>
      <c r="W256" s="75">
        <v>52</v>
      </c>
      <c r="X256" s="75">
        <v>22</v>
      </c>
      <c r="Y256" s="75">
        <v>274</v>
      </c>
    </row>
    <row r="257" spans="2:25" x14ac:dyDescent="0.45">
      <c r="B257" s="74" t="s">
        <v>176</v>
      </c>
      <c r="C257" s="75" t="s">
        <v>124</v>
      </c>
      <c r="D257" s="75" t="s">
        <v>124</v>
      </c>
      <c r="E257" s="75">
        <v>1327</v>
      </c>
      <c r="F257" s="75">
        <v>44</v>
      </c>
      <c r="G257" s="75">
        <v>1226</v>
      </c>
      <c r="H257" s="75">
        <v>15</v>
      </c>
      <c r="I257" s="75">
        <v>971</v>
      </c>
      <c r="J257" s="75">
        <v>10</v>
      </c>
      <c r="K257" s="75">
        <v>1000</v>
      </c>
      <c r="L257" s="75">
        <v>1750</v>
      </c>
      <c r="M257" s="75">
        <v>1469</v>
      </c>
      <c r="N257" s="75">
        <v>2944</v>
      </c>
      <c r="O257" s="75">
        <v>1787</v>
      </c>
      <c r="P257" s="75">
        <v>245</v>
      </c>
      <c r="Q257" s="75">
        <v>284</v>
      </c>
      <c r="R257" s="75">
        <v>231</v>
      </c>
      <c r="S257" s="75" t="s">
        <v>124</v>
      </c>
      <c r="T257" s="75">
        <v>4230</v>
      </c>
      <c r="U257" s="75">
        <v>27</v>
      </c>
      <c r="V257" s="75">
        <v>5</v>
      </c>
      <c r="W257" s="75">
        <v>227</v>
      </c>
      <c r="X257" s="75">
        <v>390</v>
      </c>
      <c r="Y257" s="75">
        <v>1386</v>
      </c>
    </row>
    <row r="258" spans="2:25" x14ac:dyDescent="0.45">
      <c r="B258" s="74" t="s">
        <v>23</v>
      </c>
      <c r="C258" s="75">
        <v>12</v>
      </c>
      <c r="D258" s="75" t="s">
        <v>124</v>
      </c>
      <c r="E258" s="75">
        <v>399</v>
      </c>
      <c r="F258" s="75">
        <v>95</v>
      </c>
      <c r="G258" s="75">
        <v>89</v>
      </c>
      <c r="H258" s="75" t="s">
        <v>124</v>
      </c>
      <c r="I258" s="75">
        <v>49</v>
      </c>
      <c r="J258" s="75">
        <v>118</v>
      </c>
      <c r="K258" s="75">
        <v>365</v>
      </c>
      <c r="L258" s="75">
        <v>386</v>
      </c>
      <c r="M258" s="75">
        <v>323</v>
      </c>
      <c r="N258" s="75">
        <v>2725</v>
      </c>
      <c r="O258" s="75">
        <v>1672</v>
      </c>
      <c r="P258" s="75">
        <v>189</v>
      </c>
      <c r="Q258" s="75">
        <v>26</v>
      </c>
      <c r="R258" s="75">
        <v>50</v>
      </c>
      <c r="S258" s="75">
        <v>0</v>
      </c>
      <c r="T258" s="75">
        <v>1224</v>
      </c>
      <c r="U258" s="75">
        <v>10</v>
      </c>
      <c r="V258" s="75" t="s">
        <v>124</v>
      </c>
      <c r="W258" s="75">
        <v>89</v>
      </c>
      <c r="X258" s="75">
        <v>499</v>
      </c>
      <c r="Y258" s="75">
        <v>1831</v>
      </c>
    </row>
    <row r="259" spans="2:25" x14ac:dyDescent="0.45">
      <c r="B259" s="74" t="s">
        <v>172</v>
      </c>
      <c r="C259" s="75">
        <v>0</v>
      </c>
      <c r="D259" s="75">
        <v>0</v>
      </c>
      <c r="E259" s="75">
        <v>6</v>
      </c>
      <c r="F259" s="75">
        <v>0</v>
      </c>
      <c r="G259" s="75">
        <v>0</v>
      </c>
      <c r="H259" s="75">
        <v>0</v>
      </c>
      <c r="I259" s="75" t="s">
        <v>124</v>
      </c>
      <c r="J259" s="75" t="s">
        <v>124</v>
      </c>
      <c r="K259" s="75" t="s">
        <v>124</v>
      </c>
      <c r="L259" s="75" t="s">
        <v>124</v>
      </c>
      <c r="M259" s="75" t="s">
        <v>124</v>
      </c>
      <c r="N259" s="75">
        <v>14</v>
      </c>
      <c r="O259" s="75">
        <v>11</v>
      </c>
      <c r="P259" s="75" t="s">
        <v>124</v>
      </c>
      <c r="Q259" s="75" t="s">
        <v>124</v>
      </c>
      <c r="R259" s="75">
        <v>0</v>
      </c>
      <c r="S259" s="75">
        <v>0</v>
      </c>
      <c r="T259" s="75">
        <v>12</v>
      </c>
      <c r="U259" s="75">
        <v>0</v>
      </c>
      <c r="V259" s="75">
        <v>0</v>
      </c>
      <c r="W259" s="75">
        <v>0</v>
      </c>
      <c r="X259" s="75" t="s">
        <v>124</v>
      </c>
      <c r="Y259" s="75">
        <v>5</v>
      </c>
    </row>
    <row r="260" spans="2:25" x14ac:dyDescent="0.45">
      <c r="B260" s="74" t="s">
        <v>24</v>
      </c>
      <c r="C260" s="75">
        <v>7</v>
      </c>
      <c r="D260" s="75">
        <v>5</v>
      </c>
      <c r="E260" s="75">
        <v>1999</v>
      </c>
      <c r="F260" s="75">
        <v>37</v>
      </c>
      <c r="G260" s="75">
        <v>957</v>
      </c>
      <c r="H260" s="75">
        <v>10</v>
      </c>
      <c r="I260" s="75">
        <v>495</v>
      </c>
      <c r="J260" s="75">
        <v>134</v>
      </c>
      <c r="K260" s="75">
        <v>949</v>
      </c>
      <c r="L260" s="75">
        <v>1824</v>
      </c>
      <c r="M260" s="75">
        <v>1547</v>
      </c>
      <c r="N260" s="75">
        <v>2744</v>
      </c>
      <c r="O260" s="75">
        <v>1653</v>
      </c>
      <c r="P260" s="75">
        <v>292</v>
      </c>
      <c r="Q260" s="75">
        <v>138</v>
      </c>
      <c r="R260" s="75">
        <v>403</v>
      </c>
      <c r="S260" s="75">
        <v>0</v>
      </c>
      <c r="T260" s="75">
        <v>4586</v>
      </c>
      <c r="U260" s="75">
        <v>6</v>
      </c>
      <c r="V260" s="75">
        <v>7</v>
      </c>
      <c r="W260" s="75">
        <v>202</v>
      </c>
      <c r="X260" s="75">
        <v>171</v>
      </c>
      <c r="Y260" s="75">
        <v>1897</v>
      </c>
    </row>
    <row r="261" spans="2:25" x14ac:dyDescent="0.45">
      <c r="B261" s="74" t="s">
        <v>286</v>
      </c>
      <c r="C261" s="75" t="s">
        <v>124</v>
      </c>
      <c r="D261" s="75">
        <v>6</v>
      </c>
      <c r="E261" s="75">
        <v>2191</v>
      </c>
      <c r="F261" s="75">
        <v>52</v>
      </c>
      <c r="G261" s="75">
        <v>1122</v>
      </c>
      <c r="H261" s="75">
        <v>31</v>
      </c>
      <c r="I261" s="75">
        <v>577</v>
      </c>
      <c r="J261" s="75">
        <v>116</v>
      </c>
      <c r="K261" s="75">
        <v>1142</v>
      </c>
      <c r="L261" s="75">
        <v>3456</v>
      </c>
      <c r="M261" s="75">
        <v>2903</v>
      </c>
      <c r="N261" s="75">
        <v>4573</v>
      </c>
      <c r="O261" s="75">
        <v>2307</v>
      </c>
      <c r="P261" s="75">
        <v>423</v>
      </c>
      <c r="Q261" s="75">
        <v>342</v>
      </c>
      <c r="R261" s="75">
        <v>673</v>
      </c>
      <c r="S261" s="75" t="s">
        <v>124</v>
      </c>
      <c r="T261" s="75">
        <v>5481</v>
      </c>
      <c r="U261" s="75">
        <v>16</v>
      </c>
      <c r="V261" s="75">
        <v>8</v>
      </c>
      <c r="W261" s="75">
        <v>308</v>
      </c>
      <c r="X261" s="75">
        <v>275</v>
      </c>
      <c r="Y261" s="75">
        <v>3058</v>
      </c>
    </row>
    <row r="262" spans="2:25" x14ac:dyDescent="0.45">
      <c r="B262" s="74" t="s">
        <v>285</v>
      </c>
      <c r="C262" s="75">
        <v>7</v>
      </c>
      <c r="D262" s="75" t="s">
        <v>124</v>
      </c>
      <c r="E262" s="75">
        <v>1367</v>
      </c>
      <c r="F262" s="75">
        <v>37</v>
      </c>
      <c r="G262" s="75">
        <v>877</v>
      </c>
      <c r="H262" s="75">
        <v>11</v>
      </c>
      <c r="I262" s="75">
        <v>416</v>
      </c>
      <c r="J262" s="75">
        <v>99</v>
      </c>
      <c r="K262" s="75">
        <v>688</v>
      </c>
      <c r="L262" s="75">
        <v>2056</v>
      </c>
      <c r="M262" s="75">
        <v>1714</v>
      </c>
      <c r="N262" s="75">
        <v>2816</v>
      </c>
      <c r="O262" s="75">
        <v>1500</v>
      </c>
      <c r="P262" s="75">
        <v>281</v>
      </c>
      <c r="Q262" s="75">
        <v>142</v>
      </c>
      <c r="R262" s="75">
        <v>420</v>
      </c>
      <c r="S262" s="75" t="s">
        <v>124</v>
      </c>
      <c r="T262" s="75">
        <v>3501</v>
      </c>
      <c r="U262" s="75">
        <v>5</v>
      </c>
      <c r="V262" s="75">
        <v>6</v>
      </c>
      <c r="W262" s="75">
        <v>193</v>
      </c>
      <c r="X262" s="75">
        <v>190</v>
      </c>
      <c r="Y262" s="75">
        <v>1591</v>
      </c>
    </row>
    <row r="263" spans="2:25" x14ac:dyDescent="0.45">
      <c r="B263" s="74" t="s">
        <v>261</v>
      </c>
      <c r="C263" s="75" t="s">
        <v>124</v>
      </c>
      <c r="D263" s="75">
        <v>0</v>
      </c>
      <c r="E263" s="75">
        <v>1322</v>
      </c>
      <c r="F263" s="75">
        <v>18</v>
      </c>
      <c r="G263" s="75">
        <v>212</v>
      </c>
      <c r="H263" s="75" t="s">
        <v>124</v>
      </c>
      <c r="I263" s="75">
        <v>52</v>
      </c>
      <c r="J263" s="75">
        <v>355</v>
      </c>
      <c r="K263" s="75">
        <v>320</v>
      </c>
      <c r="L263" s="75">
        <v>410</v>
      </c>
      <c r="M263" s="75">
        <v>320</v>
      </c>
      <c r="N263" s="75">
        <v>1009</v>
      </c>
      <c r="O263" s="75">
        <v>598</v>
      </c>
      <c r="P263" s="75">
        <v>133</v>
      </c>
      <c r="Q263" s="75">
        <v>13</v>
      </c>
      <c r="R263" s="75">
        <v>43</v>
      </c>
      <c r="S263" s="75">
        <v>0</v>
      </c>
      <c r="T263" s="75">
        <v>1978</v>
      </c>
      <c r="U263" s="75" t="s">
        <v>124</v>
      </c>
      <c r="V263" s="75" t="s">
        <v>124</v>
      </c>
      <c r="W263" s="75">
        <v>33</v>
      </c>
      <c r="X263" s="75">
        <v>114</v>
      </c>
      <c r="Y263" s="75">
        <v>765</v>
      </c>
    </row>
    <row r="264" spans="2:25" x14ac:dyDescent="0.45">
      <c r="B264" s="74" t="s">
        <v>307</v>
      </c>
      <c r="C264" s="75" t="s">
        <v>124</v>
      </c>
      <c r="D264" s="75">
        <v>14</v>
      </c>
      <c r="E264" s="75">
        <v>666</v>
      </c>
      <c r="F264" s="75">
        <v>7</v>
      </c>
      <c r="G264" s="75">
        <v>190</v>
      </c>
      <c r="H264" s="75">
        <v>5</v>
      </c>
      <c r="I264" s="75">
        <v>90</v>
      </c>
      <c r="J264" s="75">
        <v>46</v>
      </c>
      <c r="K264" s="75">
        <v>214</v>
      </c>
      <c r="L264" s="75">
        <v>362</v>
      </c>
      <c r="M264" s="75">
        <v>273</v>
      </c>
      <c r="N264" s="75">
        <v>530</v>
      </c>
      <c r="O264" s="75">
        <v>328</v>
      </c>
      <c r="P264" s="75">
        <v>68</v>
      </c>
      <c r="Q264" s="75">
        <v>18</v>
      </c>
      <c r="R264" s="75">
        <v>66</v>
      </c>
      <c r="S264" s="75">
        <v>0</v>
      </c>
      <c r="T264" s="75">
        <v>1187</v>
      </c>
      <c r="U264" s="75">
        <v>0</v>
      </c>
      <c r="V264" s="75" t="s">
        <v>124</v>
      </c>
      <c r="W264" s="75">
        <v>40</v>
      </c>
      <c r="X264" s="75">
        <v>24</v>
      </c>
      <c r="Y264" s="75">
        <v>316</v>
      </c>
    </row>
    <row r="265" spans="2:25" x14ac:dyDescent="0.45">
      <c r="B265" s="74" t="s">
        <v>333</v>
      </c>
      <c r="C265" s="75">
        <v>7</v>
      </c>
      <c r="D265" s="75" t="s">
        <v>124</v>
      </c>
      <c r="E265" s="75">
        <v>1115</v>
      </c>
      <c r="F265" s="75">
        <v>41</v>
      </c>
      <c r="G265" s="75">
        <v>552</v>
      </c>
      <c r="H265" s="75">
        <v>15</v>
      </c>
      <c r="I265" s="75">
        <v>237</v>
      </c>
      <c r="J265" s="75">
        <v>90</v>
      </c>
      <c r="K265" s="75">
        <v>422</v>
      </c>
      <c r="L265" s="75">
        <v>1921</v>
      </c>
      <c r="M265" s="75">
        <v>1537</v>
      </c>
      <c r="N265" s="75">
        <v>2428</v>
      </c>
      <c r="O265" s="75">
        <v>1222</v>
      </c>
      <c r="P265" s="75">
        <v>202</v>
      </c>
      <c r="Q265" s="75">
        <v>119</v>
      </c>
      <c r="R265" s="75">
        <v>280</v>
      </c>
      <c r="S265" s="75">
        <v>0</v>
      </c>
      <c r="T265" s="75">
        <v>2483</v>
      </c>
      <c r="U265" s="75">
        <v>12</v>
      </c>
      <c r="V265" s="75">
        <v>7</v>
      </c>
      <c r="W265" s="75">
        <v>141</v>
      </c>
      <c r="X265" s="75">
        <v>183</v>
      </c>
      <c r="Y265" s="75">
        <v>1348</v>
      </c>
    </row>
    <row r="266" spans="2:25" x14ac:dyDescent="0.45">
      <c r="B266" s="74" t="s">
        <v>560</v>
      </c>
      <c r="C266" s="75">
        <v>0</v>
      </c>
      <c r="D266" s="75" t="s">
        <v>124</v>
      </c>
      <c r="E266" s="75">
        <v>282</v>
      </c>
      <c r="F266" s="75">
        <v>13</v>
      </c>
      <c r="G266" s="75">
        <v>442</v>
      </c>
      <c r="H266" s="75">
        <v>14</v>
      </c>
      <c r="I266" s="75">
        <v>283</v>
      </c>
      <c r="J266" s="75">
        <v>40</v>
      </c>
      <c r="K266" s="75">
        <v>221</v>
      </c>
      <c r="L266" s="75">
        <v>1806</v>
      </c>
      <c r="M266" s="75">
        <v>1489</v>
      </c>
      <c r="N266" s="75">
        <v>2275</v>
      </c>
      <c r="O266" s="75">
        <v>980</v>
      </c>
      <c r="P266" s="75">
        <v>139</v>
      </c>
      <c r="Q266" s="75">
        <v>224</v>
      </c>
      <c r="R266" s="75">
        <v>223</v>
      </c>
      <c r="S266" s="75">
        <v>0</v>
      </c>
      <c r="T266" s="75">
        <v>1266</v>
      </c>
      <c r="U266" s="75">
        <v>9</v>
      </c>
      <c r="V266" s="75" t="s">
        <v>124</v>
      </c>
      <c r="W266" s="75">
        <v>83</v>
      </c>
      <c r="X266" s="75">
        <v>122</v>
      </c>
      <c r="Y266" s="75">
        <v>915</v>
      </c>
    </row>
    <row r="267" spans="2:25" x14ac:dyDescent="0.45">
      <c r="B267" s="74" t="s">
        <v>578</v>
      </c>
      <c r="C267" s="75">
        <v>13</v>
      </c>
      <c r="D267" s="75">
        <v>47</v>
      </c>
      <c r="E267" s="75">
        <v>2477</v>
      </c>
      <c r="F267" s="75">
        <v>29</v>
      </c>
      <c r="G267" s="75">
        <v>728</v>
      </c>
      <c r="H267" s="75">
        <v>17</v>
      </c>
      <c r="I267" s="75">
        <v>368</v>
      </c>
      <c r="J267" s="75">
        <v>223</v>
      </c>
      <c r="K267" s="75">
        <v>1147</v>
      </c>
      <c r="L267" s="75">
        <v>1585</v>
      </c>
      <c r="M267" s="75">
        <v>1321</v>
      </c>
      <c r="N267" s="75">
        <v>2431</v>
      </c>
      <c r="O267" s="75">
        <v>1589</v>
      </c>
      <c r="P267" s="75">
        <v>249</v>
      </c>
      <c r="Q267" s="75">
        <v>100</v>
      </c>
      <c r="R267" s="75">
        <v>453</v>
      </c>
      <c r="S267" s="75" t="s">
        <v>124</v>
      </c>
      <c r="T267" s="75">
        <v>5195</v>
      </c>
      <c r="U267" s="75">
        <v>15</v>
      </c>
      <c r="V267" s="75">
        <v>10</v>
      </c>
      <c r="W267" s="75">
        <v>242</v>
      </c>
      <c r="X267" s="75">
        <v>115</v>
      </c>
      <c r="Y267" s="75">
        <v>2166</v>
      </c>
    </row>
    <row r="268" spans="2:25" x14ac:dyDescent="0.45">
      <c r="B268" s="74" t="s">
        <v>579</v>
      </c>
      <c r="C268" s="75">
        <v>10</v>
      </c>
      <c r="D268" s="75">
        <v>21</v>
      </c>
      <c r="E268" s="75">
        <v>2102</v>
      </c>
      <c r="F268" s="75">
        <v>14</v>
      </c>
      <c r="G268" s="75">
        <v>601</v>
      </c>
      <c r="H268" s="75" t="s">
        <v>124</v>
      </c>
      <c r="I268" s="75">
        <v>285</v>
      </c>
      <c r="J268" s="75">
        <v>235</v>
      </c>
      <c r="K268" s="75">
        <v>720</v>
      </c>
      <c r="L268" s="75">
        <v>1151</v>
      </c>
      <c r="M268" s="75">
        <v>926</v>
      </c>
      <c r="N268" s="75">
        <v>1662</v>
      </c>
      <c r="O268" s="75">
        <v>957</v>
      </c>
      <c r="P268" s="75">
        <v>169</v>
      </c>
      <c r="Q268" s="75">
        <v>81</v>
      </c>
      <c r="R268" s="75">
        <v>217</v>
      </c>
      <c r="S268" s="75" t="s">
        <v>124</v>
      </c>
      <c r="T268" s="75">
        <v>3768</v>
      </c>
      <c r="U268" s="75">
        <v>7</v>
      </c>
      <c r="V268" s="75" t="s">
        <v>124</v>
      </c>
      <c r="W268" s="75">
        <v>143</v>
      </c>
      <c r="X268" s="75">
        <v>83</v>
      </c>
      <c r="Y268" s="75">
        <v>1316</v>
      </c>
    </row>
    <row r="269" spans="2:25" x14ac:dyDescent="0.45">
      <c r="B269" s="74" t="s">
        <v>458</v>
      </c>
      <c r="C269" s="75">
        <v>0</v>
      </c>
      <c r="D269" s="75">
        <v>5</v>
      </c>
      <c r="E269" s="75">
        <v>442</v>
      </c>
      <c r="F269" s="75" t="s">
        <v>124</v>
      </c>
      <c r="G269" s="75">
        <v>97</v>
      </c>
      <c r="H269" s="75" t="s">
        <v>124</v>
      </c>
      <c r="I269" s="75">
        <v>55</v>
      </c>
      <c r="J269" s="75">
        <v>77</v>
      </c>
      <c r="K269" s="75">
        <v>156</v>
      </c>
      <c r="L269" s="75">
        <v>180</v>
      </c>
      <c r="M269" s="75">
        <v>132</v>
      </c>
      <c r="N269" s="75">
        <v>321</v>
      </c>
      <c r="O269" s="75">
        <v>198</v>
      </c>
      <c r="P269" s="75">
        <v>37</v>
      </c>
      <c r="Q269" s="75">
        <v>9</v>
      </c>
      <c r="R269" s="75">
        <v>32</v>
      </c>
      <c r="S269" s="75">
        <v>0</v>
      </c>
      <c r="T269" s="75">
        <v>788</v>
      </c>
      <c r="U269" s="75">
        <v>0</v>
      </c>
      <c r="V269" s="75">
        <v>0</v>
      </c>
      <c r="W269" s="75">
        <v>22</v>
      </c>
      <c r="X269" s="75" t="s">
        <v>124</v>
      </c>
      <c r="Y269" s="75">
        <v>184</v>
      </c>
    </row>
    <row r="270" spans="2:25" x14ac:dyDescent="0.45">
      <c r="B270" s="74" t="s">
        <v>459</v>
      </c>
      <c r="C270" s="75" t="s">
        <v>124</v>
      </c>
      <c r="D270" s="75" t="s">
        <v>124</v>
      </c>
      <c r="E270" s="75">
        <v>1662</v>
      </c>
      <c r="F270" s="75">
        <v>40</v>
      </c>
      <c r="G270" s="75">
        <v>672</v>
      </c>
      <c r="H270" s="75">
        <v>15</v>
      </c>
      <c r="I270" s="75">
        <v>275</v>
      </c>
      <c r="J270" s="75">
        <v>139</v>
      </c>
      <c r="K270" s="75">
        <v>498</v>
      </c>
      <c r="L270" s="75">
        <v>974</v>
      </c>
      <c r="M270" s="75">
        <v>749</v>
      </c>
      <c r="N270" s="75">
        <v>2048</v>
      </c>
      <c r="O270" s="75">
        <v>1098</v>
      </c>
      <c r="P270" s="75">
        <v>269</v>
      </c>
      <c r="Q270" s="75">
        <v>66</v>
      </c>
      <c r="R270" s="75">
        <v>116</v>
      </c>
      <c r="S270" s="75" t="s">
        <v>124</v>
      </c>
      <c r="T270" s="75">
        <v>2992</v>
      </c>
      <c r="U270" s="75">
        <v>17</v>
      </c>
      <c r="V270" s="75" t="s">
        <v>124</v>
      </c>
      <c r="W270" s="75">
        <v>120</v>
      </c>
      <c r="X270" s="75">
        <v>259</v>
      </c>
      <c r="Y270" s="75">
        <v>890</v>
      </c>
    </row>
    <row r="271" spans="2:25" x14ac:dyDescent="0.45">
      <c r="B271" s="74" t="s">
        <v>460</v>
      </c>
      <c r="C271" s="75">
        <v>0</v>
      </c>
      <c r="D271" s="75" t="s">
        <v>124</v>
      </c>
      <c r="E271" s="75">
        <v>1169</v>
      </c>
      <c r="F271" s="75">
        <v>32</v>
      </c>
      <c r="G271" s="75">
        <v>471</v>
      </c>
      <c r="H271" s="75">
        <v>8</v>
      </c>
      <c r="I271" s="75">
        <v>215</v>
      </c>
      <c r="J271" s="75">
        <v>102</v>
      </c>
      <c r="K271" s="75">
        <v>391</v>
      </c>
      <c r="L271" s="75">
        <v>682</v>
      </c>
      <c r="M271" s="75">
        <v>550</v>
      </c>
      <c r="N271" s="75">
        <v>1384</v>
      </c>
      <c r="O271" s="75">
        <v>752</v>
      </c>
      <c r="P271" s="75">
        <v>198</v>
      </c>
      <c r="Q271" s="75">
        <v>54</v>
      </c>
      <c r="R271" s="75">
        <v>104</v>
      </c>
      <c r="S271" s="75">
        <v>0</v>
      </c>
      <c r="T271" s="75">
        <v>2206</v>
      </c>
      <c r="U271" s="75">
        <v>12</v>
      </c>
      <c r="V271" s="75">
        <v>5</v>
      </c>
      <c r="W271" s="75">
        <v>68</v>
      </c>
      <c r="X271" s="75">
        <v>170</v>
      </c>
      <c r="Y271" s="75">
        <v>662</v>
      </c>
    </row>
    <row r="272" spans="2:25" x14ac:dyDescent="0.45">
      <c r="B272" s="74" t="s">
        <v>461</v>
      </c>
      <c r="C272" s="75" t="s">
        <v>124</v>
      </c>
      <c r="D272" s="75">
        <v>0</v>
      </c>
      <c r="E272" s="75">
        <v>1427</v>
      </c>
      <c r="F272" s="75">
        <v>39</v>
      </c>
      <c r="G272" s="75">
        <v>256</v>
      </c>
      <c r="H272" s="75" t="s">
        <v>124</v>
      </c>
      <c r="I272" s="75">
        <v>69</v>
      </c>
      <c r="J272" s="75">
        <v>424</v>
      </c>
      <c r="K272" s="75">
        <v>370</v>
      </c>
      <c r="L272" s="75">
        <v>595</v>
      </c>
      <c r="M272" s="75">
        <v>446</v>
      </c>
      <c r="N272" s="75">
        <v>1419</v>
      </c>
      <c r="O272" s="75">
        <v>676</v>
      </c>
      <c r="P272" s="75">
        <v>247</v>
      </c>
      <c r="Q272" s="75">
        <v>41</v>
      </c>
      <c r="R272" s="75">
        <v>48</v>
      </c>
      <c r="S272" s="75" t="s">
        <v>124</v>
      </c>
      <c r="T272" s="75">
        <v>2227</v>
      </c>
      <c r="U272" s="75">
        <v>7</v>
      </c>
      <c r="V272" s="75">
        <v>5</v>
      </c>
      <c r="W272" s="75">
        <v>42</v>
      </c>
      <c r="X272" s="75">
        <v>179</v>
      </c>
      <c r="Y272" s="75">
        <v>736</v>
      </c>
    </row>
    <row r="273" spans="2:25" x14ac:dyDescent="0.45">
      <c r="B273" s="74" t="s">
        <v>462</v>
      </c>
      <c r="C273" s="75" t="s">
        <v>124</v>
      </c>
      <c r="D273" s="75" t="s">
        <v>124</v>
      </c>
      <c r="E273" s="75">
        <v>2911</v>
      </c>
      <c r="F273" s="75">
        <v>27</v>
      </c>
      <c r="G273" s="75">
        <v>789</v>
      </c>
      <c r="H273" s="75">
        <v>22</v>
      </c>
      <c r="I273" s="75">
        <v>413</v>
      </c>
      <c r="J273" s="75">
        <v>226</v>
      </c>
      <c r="K273" s="75">
        <v>1336</v>
      </c>
      <c r="L273" s="75">
        <v>1364</v>
      </c>
      <c r="M273" s="75">
        <v>1135</v>
      </c>
      <c r="N273" s="75">
        <v>2135</v>
      </c>
      <c r="O273" s="75">
        <v>1618</v>
      </c>
      <c r="P273" s="75">
        <v>310</v>
      </c>
      <c r="Q273" s="75">
        <v>72</v>
      </c>
      <c r="R273" s="75">
        <v>339</v>
      </c>
      <c r="S273" s="75" t="s">
        <v>124</v>
      </c>
      <c r="T273" s="75">
        <v>5886</v>
      </c>
      <c r="U273" s="75">
        <v>6</v>
      </c>
      <c r="V273" s="75">
        <v>7</v>
      </c>
      <c r="W273" s="75">
        <v>206</v>
      </c>
      <c r="X273" s="75">
        <v>75</v>
      </c>
      <c r="Y273" s="75">
        <v>1845</v>
      </c>
    </row>
    <row r="274" spans="2:25" x14ac:dyDescent="0.45">
      <c r="B274" s="74" t="s">
        <v>62</v>
      </c>
      <c r="C274" s="75">
        <v>0</v>
      </c>
      <c r="D274" s="75" t="s">
        <v>124</v>
      </c>
      <c r="E274" s="75">
        <v>333</v>
      </c>
      <c r="F274" s="75" t="s">
        <v>124</v>
      </c>
      <c r="G274" s="75">
        <v>83</v>
      </c>
      <c r="H274" s="75" t="s">
        <v>124</v>
      </c>
      <c r="I274" s="75">
        <v>38</v>
      </c>
      <c r="J274" s="75">
        <v>55</v>
      </c>
      <c r="K274" s="75">
        <v>100</v>
      </c>
      <c r="L274" s="75">
        <v>168</v>
      </c>
      <c r="M274" s="75">
        <v>121</v>
      </c>
      <c r="N274" s="75">
        <v>254</v>
      </c>
      <c r="O274" s="75">
        <v>154</v>
      </c>
      <c r="P274" s="75">
        <v>34</v>
      </c>
      <c r="Q274" s="75">
        <v>8</v>
      </c>
      <c r="R274" s="75">
        <v>24</v>
      </c>
      <c r="S274" s="75">
        <v>0</v>
      </c>
      <c r="T274" s="75">
        <v>575</v>
      </c>
      <c r="U274" s="75" t="s">
        <v>124</v>
      </c>
      <c r="V274" s="75">
        <v>0</v>
      </c>
      <c r="W274" s="75">
        <v>23</v>
      </c>
      <c r="X274" s="75">
        <v>9</v>
      </c>
      <c r="Y274" s="75">
        <v>107</v>
      </c>
    </row>
    <row r="275" spans="2:25" x14ac:dyDescent="0.45">
      <c r="B275" s="74" t="s">
        <v>463</v>
      </c>
      <c r="C275" s="75">
        <v>0</v>
      </c>
      <c r="D275" s="75">
        <v>0</v>
      </c>
      <c r="E275" s="75">
        <v>576</v>
      </c>
      <c r="F275" s="75">
        <v>5</v>
      </c>
      <c r="G275" s="75">
        <v>104</v>
      </c>
      <c r="H275" s="75" t="s">
        <v>124</v>
      </c>
      <c r="I275" s="75">
        <v>35</v>
      </c>
      <c r="J275" s="75">
        <v>111</v>
      </c>
      <c r="K275" s="75">
        <v>139</v>
      </c>
      <c r="L275" s="75">
        <v>292</v>
      </c>
      <c r="M275" s="75">
        <v>214</v>
      </c>
      <c r="N275" s="75">
        <v>436</v>
      </c>
      <c r="O275" s="75">
        <v>245</v>
      </c>
      <c r="P275" s="75">
        <v>68</v>
      </c>
      <c r="Q275" s="75">
        <v>15</v>
      </c>
      <c r="R275" s="75">
        <v>36</v>
      </c>
      <c r="S275" s="75">
        <v>0</v>
      </c>
      <c r="T275" s="75">
        <v>916</v>
      </c>
      <c r="U275" s="75">
        <v>0</v>
      </c>
      <c r="V275" s="75">
        <v>0</v>
      </c>
      <c r="W275" s="75">
        <v>19</v>
      </c>
      <c r="X275" s="75">
        <v>35</v>
      </c>
      <c r="Y275" s="75">
        <v>217</v>
      </c>
    </row>
    <row r="276" spans="2:25" x14ac:dyDescent="0.45">
      <c r="B276" s="74" t="s">
        <v>464</v>
      </c>
      <c r="C276" s="75" t="s">
        <v>124</v>
      </c>
      <c r="D276" s="75" t="s">
        <v>124</v>
      </c>
      <c r="E276" s="75">
        <v>1608</v>
      </c>
      <c r="F276" s="75">
        <v>18</v>
      </c>
      <c r="G276" s="75">
        <v>297</v>
      </c>
      <c r="H276" s="75" t="s">
        <v>124</v>
      </c>
      <c r="I276" s="75">
        <v>75</v>
      </c>
      <c r="J276" s="75">
        <v>535</v>
      </c>
      <c r="K276" s="75">
        <v>304</v>
      </c>
      <c r="L276" s="75">
        <v>559</v>
      </c>
      <c r="M276" s="75">
        <v>443</v>
      </c>
      <c r="N276" s="75">
        <v>1229</v>
      </c>
      <c r="O276" s="75">
        <v>645</v>
      </c>
      <c r="P276" s="75">
        <v>230</v>
      </c>
      <c r="Q276" s="75">
        <v>17</v>
      </c>
      <c r="R276" s="75">
        <v>81</v>
      </c>
      <c r="S276" s="75">
        <v>0</v>
      </c>
      <c r="T276" s="75">
        <v>2365</v>
      </c>
      <c r="U276" s="75" t="s">
        <v>124</v>
      </c>
      <c r="V276" s="75">
        <v>0</v>
      </c>
      <c r="W276" s="75">
        <v>36</v>
      </c>
      <c r="X276" s="75">
        <v>123</v>
      </c>
      <c r="Y276" s="75">
        <v>666</v>
      </c>
    </row>
    <row r="277" spans="2:25" x14ac:dyDescent="0.45">
      <c r="B277" s="74" t="s">
        <v>336</v>
      </c>
      <c r="C277" s="75" t="s">
        <v>124</v>
      </c>
      <c r="D277" s="75" t="s">
        <v>124</v>
      </c>
      <c r="E277" s="75">
        <v>764</v>
      </c>
      <c r="F277" s="75" t="s">
        <v>124</v>
      </c>
      <c r="G277" s="75">
        <v>160</v>
      </c>
      <c r="H277" s="75" t="s">
        <v>124</v>
      </c>
      <c r="I277" s="75">
        <v>44</v>
      </c>
      <c r="J277" s="75">
        <v>133</v>
      </c>
      <c r="K277" s="75">
        <v>161</v>
      </c>
      <c r="L277" s="75">
        <v>289</v>
      </c>
      <c r="M277" s="75">
        <v>206</v>
      </c>
      <c r="N277" s="75">
        <v>513</v>
      </c>
      <c r="O277" s="75">
        <v>247</v>
      </c>
      <c r="P277" s="75">
        <v>87</v>
      </c>
      <c r="Q277" s="75">
        <v>5</v>
      </c>
      <c r="R277" s="75">
        <v>33</v>
      </c>
      <c r="S277" s="75" t="s">
        <v>124</v>
      </c>
      <c r="T277" s="75">
        <v>1139</v>
      </c>
      <c r="U277" s="75">
        <v>0</v>
      </c>
      <c r="V277" s="75" t="s">
        <v>124</v>
      </c>
      <c r="W277" s="75">
        <v>24</v>
      </c>
      <c r="X277" s="75">
        <v>42</v>
      </c>
      <c r="Y277" s="75">
        <v>233</v>
      </c>
    </row>
    <row r="278" spans="2:25" x14ac:dyDescent="0.45">
      <c r="B278" s="74" t="s">
        <v>165</v>
      </c>
      <c r="C278" s="75" t="s">
        <v>124</v>
      </c>
      <c r="D278" s="75">
        <v>0</v>
      </c>
      <c r="E278" s="75">
        <v>1252</v>
      </c>
      <c r="F278" s="75">
        <v>59</v>
      </c>
      <c r="G278" s="75">
        <v>292</v>
      </c>
      <c r="H278" s="75" t="s">
        <v>124</v>
      </c>
      <c r="I278" s="75">
        <v>70</v>
      </c>
      <c r="J278" s="75">
        <v>294</v>
      </c>
      <c r="K278" s="75">
        <v>306</v>
      </c>
      <c r="L278" s="75">
        <v>304</v>
      </c>
      <c r="M278" s="75">
        <v>242</v>
      </c>
      <c r="N278" s="75">
        <v>1326</v>
      </c>
      <c r="O278" s="75">
        <v>691</v>
      </c>
      <c r="P278" s="75">
        <v>177</v>
      </c>
      <c r="Q278" s="75">
        <v>12</v>
      </c>
      <c r="R278" s="75">
        <v>49</v>
      </c>
      <c r="S278" s="75" t="s">
        <v>124</v>
      </c>
      <c r="T278" s="75">
        <v>1893</v>
      </c>
      <c r="U278" s="75" t="s">
        <v>124</v>
      </c>
      <c r="V278" s="75" t="s">
        <v>124</v>
      </c>
      <c r="W278" s="75">
        <v>31</v>
      </c>
      <c r="X278" s="75">
        <v>187</v>
      </c>
      <c r="Y278" s="75">
        <v>812</v>
      </c>
    </row>
    <row r="279" spans="2:25" x14ac:dyDescent="0.45">
      <c r="B279" s="74" t="s">
        <v>465</v>
      </c>
      <c r="C279" s="75" t="s">
        <v>124</v>
      </c>
      <c r="D279" s="75">
        <v>0</v>
      </c>
      <c r="E279" s="75">
        <v>800</v>
      </c>
      <c r="F279" s="75">
        <v>18</v>
      </c>
      <c r="G279" s="75">
        <v>182</v>
      </c>
      <c r="H279" s="75" t="s">
        <v>124</v>
      </c>
      <c r="I279" s="75">
        <v>48</v>
      </c>
      <c r="J279" s="75">
        <v>152</v>
      </c>
      <c r="K279" s="75">
        <v>254</v>
      </c>
      <c r="L279" s="75">
        <v>331</v>
      </c>
      <c r="M279" s="75">
        <v>241</v>
      </c>
      <c r="N279" s="75">
        <v>754</v>
      </c>
      <c r="O279" s="75">
        <v>392</v>
      </c>
      <c r="P279" s="75">
        <v>90</v>
      </c>
      <c r="Q279" s="75">
        <v>16</v>
      </c>
      <c r="R279" s="75">
        <v>35</v>
      </c>
      <c r="S279" s="75">
        <v>0</v>
      </c>
      <c r="T279" s="75">
        <v>1284</v>
      </c>
      <c r="U279" s="75" t="s">
        <v>124</v>
      </c>
      <c r="V279" s="75">
        <v>0</v>
      </c>
      <c r="W279" s="75">
        <v>42</v>
      </c>
      <c r="X279" s="75">
        <v>88</v>
      </c>
      <c r="Y279" s="75">
        <v>449</v>
      </c>
    </row>
    <row r="280" spans="2:25" x14ac:dyDescent="0.45">
      <c r="B280" s="74" t="s">
        <v>262</v>
      </c>
      <c r="C280" s="75">
        <v>0</v>
      </c>
      <c r="D280" s="75">
        <v>0</v>
      </c>
      <c r="E280" s="75" t="s">
        <v>124</v>
      </c>
      <c r="F280" s="75">
        <v>0</v>
      </c>
      <c r="G280" s="75">
        <v>0</v>
      </c>
      <c r="H280" s="75">
        <v>0</v>
      </c>
      <c r="I280" s="75">
        <v>0</v>
      </c>
      <c r="J280" s="75">
        <v>0</v>
      </c>
      <c r="K280" s="75">
        <v>0</v>
      </c>
      <c r="L280" s="75">
        <v>0</v>
      </c>
      <c r="M280" s="75">
        <v>0</v>
      </c>
      <c r="N280" s="75" t="s">
        <v>124</v>
      </c>
      <c r="O280" s="75">
        <v>0</v>
      </c>
      <c r="P280" s="75">
        <v>0</v>
      </c>
      <c r="Q280" s="75">
        <v>0</v>
      </c>
      <c r="R280" s="75">
        <v>0</v>
      </c>
      <c r="S280" s="75">
        <v>0</v>
      </c>
      <c r="T280" s="75" t="s">
        <v>124</v>
      </c>
      <c r="U280" s="75">
        <v>0</v>
      </c>
      <c r="V280" s="75">
        <v>0</v>
      </c>
      <c r="W280" s="75">
        <v>0</v>
      </c>
      <c r="X280" s="75" t="s">
        <v>124</v>
      </c>
      <c r="Y280" s="75" t="s">
        <v>124</v>
      </c>
    </row>
    <row r="281" spans="2:25" x14ac:dyDescent="0.45">
      <c r="B281" s="74" t="s">
        <v>227</v>
      </c>
      <c r="C281" s="75" t="s">
        <v>124</v>
      </c>
      <c r="D281" s="75" t="s">
        <v>124</v>
      </c>
      <c r="E281" s="75">
        <v>2180</v>
      </c>
      <c r="F281" s="75">
        <v>38</v>
      </c>
      <c r="G281" s="75">
        <v>564</v>
      </c>
      <c r="H281" s="75">
        <v>15</v>
      </c>
      <c r="I281" s="75">
        <v>170</v>
      </c>
      <c r="J281" s="75">
        <v>297</v>
      </c>
      <c r="K281" s="75">
        <v>648</v>
      </c>
      <c r="L281" s="75">
        <v>1339</v>
      </c>
      <c r="M281" s="75">
        <v>1030</v>
      </c>
      <c r="N281" s="75">
        <v>2278</v>
      </c>
      <c r="O281" s="75">
        <v>1090</v>
      </c>
      <c r="P281" s="75">
        <v>347</v>
      </c>
      <c r="Q281" s="75">
        <v>83</v>
      </c>
      <c r="R281" s="75">
        <v>165</v>
      </c>
      <c r="S281" s="75">
        <v>0</v>
      </c>
      <c r="T281" s="75">
        <v>3678</v>
      </c>
      <c r="U281" s="75" t="s">
        <v>124</v>
      </c>
      <c r="V281" s="75">
        <v>6</v>
      </c>
      <c r="W281" s="75">
        <v>135</v>
      </c>
      <c r="X281" s="75">
        <v>181</v>
      </c>
      <c r="Y281" s="75">
        <v>1232</v>
      </c>
    </row>
    <row r="282" spans="2:25" x14ac:dyDescent="0.45">
      <c r="B282" s="74" t="s">
        <v>319</v>
      </c>
      <c r="C282" s="75" t="s">
        <v>124</v>
      </c>
      <c r="D282" s="75">
        <v>8</v>
      </c>
      <c r="E282" s="75">
        <v>1318</v>
      </c>
      <c r="F282" s="75">
        <v>6</v>
      </c>
      <c r="G282" s="75">
        <v>379</v>
      </c>
      <c r="H282" s="75" t="s">
        <v>124</v>
      </c>
      <c r="I282" s="75">
        <v>185</v>
      </c>
      <c r="J282" s="75">
        <v>86</v>
      </c>
      <c r="K282" s="75">
        <v>623</v>
      </c>
      <c r="L282" s="75">
        <v>725</v>
      </c>
      <c r="M282" s="75">
        <v>598</v>
      </c>
      <c r="N282" s="75">
        <v>968</v>
      </c>
      <c r="O282" s="75">
        <v>669</v>
      </c>
      <c r="P282" s="75">
        <v>119</v>
      </c>
      <c r="Q282" s="75">
        <v>37</v>
      </c>
      <c r="R282" s="75">
        <v>185</v>
      </c>
      <c r="S282" s="75">
        <v>0</v>
      </c>
      <c r="T282" s="75">
        <v>2680</v>
      </c>
      <c r="U282" s="75" t="s">
        <v>124</v>
      </c>
      <c r="V282" s="75" t="s">
        <v>124</v>
      </c>
      <c r="W282" s="75">
        <v>97</v>
      </c>
      <c r="X282" s="75">
        <v>42</v>
      </c>
      <c r="Y282" s="75">
        <v>1138</v>
      </c>
    </row>
    <row r="283" spans="2:25" x14ac:dyDescent="0.45">
      <c r="B283" s="74" t="s">
        <v>466</v>
      </c>
      <c r="C283" s="75">
        <v>0</v>
      </c>
      <c r="D283" s="75" t="s">
        <v>124</v>
      </c>
      <c r="E283" s="75">
        <v>1847</v>
      </c>
      <c r="F283" s="75">
        <v>40</v>
      </c>
      <c r="G283" s="75">
        <v>323</v>
      </c>
      <c r="H283" s="75">
        <v>5</v>
      </c>
      <c r="I283" s="75">
        <v>98</v>
      </c>
      <c r="J283" s="75">
        <v>442</v>
      </c>
      <c r="K283" s="75">
        <v>422</v>
      </c>
      <c r="L283" s="75">
        <v>616</v>
      </c>
      <c r="M283" s="75">
        <v>489</v>
      </c>
      <c r="N283" s="75">
        <v>1558</v>
      </c>
      <c r="O283" s="75">
        <v>855</v>
      </c>
      <c r="P283" s="75">
        <v>227</v>
      </c>
      <c r="Q283" s="75">
        <v>16</v>
      </c>
      <c r="R283" s="75">
        <v>67</v>
      </c>
      <c r="S283" s="75">
        <v>0</v>
      </c>
      <c r="T283" s="75">
        <v>2812</v>
      </c>
      <c r="U283" s="75">
        <v>6</v>
      </c>
      <c r="V283" s="75">
        <v>5</v>
      </c>
      <c r="W283" s="75">
        <v>70</v>
      </c>
      <c r="X283" s="75">
        <v>168</v>
      </c>
      <c r="Y283" s="75">
        <v>836</v>
      </c>
    </row>
    <row r="284" spans="2:25" x14ac:dyDescent="0.45">
      <c r="B284" s="74" t="s">
        <v>356</v>
      </c>
      <c r="C284" s="75" t="s">
        <v>124</v>
      </c>
      <c r="D284" s="75">
        <v>0</v>
      </c>
      <c r="E284" s="75">
        <v>4668</v>
      </c>
      <c r="F284" s="75">
        <v>28</v>
      </c>
      <c r="G284" s="75">
        <v>605</v>
      </c>
      <c r="H284" s="75">
        <v>6</v>
      </c>
      <c r="I284" s="75">
        <v>187</v>
      </c>
      <c r="J284" s="75">
        <v>987</v>
      </c>
      <c r="K284" s="75">
        <v>767</v>
      </c>
      <c r="L284" s="75">
        <v>1120</v>
      </c>
      <c r="M284" s="75">
        <v>914</v>
      </c>
      <c r="N284" s="75">
        <v>2117</v>
      </c>
      <c r="O284" s="75">
        <v>1169</v>
      </c>
      <c r="P284" s="75">
        <v>361</v>
      </c>
      <c r="Q284" s="75">
        <v>26</v>
      </c>
      <c r="R284" s="75">
        <v>161</v>
      </c>
      <c r="S284" s="75" t="s">
        <v>124</v>
      </c>
      <c r="T284" s="75">
        <v>6451</v>
      </c>
      <c r="U284" s="75" t="s">
        <v>124</v>
      </c>
      <c r="V284" s="75" t="s">
        <v>124</v>
      </c>
      <c r="W284" s="75">
        <v>161</v>
      </c>
      <c r="X284" s="75">
        <v>172</v>
      </c>
      <c r="Y284" s="75">
        <v>1374</v>
      </c>
    </row>
    <row r="285" spans="2:25" x14ac:dyDescent="0.45">
      <c r="B285" s="74" t="s">
        <v>342</v>
      </c>
      <c r="C285" s="75">
        <v>5</v>
      </c>
      <c r="D285" s="75">
        <v>8</v>
      </c>
      <c r="E285" s="75">
        <v>2297</v>
      </c>
      <c r="F285" s="75">
        <v>20</v>
      </c>
      <c r="G285" s="75">
        <v>750</v>
      </c>
      <c r="H285" s="75">
        <v>17</v>
      </c>
      <c r="I285" s="75">
        <v>445</v>
      </c>
      <c r="J285" s="75">
        <v>166</v>
      </c>
      <c r="K285" s="75">
        <v>1419</v>
      </c>
      <c r="L285" s="75">
        <v>1307</v>
      </c>
      <c r="M285" s="75">
        <v>1146</v>
      </c>
      <c r="N285" s="75">
        <v>2250</v>
      </c>
      <c r="O285" s="75">
        <v>1771</v>
      </c>
      <c r="P285" s="75">
        <v>302</v>
      </c>
      <c r="Q285" s="75">
        <v>102</v>
      </c>
      <c r="R285" s="75">
        <v>365</v>
      </c>
      <c r="S285" s="75">
        <v>0</v>
      </c>
      <c r="T285" s="75">
        <v>5453</v>
      </c>
      <c r="U285" s="75">
        <v>29</v>
      </c>
      <c r="V285" s="75" t="s">
        <v>124</v>
      </c>
      <c r="W285" s="75">
        <v>226</v>
      </c>
      <c r="X285" s="75">
        <v>90</v>
      </c>
      <c r="Y285" s="75">
        <v>2020</v>
      </c>
    </row>
    <row r="286" spans="2:25" x14ac:dyDescent="0.45">
      <c r="B286" s="74" t="s">
        <v>467</v>
      </c>
      <c r="C286" s="75" t="s">
        <v>124</v>
      </c>
      <c r="D286" s="75" t="s">
        <v>124</v>
      </c>
      <c r="E286" s="75">
        <v>778</v>
      </c>
      <c r="F286" s="75">
        <v>5</v>
      </c>
      <c r="G286" s="75">
        <v>143</v>
      </c>
      <c r="H286" s="75" t="s">
        <v>124</v>
      </c>
      <c r="I286" s="75">
        <v>57</v>
      </c>
      <c r="J286" s="75">
        <v>189</v>
      </c>
      <c r="K286" s="75">
        <v>136</v>
      </c>
      <c r="L286" s="75">
        <v>314</v>
      </c>
      <c r="M286" s="75">
        <v>234</v>
      </c>
      <c r="N286" s="75">
        <v>583</v>
      </c>
      <c r="O286" s="75">
        <v>330</v>
      </c>
      <c r="P286" s="75">
        <v>155</v>
      </c>
      <c r="Q286" s="75">
        <v>13</v>
      </c>
      <c r="R286" s="75">
        <v>39</v>
      </c>
      <c r="S286" s="75">
        <v>0</v>
      </c>
      <c r="T286" s="75">
        <v>1205</v>
      </c>
      <c r="U286" s="75">
        <v>0</v>
      </c>
      <c r="V286" s="75" t="s">
        <v>124</v>
      </c>
      <c r="W286" s="75">
        <v>27</v>
      </c>
      <c r="X286" s="75">
        <v>33</v>
      </c>
      <c r="Y286" s="75">
        <v>189</v>
      </c>
    </row>
    <row r="287" spans="2:25" x14ac:dyDescent="0.45">
      <c r="B287" s="74" t="s">
        <v>468</v>
      </c>
      <c r="C287" s="75" t="s">
        <v>124</v>
      </c>
      <c r="D287" s="75">
        <v>0</v>
      </c>
      <c r="E287" s="75">
        <v>851</v>
      </c>
      <c r="F287" s="75">
        <v>19</v>
      </c>
      <c r="G287" s="75">
        <v>158</v>
      </c>
      <c r="H287" s="75" t="s">
        <v>124</v>
      </c>
      <c r="I287" s="75">
        <v>48</v>
      </c>
      <c r="J287" s="75">
        <v>238</v>
      </c>
      <c r="K287" s="75">
        <v>209</v>
      </c>
      <c r="L287" s="75">
        <v>387</v>
      </c>
      <c r="M287" s="75">
        <v>286</v>
      </c>
      <c r="N287" s="75">
        <v>814</v>
      </c>
      <c r="O287" s="75">
        <v>415</v>
      </c>
      <c r="P287" s="75">
        <v>120</v>
      </c>
      <c r="Q287" s="75">
        <v>14</v>
      </c>
      <c r="R287" s="75">
        <v>37</v>
      </c>
      <c r="S287" s="75">
        <v>0</v>
      </c>
      <c r="T287" s="75">
        <v>1343</v>
      </c>
      <c r="U287" s="75">
        <v>0</v>
      </c>
      <c r="V287" s="75" t="s">
        <v>124</v>
      </c>
      <c r="W287" s="75">
        <v>28</v>
      </c>
      <c r="X287" s="75">
        <v>79</v>
      </c>
      <c r="Y287" s="75">
        <v>308</v>
      </c>
    </row>
    <row r="288" spans="2:25" x14ac:dyDescent="0.45">
      <c r="B288" s="74" t="s">
        <v>355</v>
      </c>
      <c r="C288" s="75" t="s">
        <v>124</v>
      </c>
      <c r="D288" s="75">
        <v>0</v>
      </c>
      <c r="E288" s="75">
        <v>1562</v>
      </c>
      <c r="F288" s="75">
        <v>15</v>
      </c>
      <c r="G288" s="75">
        <v>267</v>
      </c>
      <c r="H288" s="75" t="s">
        <v>124</v>
      </c>
      <c r="I288" s="75">
        <v>50</v>
      </c>
      <c r="J288" s="75">
        <v>700</v>
      </c>
      <c r="K288" s="75">
        <v>230</v>
      </c>
      <c r="L288" s="75">
        <v>402</v>
      </c>
      <c r="M288" s="75">
        <v>296</v>
      </c>
      <c r="N288" s="75">
        <v>1041</v>
      </c>
      <c r="O288" s="75">
        <v>474</v>
      </c>
      <c r="P288" s="75">
        <v>154</v>
      </c>
      <c r="Q288" s="75">
        <v>7</v>
      </c>
      <c r="R288" s="75">
        <v>46</v>
      </c>
      <c r="S288" s="75">
        <v>0</v>
      </c>
      <c r="T288" s="75">
        <v>2110</v>
      </c>
      <c r="U288" s="75" t="s">
        <v>124</v>
      </c>
      <c r="V288" s="75">
        <v>0</v>
      </c>
      <c r="W288" s="75">
        <v>41</v>
      </c>
      <c r="X288" s="75">
        <v>114</v>
      </c>
      <c r="Y288" s="75">
        <v>390</v>
      </c>
    </row>
    <row r="289" spans="2:25" x14ac:dyDescent="0.45">
      <c r="B289" s="74" t="s">
        <v>337</v>
      </c>
      <c r="C289" s="75" t="s">
        <v>124</v>
      </c>
      <c r="D289" s="75" t="s">
        <v>124</v>
      </c>
      <c r="E289" s="75">
        <v>904</v>
      </c>
      <c r="F289" s="75">
        <v>16</v>
      </c>
      <c r="G289" s="75">
        <v>231</v>
      </c>
      <c r="H289" s="75">
        <v>6</v>
      </c>
      <c r="I289" s="75">
        <v>67</v>
      </c>
      <c r="J289" s="75">
        <v>133</v>
      </c>
      <c r="K289" s="75">
        <v>249</v>
      </c>
      <c r="L289" s="75">
        <v>480</v>
      </c>
      <c r="M289" s="75">
        <v>347</v>
      </c>
      <c r="N289" s="75">
        <v>794</v>
      </c>
      <c r="O289" s="75">
        <v>352</v>
      </c>
      <c r="P289" s="75">
        <v>143</v>
      </c>
      <c r="Q289" s="75">
        <v>16</v>
      </c>
      <c r="R289" s="75">
        <v>56</v>
      </c>
      <c r="S289" s="75">
        <v>0</v>
      </c>
      <c r="T289" s="75">
        <v>1440</v>
      </c>
      <c r="U289" s="75">
        <v>0</v>
      </c>
      <c r="V289" s="75" t="s">
        <v>124</v>
      </c>
      <c r="W289" s="75">
        <v>56</v>
      </c>
      <c r="X289" s="75">
        <v>65</v>
      </c>
      <c r="Y289" s="75">
        <v>319</v>
      </c>
    </row>
    <row r="290" spans="2:25" x14ac:dyDescent="0.45">
      <c r="B290" s="74" t="s">
        <v>357</v>
      </c>
      <c r="C290" s="75">
        <v>0</v>
      </c>
      <c r="D290" s="75" t="s">
        <v>124</v>
      </c>
      <c r="E290" s="75">
        <v>2327</v>
      </c>
      <c r="F290" s="75">
        <v>19</v>
      </c>
      <c r="G290" s="75">
        <v>315</v>
      </c>
      <c r="H290" s="75">
        <v>7</v>
      </c>
      <c r="I290" s="75">
        <v>69</v>
      </c>
      <c r="J290" s="75">
        <v>597</v>
      </c>
      <c r="K290" s="75">
        <v>244</v>
      </c>
      <c r="L290" s="75">
        <v>666</v>
      </c>
      <c r="M290" s="75">
        <v>514</v>
      </c>
      <c r="N290" s="75">
        <v>1335</v>
      </c>
      <c r="O290" s="75">
        <v>623</v>
      </c>
      <c r="P290" s="75">
        <v>219</v>
      </c>
      <c r="Q290" s="75">
        <v>16</v>
      </c>
      <c r="R290" s="75">
        <v>85</v>
      </c>
      <c r="S290" s="75">
        <v>0</v>
      </c>
      <c r="T290" s="75">
        <v>3023</v>
      </c>
      <c r="U290" s="75">
        <v>0</v>
      </c>
      <c r="V290" s="75">
        <v>0</v>
      </c>
      <c r="W290" s="75">
        <v>71</v>
      </c>
      <c r="X290" s="75">
        <v>122</v>
      </c>
      <c r="Y290" s="75">
        <v>564</v>
      </c>
    </row>
    <row r="291" spans="2:25" x14ac:dyDescent="0.45">
      <c r="B291" s="74" t="s">
        <v>469</v>
      </c>
      <c r="C291" s="75" t="s">
        <v>124</v>
      </c>
      <c r="D291" s="75" t="s">
        <v>124</v>
      </c>
      <c r="E291" s="75">
        <v>1285</v>
      </c>
      <c r="F291" s="75">
        <v>28</v>
      </c>
      <c r="G291" s="75">
        <v>263</v>
      </c>
      <c r="H291" s="75" t="s">
        <v>124</v>
      </c>
      <c r="I291" s="75">
        <v>74</v>
      </c>
      <c r="J291" s="75">
        <v>600</v>
      </c>
      <c r="K291" s="75">
        <v>198</v>
      </c>
      <c r="L291" s="75">
        <v>550</v>
      </c>
      <c r="M291" s="75">
        <v>402</v>
      </c>
      <c r="N291" s="75">
        <v>1257</v>
      </c>
      <c r="O291" s="75">
        <v>510</v>
      </c>
      <c r="P291" s="75">
        <v>182</v>
      </c>
      <c r="Q291" s="75">
        <v>23</v>
      </c>
      <c r="R291" s="75">
        <v>29</v>
      </c>
      <c r="S291" s="75" t="s">
        <v>124</v>
      </c>
      <c r="T291" s="75">
        <v>1851</v>
      </c>
      <c r="U291" s="75" t="s">
        <v>124</v>
      </c>
      <c r="V291" s="75" t="s">
        <v>124</v>
      </c>
      <c r="W291" s="75">
        <v>29</v>
      </c>
      <c r="X291" s="75">
        <v>258</v>
      </c>
      <c r="Y291" s="75">
        <v>553</v>
      </c>
    </row>
    <row r="292" spans="2:25" x14ac:dyDescent="0.45">
      <c r="B292" s="74" t="s">
        <v>470</v>
      </c>
      <c r="C292" s="75" t="s">
        <v>124</v>
      </c>
      <c r="D292" s="75" t="s">
        <v>124</v>
      </c>
      <c r="E292" s="75">
        <v>1759</v>
      </c>
      <c r="F292" s="75">
        <v>26</v>
      </c>
      <c r="G292" s="75">
        <v>355</v>
      </c>
      <c r="H292" s="75" t="s">
        <v>124</v>
      </c>
      <c r="I292" s="75">
        <v>95</v>
      </c>
      <c r="J292" s="75">
        <v>623</v>
      </c>
      <c r="K292" s="75">
        <v>313</v>
      </c>
      <c r="L292" s="75">
        <v>619</v>
      </c>
      <c r="M292" s="75">
        <v>441</v>
      </c>
      <c r="N292" s="75">
        <v>1515</v>
      </c>
      <c r="O292" s="75">
        <v>657</v>
      </c>
      <c r="P292" s="75">
        <v>237</v>
      </c>
      <c r="Q292" s="75">
        <v>25</v>
      </c>
      <c r="R292" s="75">
        <v>31</v>
      </c>
      <c r="S292" s="75">
        <v>0</v>
      </c>
      <c r="T292" s="75">
        <v>2482</v>
      </c>
      <c r="U292" s="75">
        <v>7</v>
      </c>
      <c r="V292" s="75" t="s">
        <v>124</v>
      </c>
      <c r="W292" s="75">
        <v>41</v>
      </c>
      <c r="X292" s="75">
        <v>295</v>
      </c>
      <c r="Y292" s="75">
        <v>701</v>
      </c>
    </row>
    <row r="293" spans="2:25" x14ac:dyDescent="0.45">
      <c r="B293" s="74" t="s">
        <v>471</v>
      </c>
      <c r="C293" s="75" t="s">
        <v>124</v>
      </c>
      <c r="D293" s="75">
        <v>0</v>
      </c>
      <c r="E293" s="75">
        <v>640</v>
      </c>
      <c r="F293" s="75">
        <v>9</v>
      </c>
      <c r="G293" s="75">
        <v>174</v>
      </c>
      <c r="H293" s="75" t="s">
        <v>124</v>
      </c>
      <c r="I293" s="75">
        <v>92</v>
      </c>
      <c r="J293" s="75">
        <v>133</v>
      </c>
      <c r="K293" s="75">
        <v>219</v>
      </c>
      <c r="L293" s="75">
        <v>439</v>
      </c>
      <c r="M293" s="75">
        <v>284</v>
      </c>
      <c r="N293" s="75">
        <v>577</v>
      </c>
      <c r="O293" s="75">
        <v>330</v>
      </c>
      <c r="P293" s="75">
        <v>101</v>
      </c>
      <c r="Q293" s="75">
        <v>19</v>
      </c>
      <c r="R293" s="75">
        <v>47</v>
      </c>
      <c r="S293" s="75">
        <v>0</v>
      </c>
      <c r="T293" s="75">
        <v>1204</v>
      </c>
      <c r="U293" s="75">
        <v>0</v>
      </c>
      <c r="V293" s="75" t="s">
        <v>124</v>
      </c>
      <c r="W293" s="75">
        <v>49</v>
      </c>
      <c r="X293" s="75">
        <v>30</v>
      </c>
      <c r="Y293" s="75">
        <v>283</v>
      </c>
    </row>
    <row r="294" spans="2:25" x14ac:dyDescent="0.45">
      <c r="B294" s="74" t="s">
        <v>472</v>
      </c>
      <c r="C294" s="75" t="s">
        <v>124</v>
      </c>
      <c r="D294" s="75">
        <v>5</v>
      </c>
      <c r="E294" s="75">
        <v>1206</v>
      </c>
      <c r="F294" s="75">
        <v>9</v>
      </c>
      <c r="G294" s="75">
        <v>229</v>
      </c>
      <c r="H294" s="75" t="s">
        <v>124</v>
      </c>
      <c r="I294" s="75">
        <v>84</v>
      </c>
      <c r="J294" s="75">
        <v>238</v>
      </c>
      <c r="K294" s="75">
        <v>256</v>
      </c>
      <c r="L294" s="75">
        <v>583</v>
      </c>
      <c r="M294" s="75">
        <v>393</v>
      </c>
      <c r="N294" s="75">
        <v>860</v>
      </c>
      <c r="O294" s="75">
        <v>456</v>
      </c>
      <c r="P294" s="75">
        <v>182</v>
      </c>
      <c r="Q294" s="75">
        <v>29</v>
      </c>
      <c r="R294" s="75">
        <v>78</v>
      </c>
      <c r="S294" s="75" t="s">
        <v>124</v>
      </c>
      <c r="T294" s="75">
        <v>1864</v>
      </c>
      <c r="U294" s="75">
        <v>0</v>
      </c>
      <c r="V294" s="75" t="s">
        <v>124</v>
      </c>
      <c r="W294" s="75">
        <v>49</v>
      </c>
      <c r="X294" s="75">
        <v>42</v>
      </c>
      <c r="Y294" s="75">
        <v>394</v>
      </c>
    </row>
    <row r="295" spans="2:25" x14ac:dyDescent="0.45">
      <c r="B295" s="74" t="s">
        <v>245</v>
      </c>
      <c r="C295" s="75">
        <v>0</v>
      </c>
      <c r="D295" s="75" t="s">
        <v>124</v>
      </c>
      <c r="E295" s="75">
        <v>2368</v>
      </c>
      <c r="F295" s="75">
        <v>37</v>
      </c>
      <c r="G295" s="75">
        <v>533</v>
      </c>
      <c r="H295" s="75" t="s">
        <v>124</v>
      </c>
      <c r="I295" s="75">
        <v>197</v>
      </c>
      <c r="J295" s="75">
        <v>415</v>
      </c>
      <c r="K295" s="75">
        <v>405</v>
      </c>
      <c r="L295" s="75">
        <v>853</v>
      </c>
      <c r="M295" s="75">
        <v>608</v>
      </c>
      <c r="N295" s="75">
        <v>1814</v>
      </c>
      <c r="O295" s="75">
        <v>902</v>
      </c>
      <c r="P295" s="75">
        <v>314</v>
      </c>
      <c r="Q295" s="75">
        <v>41</v>
      </c>
      <c r="R295" s="75">
        <v>79</v>
      </c>
      <c r="S295" s="75" t="s">
        <v>124</v>
      </c>
      <c r="T295" s="75">
        <v>3448</v>
      </c>
      <c r="U295" s="75">
        <v>13</v>
      </c>
      <c r="V295" s="75" t="s">
        <v>124</v>
      </c>
      <c r="W295" s="75">
        <v>68</v>
      </c>
      <c r="X295" s="75">
        <v>244</v>
      </c>
      <c r="Y295" s="75">
        <v>753</v>
      </c>
    </row>
    <row r="296" spans="2:25" x14ac:dyDescent="0.45">
      <c r="B296" s="74" t="s">
        <v>241</v>
      </c>
      <c r="C296" s="75" t="s">
        <v>124</v>
      </c>
      <c r="D296" s="75">
        <v>0</v>
      </c>
      <c r="E296" s="75">
        <v>656</v>
      </c>
      <c r="F296" s="75">
        <v>14</v>
      </c>
      <c r="G296" s="75">
        <v>162</v>
      </c>
      <c r="H296" s="75" t="s">
        <v>124</v>
      </c>
      <c r="I296" s="75">
        <v>39</v>
      </c>
      <c r="J296" s="75">
        <v>171</v>
      </c>
      <c r="K296" s="75">
        <v>177</v>
      </c>
      <c r="L296" s="75">
        <v>222</v>
      </c>
      <c r="M296" s="75">
        <v>173</v>
      </c>
      <c r="N296" s="75">
        <v>711</v>
      </c>
      <c r="O296" s="75">
        <v>368</v>
      </c>
      <c r="P296" s="75">
        <v>94</v>
      </c>
      <c r="Q296" s="75">
        <v>13</v>
      </c>
      <c r="R296" s="75">
        <v>14</v>
      </c>
      <c r="S296" s="75">
        <v>0</v>
      </c>
      <c r="T296" s="75">
        <v>999</v>
      </c>
      <c r="U296" s="75" t="s">
        <v>124</v>
      </c>
      <c r="V296" s="75" t="s">
        <v>124</v>
      </c>
      <c r="W296" s="75">
        <v>21</v>
      </c>
      <c r="X296" s="75">
        <v>107</v>
      </c>
      <c r="Y296" s="75">
        <v>432</v>
      </c>
    </row>
    <row r="297" spans="2:25" x14ac:dyDescent="0.45">
      <c r="B297" s="74" t="s">
        <v>328</v>
      </c>
      <c r="C297" s="75">
        <v>0</v>
      </c>
      <c r="D297" s="75">
        <v>0</v>
      </c>
      <c r="E297" s="75">
        <v>803</v>
      </c>
      <c r="F297" s="75" t="s">
        <v>124</v>
      </c>
      <c r="G297" s="75">
        <v>122</v>
      </c>
      <c r="H297" s="75" t="s">
        <v>124</v>
      </c>
      <c r="I297" s="75">
        <v>56</v>
      </c>
      <c r="J297" s="75">
        <v>130</v>
      </c>
      <c r="K297" s="75">
        <v>175</v>
      </c>
      <c r="L297" s="75">
        <v>277</v>
      </c>
      <c r="M297" s="75">
        <v>198</v>
      </c>
      <c r="N297" s="75">
        <v>396</v>
      </c>
      <c r="O297" s="75">
        <v>254</v>
      </c>
      <c r="P297" s="75">
        <v>62</v>
      </c>
      <c r="Q297" s="75">
        <v>12</v>
      </c>
      <c r="R297" s="75">
        <v>41</v>
      </c>
      <c r="S297" s="75">
        <v>0</v>
      </c>
      <c r="T297" s="75">
        <v>1236</v>
      </c>
      <c r="U297" s="75" t="s">
        <v>124</v>
      </c>
      <c r="V297" s="75" t="s">
        <v>124</v>
      </c>
      <c r="W297" s="75">
        <v>18</v>
      </c>
      <c r="X297" s="75">
        <v>24</v>
      </c>
      <c r="Y297" s="75">
        <v>302</v>
      </c>
    </row>
    <row r="298" spans="2:25" x14ac:dyDescent="0.45">
      <c r="B298" s="74" t="s">
        <v>316</v>
      </c>
      <c r="C298" s="75" t="s">
        <v>124</v>
      </c>
      <c r="D298" s="75" t="s">
        <v>124</v>
      </c>
      <c r="E298" s="75">
        <v>733</v>
      </c>
      <c r="F298" s="75" t="s">
        <v>124</v>
      </c>
      <c r="G298" s="75">
        <v>120</v>
      </c>
      <c r="H298" s="75" t="s">
        <v>124</v>
      </c>
      <c r="I298" s="75">
        <v>52</v>
      </c>
      <c r="J298" s="75">
        <v>120</v>
      </c>
      <c r="K298" s="75">
        <v>148</v>
      </c>
      <c r="L298" s="75">
        <v>239</v>
      </c>
      <c r="M298" s="75">
        <v>190</v>
      </c>
      <c r="N298" s="75">
        <v>351</v>
      </c>
      <c r="O298" s="75">
        <v>245</v>
      </c>
      <c r="P298" s="75">
        <v>60</v>
      </c>
      <c r="Q298" s="75">
        <v>5</v>
      </c>
      <c r="R298" s="75">
        <v>48</v>
      </c>
      <c r="S298" s="75">
        <v>0</v>
      </c>
      <c r="T298" s="75">
        <v>1118</v>
      </c>
      <c r="U298" s="75">
        <v>0</v>
      </c>
      <c r="V298" s="75" t="s">
        <v>124</v>
      </c>
      <c r="W298" s="75">
        <v>16</v>
      </c>
      <c r="X298" s="75">
        <v>12</v>
      </c>
      <c r="Y298" s="75">
        <v>336</v>
      </c>
    </row>
    <row r="299" spans="2:25" x14ac:dyDescent="0.45">
      <c r="B299" s="74" t="s">
        <v>567</v>
      </c>
      <c r="C299" s="75" t="s">
        <v>124</v>
      </c>
      <c r="D299" s="75" t="s">
        <v>124</v>
      </c>
      <c r="E299" s="75">
        <v>1013</v>
      </c>
      <c r="F299" s="75">
        <v>28</v>
      </c>
      <c r="G299" s="75">
        <v>417</v>
      </c>
      <c r="H299" s="75">
        <v>13</v>
      </c>
      <c r="I299" s="75">
        <v>197</v>
      </c>
      <c r="J299" s="75">
        <v>65</v>
      </c>
      <c r="K299" s="75">
        <v>340</v>
      </c>
      <c r="L299" s="75">
        <v>938</v>
      </c>
      <c r="M299" s="75">
        <v>708</v>
      </c>
      <c r="N299" s="75">
        <v>1621</v>
      </c>
      <c r="O299" s="75">
        <v>770</v>
      </c>
      <c r="P299" s="75">
        <v>245</v>
      </c>
      <c r="Q299" s="75">
        <v>66</v>
      </c>
      <c r="R299" s="75">
        <v>133</v>
      </c>
      <c r="S299" s="75" t="s">
        <v>124</v>
      </c>
      <c r="T299" s="75">
        <v>1968</v>
      </c>
      <c r="U299" s="75">
        <v>10</v>
      </c>
      <c r="V299" s="75" t="s">
        <v>124</v>
      </c>
      <c r="W299" s="75">
        <v>99</v>
      </c>
      <c r="X299" s="75">
        <v>189</v>
      </c>
      <c r="Y299" s="75">
        <v>692</v>
      </c>
    </row>
    <row r="300" spans="2:25" x14ac:dyDescent="0.45">
      <c r="B300" s="74" t="s">
        <v>568</v>
      </c>
      <c r="C300" s="75" t="s">
        <v>124</v>
      </c>
      <c r="D300" s="75">
        <v>0</v>
      </c>
      <c r="E300" s="75">
        <v>1249</v>
      </c>
      <c r="F300" s="75">
        <v>30</v>
      </c>
      <c r="G300" s="75">
        <v>468</v>
      </c>
      <c r="H300" s="75">
        <v>10</v>
      </c>
      <c r="I300" s="75">
        <v>243</v>
      </c>
      <c r="J300" s="75">
        <v>96</v>
      </c>
      <c r="K300" s="75">
        <v>516</v>
      </c>
      <c r="L300" s="75">
        <v>1248</v>
      </c>
      <c r="M300" s="75">
        <v>1017</v>
      </c>
      <c r="N300" s="75">
        <v>1994</v>
      </c>
      <c r="O300" s="75">
        <v>1118</v>
      </c>
      <c r="P300" s="75">
        <v>215</v>
      </c>
      <c r="Q300" s="75">
        <v>129</v>
      </c>
      <c r="R300" s="75">
        <v>185</v>
      </c>
      <c r="S300" s="75">
        <v>0</v>
      </c>
      <c r="T300" s="75">
        <v>2674</v>
      </c>
      <c r="U300" s="75">
        <v>11</v>
      </c>
      <c r="V300" s="75">
        <v>5</v>
      </c>
      <c r="W300" s="75">
        <v>135</v>
      </c>
      <c r="X300" s="75">
        <v>186</v>
      </c>
      <c r="Y300" s="75">
        <v>1145</v>
      </c>
    </row>
    <row r="301" spans="2:25" x14ac:dyDescent="0.45">
      <c r="B301" s="74" t="s">
        <v>339</v>
      </c>
      <c r="C301" s="75">
        <v>0</v>
      </c>
      <c r="D301" s="75" t="s">
        <v>124</v>
      </c>
      <c r="E301" s="75">
        <v>556</v>
      </c>
      <c r="F301" s="75">
        <v>9</v>
      </c>
      <c r="G301" s="75">
        <v>180</v>
      </c>
      <c r="H301" s="75" t="s">
        <v>124</v>
      </c>
      <c r="I301" s="75">
        <v>58</v>
      </c>
      <c r="J301" s="75">
        <v>145</v>
      </c>
      <c r="K301" s="75">
        <v>121</v>
      </c>
      <c r="L301" s="75">
        <v>248</v>
      </c>
      <c r="M301" s="75">
        <v>170</v>
      </c>
      <c r="N301" s="75">
        <v>586</v>
      </c>
      <c r="O301" s="75">
        <v>257</v>
      </c>
      <c r="P301" s="75">
        <v>108</v>
      </c>
      <c r="Q301" s="75">
        <v>13</v>
      </c>
      <c r="R301" s="75">
        <v>33</v>
      </c>
      <c r="S301" s="75">
        <v>0</v>
      </c>
      <c r="T301" s="75">
        <v>873</v>
      </c>
      <c r="U301" s="75" t="s">
        <v>124</v>
      </c>
      <c r="V301" s="75">
        <v>0</v>
      </c>
      <c r="W301" s="75">
        <v>24</v>
      </c>
      <c r="X301" s="75">
        <v>67</v>
      </c>
      <c r="Y301" s="75">
        <v>142</v>
      </c>
    </row>
    <row r="302" spans="2:25" x14ac:dyDescent="0.45">
      <c r="B302" s="74" t="s">
        <v>569</v>
      </c>
      <c r="C302" s="75" t="s">
        <v>124</v>
      </c>
      <c r="D302" s="75">
        <v>0</v>
      </c>
      <c r="E302" s="75">
        <v>766</v>
      </c>
      <c r="F302" s="75">
        <v>15</v>
      </c>
      <c r="G302" s="75">
        <v>351</v>
      </c>
      <c r="H302" s="75">
        <v>5</v>
      </c>
      <c r="I302" s="75">
        <v>154</v>
      </c>
      <c r="J302" s="75">
        <v>123</v>
      </c>
      <c r="K302" s="75">
        <v>254</v>
      </c>
      <c r="L302" s="75">
        <v>805</v>
      </c>
      <c r="M302" s="75">
        <v>569</v>
      </c>
      <c r="N302" s="75">
        <v>1420</v>
      </c>
      <c r="O302" s="75">
        <v>605</v>
      </c>
      <c r="P302" s="75">
        <v>203</v>
      </c>
      <c r="Q302" s="75">
        <v>70</v>
      </c>
      <c r="R302" s="75">
        <v>59</v>
      </c>
      <c r="S302" s="75">
        <v>0</v>
      </c>
      <c r="T302" s="75">
        <v>1442</v>
      </c>
      <c r="U302" s="75">
        <v>5</v>
      </c>
      <c r="V302" s="75" t="s">
        <v>124</v>
      </c>
      <c r="W302" s="75">
        <v>94</v>
      </c>
      <c r="X302" s="75">
        <v>190</v>
      </c>
      <c r="Y302" s="75">
        <v>430</v>
      </c>
    </row>
    <row r="303" spans="2:25" x14ac:dyDescent="0.45">
      <c r="B303" s="74" t="s">
        <v>570</v>
      </c>
      <c r="C303" s="75">
        <v>0</v>
      </c>
      <c r="D303" s="75">
        <v>0</v>
      </c>
      <c r="E303" s="75">
        <v>836</v>
      </c>
      <c r="F303" s="75">
        <v>26</v>
      </c>
      <c r="G303" s="75">
        <v>490</v>
      </c>
      <c r="H303" s="75">
        <v>5</v>
      </c>
      <c r="I303" s="75">
        <v>257</v>
      </c>
      <c r="J303" s="75">
        <v>65</v>
      </c>
      <c r="K303" s="75">
        <v>399</v>
      </c>
      <c r="L303" s="75">
        <v>1490</v>
      </c>
      <c r="M303" s="75">
        <v>1134</v>
      </c>
      <c r="N303" s="75">
        <v>2288</v>
      </c>
      <c r="O303" s="75">
        <v>1073</v>
      </c>
      <c r="P303" s="75">
        <v>269</v>
      </c>
      <c r="Q303" s="75">
        <v>157</v>
      </c>
      <c r="R303" s="75">
        <v>138</v>
      </c>
      <c r="S303" s="75">
        <v>0</v>
      </c>
      <c r="T303" s="75">
        <v>2045</v>
      </c>
      <c r="U303" s="75">
        <v>10</v>
      </c>
      <c r="V303" s="75">
        <v>7</v>
      </c>
      <c r="W303" s="75">
        <v>134</v>
      </c>
      <c r="X303" s="75">
        <v>300</v>
      </c>
      <c r="Y303" s="75">
        <v>886</v>
      </c>
    </row>
    <row r="304" spans="2:25" x14ac:dyDescent="0.45">
      <c r="B304" s="74" t="s">
        <v>473</v>
      </c>
      <c r="C304" s="75" t="s">
        <v>124</v>
      </c>
      <c r="D304" s="75">
        <v>9</v>
      </c>
      <c r="E304" s="75">
        <v>2661</v>
      </c>
      <c r="F304" s="75">
        <v>29</v>
      </c>
      <c r="G304" s="75">
        <v>631</v>
      </c>
      <c r="H304" s="75">
        <v>17</v>
      </c>
      <c r="I304" s="75">
        <v>302</v>
      </c>
      <c r="J304" s="75">
        <v>210</v>
      </c>
      <c r="K304" s="75">
        <v>979</v>
      </c>
      <c r="L304" s="75">
        <v>1081</v>
      </c>
      <c r="M304" s="75">
        <v>894</v>
      </c>
      <c r="N304" s="75">
        <v>1779</v>
      </c>
      <c r="O304" s="75">
        <v>1217</v>
      </c>
      <c r="P304" s="75">
        <v>271</v>
      </c>
      <c r="Q304" s="75">
        <v>53</v>
      </c>
      <c r="R304" s="75">
        <v>227</v>
      </c>
      <c r="S304" s="75" t="s">
        <v>124</v>
      </c>
      <c r="T304" s="75">
        <v>4819</v>
      </c>
      <c r="U304" s="75" t="s">
        <v>124</v>
      </c>
      <c r="V304" s="75" t="s">
        <v>124</v>
      </c>
      <c r="W304" s="75">
        <v>159</v>
      </c>
      <c r="X304" s="75">
        <v>113</v>
      </c>
      <c r="Y304" s="75">
        <v>1560</v>
      </c>
    </row>
    <row r="305" spans="2:25" x14ac:dyDescent="0.45">
      <c r="B305" s="74" t="s">
        <v>137</v>
      </c>
      <c r="C305" s="75" t="s">
        <v>124</v>
      </c>
      <c r="D305" s="75">
        <v>0</v>
      </c>
      <c r="E305" s="75">
        <v>1237</v>
      </c>
      <c r="F305" s="75">
        <v>45</v>
      </c>
      <c r="G305" s="75">
        <v>355</v>
      </c>
      <c r="H305" s="75" t="s">
        <v>124</v>
      </c>
      <c r="I305" s="75">
        <v>116</v>
      </c>
      <c r="J305" s="75">
        <v>184</v>
      </c>
      <c r="K305" s="75">
        <v>317</v>
      </c>
      <c r="L305" s="75">
        <v>531</v>
      </c>
      <c r="M305" s="75">
        <v>414</v>
      </c>
      <c r="N305" s="75">
        <v>1454</v>
      </c>
      <c r="O305" s="75">
        <v>781</v>
      </c>
      <c r="P305" s="75">
        <v>165</v>
      </c>
      <c r="Q305" s="75">
        <v>28</v>
      </c>
      <c r="R305" s="75">
        <v>74</v>
      </c>
      <c r="S305" s="75">
        <v>0</v>
      </c>
      <c r="T305" s="75">
        <v>2019</v>
      </c>
      <c r="U305" s="75">
        <v>0</v>
      </c>
      <c r="V305" s="75" t="s">
        <v>124</v>
      </c>
      <c r="W305" s="75">
        <v>56</v>
      </c>
      <c r="X305" s="75">
        <v>167</v>
      </c>
      <c r="Y305" s="75">
        <v>797</v>
      </c>
    </row>
    <row r="306" spans="2:25" x14ac:dyDescent="0.45">
      <c r="B306" s="74" t="s">
        <v>474</v>
      </c>
      <c r="C306" s="75" t="s">
        <v>124</v>
      </c>
      <c r="D306" s="75">
        <v>0</v>
      </c>
      <c r="E306" s="75">
        <v>732</v>
      </c>
      <c r="F306" s="75">
        <v>22</v>
      </c>
      <c r="G306" s="75">
        <v>163</v>
      </c>
      <c r="H306" s="75" t="s">
        <v>124</v>
      </c>
      <c r="I306" s="75">
        <v>53</v>
      </c>
      <c r="J306" s="75">
        <v>291</v>
      </c>
      <c r="K306" s="75">
        <v>248</v>
      </c>
      <c r="L306" s="75">
        <v>280</v>
      </c>
      <c r="M306" s="75">
        <v>226</v>
      </c>
      <c r="N306" s="75">
        <v>728</v>
      </c>
      <c r="O306" s="75">
        <v>347</v>
      </c>
      <c r="P306" s="75">
        <v>106</v>
      </c>
      <c r="Q306" s="75">
        <v>9</v>
      </c>
      <c r="R306" s="75">
        <v>53</v>
      </c>
      <c r="S306" s="75">
        <v>0</v>
      </c>
      <c r="T306" s="75">
        <v>1276</v>
      </c>
      <c r="U306" s="75" t="s">
        <v>124</v>
      </c>
      <c r="V306" s="75" t="s">
        <v>124</v>
      </c>
      <c r="W306" s="75">
        <v>40</v>
      </c>
      <c r="X306" s="75">
        <v>118</v>
      </c>
      <c r="Y306" s="75">
        <v>577</v>
      </c>
    </row>
    <row r="307" spans="2:25" x14ac:dyDescent="0.45">
      <c r="B307" s="74" t="s">
        <v>475</v>
      </c>
      <c r="C307" s="75" t="s">
        <v>124</v>
      </c>
      <c r="D307" s="75" t="s">
        <v>124</v>
      </c>
      <c r="E307" s="75">
        <v>1118</v>
      </c>
      <c r="F307" s="75" t="s">
        <v>124</v>
      </c>
      <c r="G307" s="75">
        <v>194</v>
      </c>
      <c r="H307" s="75" t="s">
        <v>124</v>
      </c>
      <c r="I307" s="75">
        <v>106</v>
      </c>
      <c r="J307" s="75">
        <v>194</v>
      </c>
      <c r="K307" s="75">
        <v>355</v>
      </c>
      <c r="L307" s="75">
        <v>390</v>
      </c>
      <c r="M307" s="75">
        <v>283</v>
      </c>
      <c r="N307" s="75">
        <v>518</v>
      </c>
      <c r="O307" s="75">
        <v>375</v>
      </c>
      <c r="P307" s="75">
        <v>109</v>
      </c>
      <c r="Q307" s="75">
        <v>24</v>
      </c>
      <c r="R307" s="75">
        <v>63</v>
      </c>
      <c r="S307" s="75">
        <v>0</v>
      </c>
      <c r="T307" s="75">
        <v>1896</v>
      </c>
      <c r="U307" s="75">
        <v>0</v>
      </c>
      <c r="V307" s="75" t="s">
        <v>124</v>
      </c>
      <c r="W307" s="75">
        <v>50</v>
      </c>
      <c r="X307" s="75">
        <v>16</v>
      </c>
      <c r="Y307" s="75">
        <v>306</v>
      </c>
    </row>
    <row r="308" spans="2:25" x14ac:dyDescent="0.45">
      <c r="B308" s="74" t="s">
        <v>476</v>
      </c>
      <c r="C308" s="75">
        <v>0</v>
      </c>
      <c r="D308" s="75">
        <v>0</v>
      </c>
      <c r="E308" s="75">
        <v>701</v>
      </c>
      <c r="F308" s="75">
        <v>14</v>
      </c>
      <c r="G308" s="75">
        <v>179</v>
      </c>
      <c r="H308" s="75">
        <v>5</v>
      </c>
      <c r="I308" s="75">
        <v>48</v>
      </c>
      <c r="J308" s="75">
        <v>141</v>
      </c>
      <c r="K308" s="75">
        <v>114</v>
      </c>
      <c r="L308" s="75">
        <v>208</v>
      </c>
      <c r="M308" s="75">
        <v>164</v>
      </c>
      <c r="N308" s="75">
        <v>604</v>
      </c>
      <c r="O308" s="75">
        <v>284</v>
      </c>
      <c r="P308" s="75">
        <v>88</v>
      </c>
      <c r="Q308" s="75">
        <v>5</v>
      </c>
      <c r="R308" s="75">
        <v>28</v>
      </c>
      <c r="S308" s="75">
        <v>0</v>
      </c>
      <c r="T308" s="75">
        <v>987</v>
      </c>
      <c r="U308" s="75" t="s">
        <v>124</v>
      </c>
      <c r="V308" s="75" t="s">
        <v>124</v>
      </c>
      <c r="W308" s="75">
        <v>20</v>
      </c>
      <c r="X308" s="75">
        <v>86</v>
      </c>
      <c r="Y308" s="75">
        <v>288</v>
      </c>
    </row>
    <row r="309" spans="2:25" x14ac:dyDescent="0.45">
      <c r="B309" s="74" t="s">
        <v>571</v>
      </c>
      <c r="C309" s="75" t="s">
        <v>124</v>
      </c>
      <c r="D309" s="75">
        <v>0</v>
      </c>
      <c r="E309" s="75">
        <v>1280</v>
      </c>
      <c r="F309" s="75">
        <v>25</v>
      </c>
      <c r="G309" s="75">
        <v>321</v>
      </c>
      <c r="H309" s="75" t="s">
        <v>124</v>
      </c>
      <c r="I309" s="75">
        <v>192</v>
      </c>
      <c r="J309" s="75">
        <v>73</v>
      </c>
      <c r="K309" s="75">
        <v>590</v>
      </c>
      <c r="L309" s="75">
        <v>940</v>
      </c>
      <c r="M309" s="75">
        <v>749</v>
      </c>
      <c r="N309" s="75">
        <v>1590</v>
      </c>
      <c r="O309" s="75">
        <v>974</v>
      </c>
      <c r="P309" s="75">
        <v>164</v>
      </c>
      <c r="Q309" s="75">
        <v>89</v>
      </c>
      <c r="R309" s="75">
        <v>99</v>
      </c>
      <c r="S309" s="75" t="s">
        <v>124</v>
      </c>
      <c r="T309" s="75">
        <v>2596</v>
      </c>
      <c r="U309" s="75">
        <v>15</v>
      </c>
      <c r="V309" s="75">
        <v>5</v>
      </c>
      <c r="W309" s="75">
        <v>86</v>
      </c>
      <c r="X309" s="75">
        <v>163</v>
      </c>
      <c r="Y309" s="75">
        <v>1230</v>
      </c>
    </row>
    <row r="310" spans="2:25" x14ac:dyDescent="0.45">
      <c r="B310" s="74" t="s">
        <v>572</v>
      </c>
      <c r="C310" s="75">
        <v>0</v>
      </c>
      <c r="D310" s="75" t="s">
        <v>124</v>
      </c>
      <c r="E310" s="75">
        <v>2162</v>
      </c>
      <c r="F310" s="75">
        <v>41</v>
      </c>
      <c r="G310" s="75">
        <v>559</v>
      </c>
      <c r="H310" s="75">
        <v>10</v>
      </c>
      <c r="I310" s="75">
        <v>338</v>
      </c>
      <c r="J310" s="75">
        <v>159</v>
      </c>
      <c r="K310" s="75">
        <v>771</v>
      </c>
      <c r="L310" s="75">
        <v>1534</v>
      </c>
      <c r="M310" s="75">
        <v>1202</v>
      </c>
      <c r="N310" s="75">
        <v>2556</v>
      </c>
      <c r="O310" s="75">
        <v>1406</v>
      </c>
      <c r="P310" s="75">
        <v>345</v>
      </c>
      <c r="Q310" s="75">
        <v>134</v>
      </c>
      <c r="R310" s="75">
        <v>224</v>
      </c>
      <c r="S310" s="75" t="s">
        <v>124</v>
      </c>
      <c r="T310" s="75">
        <v>4105</v>
      </c>
      <c r="U310" s="75">
        <v>41</v>
      </c>
      <c r="V310" s="75">
        <v>7</v>
      </c>
      <c r="W310" s="75">
        <v>120</v>
      </c>
      <c r="X310" s="75">
        <v>317</v>
      </c>
      <c r="Y310" s="75">
        <v>1468</v>
      </c>
    </row>
    <row r="311" spans="2:25" x14ac:dyDescent="0.45">
      <c r="B311" s="74" t="s">
        <v>250</v>
      </c>
      <c r="C311" s="75">
        <v>0</v>
      </c>
      <c r="D311" s="75" t="s">
        <v>124</v>
      </c>
      <c r="E311" s="75">
        <v>1073</v>
      </c>
      <c r="F311" s="75">
        <v>8</v>
      </c>
      <c r="G311" s="75">
        <v>327</v>
      </c>
      <c r="H311" s="75">
        <v>6</v>
      </c>
      <c r="I311" s="75">
        <v>166</v>
      </c>
      <c r="J311" s="75">
        <v>55</v>
      </c>
      <c r="K311" s="75">
        <v>349</v>
      </c>
      <c r="L311" s="75">
        <v>543</v>
      </c>
      <c r="M311" s="75">
        <v>413</v>
      </c>
      <c r="N311" s="75">
        <v>902</v>
      </c>
      <c r="O311" s="75">
        <v>538</v>
      </c>
      <c r="P311" s="75">
        <v>119</v>
      </c>
      <c r="Q311" s="75">
        <v>31</v>
      </c>
      <c r="R311" s="75">
        <v>60</v>
      </c>
      <c r="S311" s="75">
        <v>0</v>
      </c>
      <c r="T311" s="75">
        <v>1880</v>
      </c>
      <c r="U311" s="75" t="s">
        <v>124</v>
      </c>
      <c r="V311" s="75" t="s">
        <v>124</v>
      </c>
      <c r="W311" s="75">
        <v>46</v>
      </c>
      <c r="X311" s="75">
        <v>119</v>
      </c>
      <c r="Y311" s="75">
        <v>476</v>
      </c>
    </row>
    <row r="312" spans="2:25" x14ac:dyDescent="0.45">
      <c r="B312" s="74" t="s">
        <v>477</v>
      </c>
      <c r="C312" s="75" t="s">
        <v>124</v>
      </c>
      <c r="D312" s="75" t="s">
        <v>124</v>
      </c>
      <c r="E312" s="75">
        <v>2611</v>
      </c>
      <c r="F312" s="75">
        <v>26</v>
      </c>
      <c r="G312" s="75">
        <v>540</v>
      </c>
      <c r="H312" s="75">
        <v>10</v>
      </c>
      <c r="I312" s="75">
        <v>245</v>
      </c>
      <c r="J312" s="75">
        <v>232</v>
      </c>
      <c r="K312" s="75">
        <v>660</v>
      </c>
      <c r="L312" s="75">
        <v>937</v>
      </c>
      <c r="M312" s="75">
        <v>767</v>
      </c>
      <c r="N312" s="75">
        <v>1658</v>
      </c>
      <c r="O312" s="75">
        <v>984</v>
      </c>
      <c r="P312" s="75">
        <v>238</v>
      </c>
      <c r="Q312" s="75">
        <v>64</v>
      </c>
      <c r="R312" s="75">
        <v>176</v>
      </c>
      <c r="S312" s="75" t="s">
        <v>124</v>
      </c>
      <c r="T312" s="75">
        <v>4191</v>
      </c>
      <c r="U312" s="75">
        <v>17</v>
      </c>
      <c r="V312" s="75" t="s">
        <v>124</v>
      </c>
      <c r="W312" s="75">
        <v>119</v>
      </c>
      <c r="X312" s="75">
        <v>139</v>
      </c>
      <c r="Y312" s="75">
        <v>1381</v>
      </c>
    </row>
    <row r="313" spans="2:25" x14ac:dyDescent="0.45">
      <c r="B313" s="74" t="s">
        <v>177</v>
      </c>
      <c r="C313" s="75">
        <v>15</v>
      </c>
      <c r="D313" s="75" t="s">
        <v>124</v>
      </c>
      <c r="E313" s="75">
        <v>728</v>
      </c>
      <c r="F313" s="75">
        <v>108</v>
      </c>
      <c r="G313" s="75">
        <v>185</v>
      </c>
      <c r="H313" s="75">
        <v>7</v>
      </c>
      <c r="I313" s="75">
        <v>94</v>
      </c>
      <c r="J313" s="75">
        <v>160</v>
      </c>
      <c r="K313" s="75">
        <v>560</v>
      </c>
      <c r="L313" s="75">
        <v>629</v>
      </c>
      <c r="M313" s="75">
        <v>539</v>
      </c>
      <c r="N313" s="75">
        <v>2682</v>
      </c>
      <c r="O313" s="75">
        <v>1550</v>
      </c>
      <c r="P313" s="75">
        <v>240</v>
      </c>
      <c r="Q313" s="75">
        <v>51</v>
      </c>
      <c r="R313" s="75">
        <v>133</v>
      </c>
      <c r="S313" s="75" t="s">
        <v>124</v>
      </c>
      <c r="T313" s="75">
        <v>1989</v>
      </c>
      <c r="U313" s="75">
        <v>14</v>
      </c>
      <c r="V313" s="75">
        <v>8</v>
      </c>
      <c r="W313" s="75">
        <v>68</v>
      </c>
      <c r="X313" s="75">
        <v>584</v>
      </c>
      <c r="Y313" s="75">
        <v>1829</v>
      </c>
    </row>
    <row r="314" spans="2:25" x14ac:dyDescent="0.45">
      <c r="B314" s="74" t="s">
        <v>190</v>
      </c>
      <c r="C314" s="75" t="s">
        <v>124</v>
      </c>
      <c r="D314" s="75" t="s">
        <v>124</v>
      </c>
      <c r="E314" s="75">
        <v>2016</v>
      </c>
      <c r="F314" s="75">
        <v>181</v>
      </c>
      <c r="G314" s="75">
        <v>518</v>
      </c>
      <c r="H314" s="75">
        <v>5</v>
      </c>
      <c r="I314" s="75">
        <v>157</v>
      </c>
      <c r="J314" s="75">
        <v>328</v>
      </c>
      <c r="K314" s="75">
        <v>494</v>
      </c>
      <c r="L314" s="75">
        <v>478</v>
      </c>
      <c r="M314" s="75">
        <v>368</v>
      </c>
      <c r="N314" s="75">
        <v>2613</v>
      </c>
      <c r="O314" s="75">
        <v>1481</v>
      </c>
      <c r="P314" s="75">
        <v>279</v>
      </c>
      <c r="Q314" s="75">
        <v>15</v>
      </c>
      <c r="R314" s="75">
        <v>41</v>
      </c>
      <c r="S314" s="75">
        <v>0</v>
      </c>
      <c r="T314" s="75">
        <v>3112</v>
      </c>
      <c r="U314" s="75" t="s">
        <v>124</v>
      </c>
      <c r="V314" s="75" t="s">
        <v>124</v>
      </c>
      <c r="W314" s="75">
        <v>66</v>
      </c>
      <c r="X314" s="75">
        <v>347</v>
      </c>
      <c r="Y314" s="75">
        <v>1661</v>
      </c>
    </row>
    <row r="315" spans="2:25" x14ac:dyDescent="0.45">
      <c r="B315" s="74" t="s">
        <v>320</v>
      </c>
      <c r="C315" s="75" t="s">
        <v>124</v>
      </c>
      <c r="D315" s="75">
        <v>8</v>
      </c>
      <c r="E315" s="75">
        <v>1847</v>
      </c>
      <c r="F315" s="75">
        <v>6</v>
      </c>
      <c r="G315" s="75">
        <v>462</v>
      </c>
      <c r="H315" s="75">
        <v>5</v>
      </c>
      <c r="I315" s="75">
        <v>224</v>
      </c>
      <c r="J315" s="75">
        <v>227</v>
      </c>
      <c r="K315" s="75">
        <v>604</v>
      </c>
      <c r="L315" s="75">
        <v>903</v>
      </c>
      <c r="M315" s="75">
        <v>675</v>
      </c>
      <c r="N315" s="75">
        <v>1266</v>
      </c>
      <c r="O315" s="75">
        <v>715</v>
      </c>
      <c r="P315" s="75">
        <v>173</v>
      </c>
      <c r="Q315" s="75">
        <v>37</v>
      </c>
      <c r="R315" s="75">
        <v>156</v>
      </c>
      <c r="S315" s="75">
        <v>0</v>
      </c>
      <c r="T315" s="75">
        <v>3249</v>
      </c>
      <c r="U315" s="75">
        <v>0</v>
      </c>
      <c r="V315" s="75" t="s">
        <v>124</v>
      </c>
      <c r="W315" s="75">
        <v>73</v>
      </c>
      <c r="X315" s="75">
        <v>66</v>
      </c>
      <c r="Y315" s="75">
        <v>793</v>
      </c>
    </row>
    <row r="316" spans="2:25" x14ac:dyDescent="0.45">
      <c r="B316" s="74" t="s">
        <v>219</v>
      </c>
      <c r="C316" s="75" t="s">
        <v>124</v>
      </c>
      <c r="D316" s="75" t="s">
        <v>124</v>
      </c>
      <c r="E316" s="75">
        <v>1206</v>
      </c>
      <c r="F316" s="75">
        <v>25</v>
      </c>
      <c r="G316" s="75">
        <v>211</v>
      </c>
      <c r="H316" s="75">
        <v>6</v>
      </c>
      <c r="I316" s="75">
        <v>62</v>
      </c>
      <c r="J316" s="75">
        <v>268</v>
      </c>
      <c r="K316" s="75">
        <v>332</v>
      </c>
      <c r="L316" s="75">
        <v>435</v>
      </c>
      <c r="M316" s="75">
        <v>329</v>
      </c>
      <c r="N316" s="75">
        <v>1010</v>
      </c>
      <c r="O316" s="75">
        <v>512</v>
      </c>
      <c r="P316" s="75">
        <v>158</v>
      </c>
      <c r="Q316" s="75">
        <v>22</v>
      </c>
      <c r="R316" s="75">
        <v>28</v>
      </c>
      <c r="S316" s="75">
        <v>0</v>
      </c>
      <c r="T316" s="75">
        <v>1878</v>
      </c>
      <c r="U316" s="75" t="s">
        <v>124</v>
      </c>
      <c r="V316" s="75">
        <v>5</v>
      </c>
      <c r="W316" s="75">
        <v>39</v>
      </c>
      <c r="X316" s="75">
        <v>125</v>
      </c>
      <c r="Y316" s="75">
        <v>570</v>
      </c>
    </row>
    <row r="317" spans="2:25" x14ac:dyDescent="0.45">
      <c r="B317" s="74" t="s">
        <v>478</v>
      </c>
      <c r="C317" s="75">
        <v>6</v>
      </c>
      <c r="D317" s="75" t="s">
        <v>124</v>
      </c>
      <c r="E317" s="75">
        <v>2154</v>
      </c>
      <c r="F317" s="75">
        <v>48</v>
      </c>
      <c r="G317" s="75">
        <v>517</v>
      </c>
      <c r="H317" s="75">
        <v>10</v>
      </c>
      <c r="I317" s="75">
        <v>175</v>
      </c>
      <c r="J317" s="75">
        <v>298</v>
      </c>
      <c r="K317" s="75">
        <v>472</v>
      </c>
      <c r="L317" s="75">
        <v>766</v>
      </c>
      <c r="M317" s="75">
        <v>560</v>
      </c>
      <c r="N317" s="75">
        <v>2073</v>
      </c>
      <c r="O317" s="75">
        <v>987</v>
      </c>
      <c r="P317" s="75">
        <v>290</v>
      </c>
      <c r="Q317" s="75">
        <v>40</v>
      </c>
      <c r="R317" s="75">
        <v>71</v>
      </c>
      <c r="S317" s="75">
        <v>0</v>
      </c>
      <c r="T317" s="75">
        <v>3243</v>
      </c>
      <c r="U317" s="75">
        <v>7</v>
      </c>
      <c r="V317" s="75">
        <v>6</v>
      </c>
      <c r="W317" s="75">
        <v>71</v>
      </c>
      <c r="X317" s="75">
        <v>359</v>
      </c>
      <c r="Y317" s="75">
        <v>1120</v>
      </c>
    </row>
    <row r="318" spans="2:25" x14ac:dyDescent="0.45">
      <c r="B318" s="74" t="s">
        <v>479</v>
      </c>
      <c r="C318" s="75">
        <v>5</v>
      </c>
      <c r="D318" s="75">
        <v>7</v>
      </c>
      <c r="E318" s="75">
        <v>2667</v>
      </c>
      <c r="F318" s="75">
        <v>45</v>
      </c>
      <c r="G318" s="75">
        <v>507</v>
      </c>
      <c r="H318" s="75">
        <v>16</v>
      </c>
      <c r="I318" s="75">
        <v>151</v>
      </c>
      <c r="J318" s="75">
        <v>737</v>
      </c>
      <c r="K318" s="75">
        <v>433</v>
      </c>
      <c r="L318" s="75">
        <v>1328</v>
      </c>
      <c r="M318" s="75">
        <v>1030</v>
      </c>
      <c r="N318" s="75">
        <v>2345</v>
      </c>
      <c r="O318" s="75">
        <v>1072</v>
      </c>
      <c r="P318" s="75">
        <v>409</v>
      </c>
      <c r="Q318" s="75">
        <v>44</v>
      </c>
      <c r="R318" s="75">
        <v>180</v>
      </c>
      <c r="S318" s="75">
        <v>0</v>
      </c>
      <c r="T318" s="75">
        <v>3969</v>
      </c>
      <c r="U318" s="75" t="s">
        <v>124</v>
      </c>
      <c r="V318" s="75">
        <v>5</v>
      </c>
      <c r="W318" s="75">
        <v>113</v>
      </c>
      <c r="X318" s="75">
        <v>219</v>
      </c>
      <c r="Y318" s="75">
        <v>1381</v>
      </c>
    </row>
    <row r="319" spans="2:25" x14ac:dyDescent="0.45">
      <c r="B319" s="74" t="s">
        <v>350</v>
      </c>
      <c r="C319" s="75" t="s">
        <v>124</v>
      </c>
      <c r="D319" s="75">
        <v>7</v>
      </c>
      <c r="E319" s="75">
        <v>1284</v>
      </c>
      <c r="F319" s="75">
        <v>11</v>
      </c>
      <c r="G319" s="75">
        <v>215</v>
      </c>
      <c r="H319" s="75" t="s">
        <v>124</v>
      </c>
      <c r="I319" s="75">
        <v>122</v>
      </c>
      <c r="J319" s="75">
        <v>160</v>
      </c>
      <c r="K319" s="75">
        <v>431</v>
      </c>
      <c r="L319" s="75">
        <v>406</v>
      </c>
      <c r="M319" s="75">
        <v>319</v>
      </c>
      <c r="N319" s="75">
        <v>836</v>
      </c>
      <c r="O319" s="75">
        <v>598</v>
      </c>
      <c r="P319" s="75">
        <v>145</v>
      </c>
      <c r="Q319" s="75">
        <v>28</v>
      </c>
      <c r="R319" s="75">
        <v>68</v>
      </c>
      <c r="S319" s="75">
        <v>0</v>
      </c>
      <c r="T319" s="75">
        <v>2190</v>
      </c>
      <c r="U319" s="75">
        <v>0</v>
      </c>
      <c r="V319" s="75" t="s">
        <v>124</v>
      </c>
      <c r="W319" s="75">
        <v>48</v>
      </c>
      <c r="X319" s="75">
        <v>21</v>
      </c>
      <c r="Y319" s="75">
        <v>464</v>
      </c>
    </row>
    <row r="320" spans="2:25" x14ac:dyDescent="0.45">
      <c r="B320" s="74" t="s">
        <v>480</v>
      </c>
      <c r="C320" s="75" t="s">
        <v>124</v>
      </c>
      <c r="D320" s="75">
        <v>0</v>
      </c>
      <c r="E320" s="75">
        <v>885</v>
      </c>
      <c r="F320" s="75">
        <v>23</v>
      </c>
      <c r="G320" s="75">
        <v>226</v>
      </c>
      <c r="H320" s="75" t="s">
        <v>124</v>
      </c>
      <c r="I320" s="75">
        <v>80</v>
      </c>
      <c r="J320" s="75">
        <v>196</v>
      </c>
      <c r="K320" s="75">
        <v>253</v>
      </c>
      <c r="L320" s="75">
        <v>363</v>
      </c>
      <c r="M320" s="75">
        <v>279</v>
      </c>
      <c r="N320" s="75">
        <v>1010</v>
      </c>
      <c r="O320" s="75">
        <v>563</v>
      </c>
      <c r="P320" s="75">
        <v>118</v>
      </c>
      <c r="Q320" s="75">
        <v>15</v>
      </c>
      <c r="R320" s="75">
        <v>30</v>
      </c>
      <c r="S320" s="75">
        <v>0</v>
      </c>
      <c r="T320" s="75">
        <v>1458</v>
      </c>
      <c r="U320" s="75" t="s">
        <v>124</v>
      </c>
      <c r="V320" s="75" t="s">
        <v>124</v>
      </c>
      <c r="W320" s="75">
        <v>31</v>
      </c>
      <c r="X320" s="75">
        <v>158</v>
      </c>
      <c r="Y320" s="75">
        <v>738</v>
      </c>
    </row>
    <row r="321" spans="2:25" x14ac:dyDescent="0.45">
      <c r="B321" s="74" t="s">
        <v>481</v>
      </c>
      <c r="C321" s="75">
        <v>0</v>
      </c>
      <c r="D321" s="75">
        <v>0</v>
      </c>
      <c r="E321" s="75">
        <v>474</v>
      </c>
      <c r="F321" s="75" t="s">
        <v>124</v>
      </c>
      <c r="G321" s="75">
        <v>62</v>
      </c>
      <c r="H321" s="75">
        <v>0</v>
      </c>
      <c r="I321" s="75">
        <v>34</v>
      </c>
      <c r="J321" s="75">
        <v>160</v>
      </c>
      <c r="K321" s="75">
        <v>136</v>
      </c>
      <c r="L321" s="75">
        <v>191</v>
      </c>
      <c r="M321" s="75">
        <v>131</v>
      </c>
      <c r="N321" s="75">
        <v>429</v>
      </c>
      <c r="O321" s="75">
        <v>274</v>
      </c>
      <c r="P321" s="75">
        <v>81</v>
      </c>
      <c r="Q321" s="75">
        <v>15</v>
      </c>
      <c r="R321" s="75">
        <v>33</v>
      </c>
      <c r="S321" s="75">
        <v>0</v>
      </c>
      <c r="T321" s="75">
        <v>802</v>
      </c>
      <c r="U321" s="75">
        <v>0</v>
      </c>
      <c r="V321" s="75" t="s">
        <v>124</v>
      </c>
      <c r="W321" s="75">
        <v>18</v>
      </c>
      <c r="X321" s="75">
        <v>9</v>
      </c>
      <c r="Y321" s="75">
        <v>226</v>
      </c>
    </row>
    <row r="322" spans="2:25" x14ac:dyDescent="0.45">
      <c r="B322" s="74" t="s">
        <v>482</v>
      </c>
      <c r="C322" s="75" t="s">
        <v>124</v>
      </c>
      <c r="D322" s="75">
        <v>5</v>
      </c>
      <c r="E322" s="75">
        <v>1534</v>
      </c>
      <c r="F322" s="75">
        <v>26</v>
      </c>
      <c r="G322" s="75">
        <v>596</v>
      </c>
      <c r="H322" s="75">
        <v>18</v>
      </c>
      <c r="I322" s="75">
        <v>239</v>
      </c>
      <c r="J322" s="75">
        <v>105</v>
      </c>
      <c r="K322" s="75">
        <v>553</v>
      </c>
      <c r="L322" s="75">
        <v>2088</v>
      </c>
      <c r="M322" s="75">
        <v>1718</v>
      </c>
      <c r="N322" s="75">
        <v>2584</v>
      </c>
      <c r="O322" s="75">
        <v>1328</v>
      </c>
      <c r="P322" s="75">
        <v>292</v>
      </c>
      <c r="Q322" s="75">
        <v>133</v>
      </c>
      <c r="R322" s="75">
        <v>426</v>
      </c>
      <c r="S322" s="75">
        <v>0</v>
      </c>
      <c r="T322" s="75">
        <v>3346</v>
      </c>
      <c r="U322" s="75">
        <v>23</v>
      </c>
      <c r="V322" s="75">
        <v>7</v>
      </c>
      <c r="W322" s="75">
        <v>153</v>
      </c>
      <c r="X322" s="75">
        <v>184</v>
      </c>
      <c r="Y322" s="75">
        <v>1765</v>
      </c>
    </row>
    <row r="323" spans="2:25" x14ac:dyDescent="0.45">
      <c r="B323" s="74" t="s">
        <v>483</v>
      </c>
      <c r="C323" s="75">
        <v>5</v>
      </c>
      <c r="D323" s="75" t="s">
        <v>124</v>
      </c>
      <c r="E323" s="75">
        <v>2950</v>
      </c>
      <c r="F323" s="75">
        <v>47</v>
      </c>
      <c r="G323" s="75">
        <v>931</v>
      </c>
      <c r="H323" s="75">
        <v>23</v>
      </c>
      <c r="I323" s="75">
        <v>380</v>
      </c>
      <c r="J323" s="75">
        <v>221</v>
      </c>
      <c r="K323" s="75">
        <v>905</v>
      </c>
      <c r="L323" s="75">
        <v>2938</v>
      </c>
      <c r="M323" s="75">
        <v>2377</v>
      </c>
      <c r="N323" s="75">
        <v>3710</v>
      </c>
      <c r="O323" s="75">
        <v>1892</v>
      </c>
      <c r="P323" s="75">
        <v>383</v>
      </c>
      <c r="Q323" s="75">
        <v>187</v>
      </c>
      <c r="R323" s="75">
        <v>575</v>
      </c>
      <c r="S323" s="75">
        <v>0</v>
      </c>
      <c r="T323" s="75">
        <v>5708</v>
      </c>
      <c r="U323" s="75">
        <v>40</v>
      </c>
      <c r="V323" s="75">
        <v>8</v>
      </c>
      <c r="W323" s="75">
        <v>278</v>
      </c>
      <c r="X323" s="75">
        <v>270</v>
      </c>
      <c r="Y323" s="75">
        <v>2466</v>
      </c>
    </row>
    <row r="324" spans="2:25" x14ac:dyDescent="0.45">
      <c r="B324" s="74" t="s">
        <v>484</v>
      </c>
      <c r="C324" s="75" t="s">
        <v>124</v>
      </c>
      <c r="D324" s="75" t="s">
        <v>124</v>
      </c>
      <c r="E324" s="75">
        <v>361</v>
      </c>
      <c r="F324" s="75">
        <v>12</v>
      </c>
      <c r="G324" s="75">
        <v>64</v>
      </c>
      <c r="H324" s="75" t="s">
        <v>124</v>
      </c>
      <c r="I324" s="75">
        <v>16</v>
      </c>
      <c r="J324" s="75">
        <v>129</v>
      </c>
      <c r="K324" s="75">
        <v>60</v>
      </c>
      <c r="L324" s="75">
        <v>182</v>
      </c>
      <c r="M324" s="75">
        <v>125</v>
      </c>
      <c r="N324" s="75">
        <v>425</v>
      </c>
      <c r="O324" s="75">
        <v>239</v>
      </c>
      <c r="P324" s="75">
        <v>82</v>
      </c>
      <c r="Q324" s="75">
        <v>7</v>
      </c>
      <c r="R324" s="75">
        <v>22</v>
      </c>
      <c r="S324" s="75">
        <v>0</v>
      </c>
      <c r="T324" s="75">
        <v>565</v>
      </c>
      <c r="U324" s="75">
        <v>0</v>
      </c>
      <c r="V324" s="75" t="s">
        <v>124</v>
      </c>
      <c r="W324" s="75">
        <v>18</v>
      </c>
      <c r="X324" s="75">
        <v>51</v>
      </c>
      <c r="Y324" s="75">
        <v>117</v>
      </c>
    </row>
    <row r="325" spans="2:25" x14ac:dyDescent="0.45">
      <c r="B325" s="74" t="s">
        <v>178</v>
      </c>
      <c r="C325" s="75">
        <v>62</v>
      </c>
      <c r="D325" s="75">
        <v>13</v>
      </c>
      <c r="E325" s="75">
        <v>254</v>
      </c>
      <c r="F325" s="75">
        <v>36</v>
      </c>
      <c r="G325" s="75">
        <v>39</v>
      </c>
      <c r="H325" s="75">
        <v>0</v>
      </c>
      <c r="I325" s="75">
        <v>17</v>
      </c>
      <c r="J325" s="75">
        <v>100</v>
      </c>
      <c r="K325" s="75">
        <v>83</v>
      </c>
      <c r="L325" s="75">
        <v>94</v>
      </c>
      <c r="M325" s="75">
        <v>78</v>
      </c>
      <c r="N325" s="75">
        <v>1108</v>
      </c>
      <c r="O325" s="75">
        <v>312</v>
      </c>
      <c r="P325" s="75">
        <v>98</v>
      </c>
      <c r="Q325" s="75">
        <v>10</v>
      </c>
      <c r="R325" s="75">
        <v>10</v>
      </c>
      <c r="S325" s="75">
        <v>0</v>
      </c>
      <c r="T325" s="75">
        <v>436</v>
      </c>
      <c r="U325" s="75" t="s">
        <v>124</v>
      </c>
      <c r="V325" s="75">
        <v>0</v>
      </c>
      <c r="W325" s="75">
        <v>19</v>
      </c>
      <c r="X325" s="75">
        <v>519</v>
      </c>
      <c r="Y325" s="75">
        <v>822</v>
      </c>
    </row>
    <row r="326" spans="2:25" x14ac:dyDescent="0.45">
      <c r="B326" s="74" t="s">
        <v>170</v>
      </c>
      <c r="C326" s="75">
        <v>8</v>
      </c>
      <c r="D326" s="75" t="s">
        <v>124</v>
      </c>
      <c r="E326" s="75">
        <v>2189</v>
      </c>
      <c r="F326" s="75">
        <v>53</v>
      </c>
      <c r="G326" s="75">
        <v>641</v>
      </c>
      <c r="H326" s="75">
        <v>12</v>
      </c>
      <c r="I326" s="75">
        <v>238</v>
      </c>
      <c r="J326" s="75">
        <v>309</v>
      </c>
      <c r="K326" s="75">
        <v>521</v>
      </c>
      <c r="L326" s="75">
        <v>1046</v>
      </c>
      <c r="M326" s="75">
        <v>833</v>
      </c>
      <c r="N326" s="75">
        <v>2392</v>
      </c>
      <c r="O326" s="75">
        <v>1221</v>
      </c>
      <c r="P326" s="75">
        <v>250</v>
      </c>
      <c r="Q326" s="75">
        <v>60</v>
      </c>
      <c r="R326" s="75">
        <v>128</v>
      </c>
      <c r="S326" s="75" t="s">
        <v>124</v>
      </c>
      <c r="T326" s="75">
        <v>3498</v>
      </c>
      <c r="U326" s="75">
        <v>11</v>
      </c>
      <c r="V326" s="75" t="s">
        <v>124</v>
      </c>
      <c r="W326" s="75">
        <v>100</v>
      </c>
      <c r="X326" s="75">
        <v>331</v>
      </c>
      <c r="Y326" s="75">
        <v>1410</v>
      </c>
    </row>
    <row r="327" spans="2:25" x14ac:dyDescent="0.45">
      <c r="B327" s="74" t="s">
        <v>171</v>
      </c>
      <c r="C327" s="75" t="s">
        <v>124</v>
      </c>
      <c r="D327" s="75" t="s">
        <v>124</v>
      </c>
      <c r="E327" s="75">
        <v>913</v>
      </c>
      <c r="F327" s="75">
        <v>33</v>
      </c>
      <c r="G327" s="75">
        <v>333</v>
      </c>
      <c r="H327" s="75">
        <v>5</v>
      </c>
      <c r="I327" s="75">
        <v>98</v>
      </c>
      <c r="J327" s="75">
        <v>147</v>
      </c>
      <c r="K327" s="75">
        <v>182</v>
      </c>
      <c r="L327" s="75">
        <v>292</v>
      </c>
      <c r="M327" s="75">
        <v>218</v>
      </c>
      <c r="N327" s="75">
        <v>951</v>
      </c>
      <c r="O327" s="75">
        <v>459</v>
      </c>
      <c r="P327" s="75">
        <v>140</v>
      </c>
      <c r="Q327" s="75">
        <v>14</v>
      </c>
      <c r="R327" s="75">
        <v>29</v>
      </c>
      <c r="S327" s="75" t="s">
        <v>124</v>
      </c>
      <c r="T327" s="75">
        <v>1390</v>
      </c>
      <c r="U327" s="75" t="s">
        <v>124</v>
      </c>
      <c r="V327" s="75" t="s">
        <v>124</v>
      </c>
      <c r="W327" s="75">
        <v>34</v>
      </c>
      <c r="X327" s="75">
        <v>130</v>
      </c>
      <c r="Y327" s="75">
        <v>454</v>
      </c>
    </row>
    <row r="328" spans="2:25" x14ac:dyDescent="0.45">
      <c r="B328" s="74" t="s">
        <v>349</v>
      </c>
      <c r="C328" s="75">
        <v>0</v>
      </c>
      <c r="D328" s="75" t="s">
        <v>124</v>
      </c>
      <c r="E328" s="75">
        <v>1876</v>
      </c>
      <c r="F328" s="75" t="s">
        <v>124</v>
      </c>
      <c r="G328" s="75">
        <v>274</v>
      </c>
      <c r="H328" s="75" t="s">
        <v>124</v>
      </c>
      <c r="I328" s="75">
        <v>138</v>
      </c>
      <c r="J328" s="75">
        <v>265</v>
      </c>
      <c r="K328" s="75">
        <v>303</v>
      </c>
      <c r="L328" s="75">
        <v>323</v>
      </c>
      <c r="M328" s="75">
        <v>254</v>
      </c>
      <c r="N328" s="75">
        <v>712</v>
      </c>
      <c r="O328" s="75">
        <v>406</v>
      </c>
      <c r="P328" s="75">
        <v>207</v>
      </c>
      <c r="Q328" s="75">
        <v>31</v>
      </c>
      <c r="R328" s="75">
        <v>65</v>
      </c>
      <c r="S328" s="75">
        <v>0</v>
      </c>
      <c r="T328" s="75">
        <v>2624</v>
      </c>
      <c r="U328" s="75">
        <v>0</v>
      </c>
      <c r="V328" s="75" t="s">
        <v>124</v>
      </c>
      <c r="W328" s="75">
        <v>40</v>
      </c>
      <c r="X328" s="75">
        <v>16</v>
      </c>
      <c r="Y328" s="75">
        <v>492</v>
      </c>
    </row>
    <row r="329" spans="2:25" x14ac:dyDescent="0.45">
      <c r="B329" s="74" t="s">
        <v>485</v>
      </c>
      <c r="C329" s="75">
        <v>0</v>
      </c>
      <c r="D329" s="75" t="s">
        <v>124</v>
      </c>
      <c r="E329" s="75">
        <v>664</v>
      </c>
      <c r="F329" s="75">
        <v>7</v>
      </c>
      <c r="G329" s="75">
        <v>193</v>
      </c>
      <c r="H329" s="75" t="s">
        <v>124</v>
      </c>
      <c r="I329" s="75">
        <v>77</v>
      </c>
      <c r="J329" s="75">
        <v>77</v>
      </c>
      <c r="K329" s="75">
        <v>189</v>
      </c>
      <c r="L329" s="75">
        <v>396</v>
      </c>
      <c r="M329" s="75">
        <v>291</v>
      </c>
      <c r="N329" s="75">
        <v>613</v>
      </c>
      <c r="O329" s="75">
        <v>350</v>
      </c>
      <c r="P329" s="75">
        <v>99</v>
      </c>
      <c r="Q329" s="75">
        <v>12</v>
      </c>
      <c r="R329" s="75">
        <v>64</v>
      </c>
      <c r="S329" s="75">
        <v>0</v>
      </c>
      <c r="T329" s="75">
        <v>1162</v>
      </c>
      <c r="U329" s="75">
        <v>0</v>
      </c>
      <c r="V329" s="75">
        <v>0</v>
      </c>
      <c r="W329" s="75">
        <v>52</v>
      </c>
      <c r="X329" s="75">
        <v>36</v>
      </c>
      <c r="Y329" s="75">
        <v>304</v>
      </c>
    </row>
    <row r="330" spans="2:25" x14ac:dyDescent="0.45">
      <c r="B330" s="74" t="s">
        <v>486</v>
      </c>
      <c r="C330" s="75">
        <v>0</v>
      </c>
      <c r="D330" s="75" t="s">
        <v>124</v>
      </c>
      <c r="E330" s="75">
        <v>2257</v>
      </c>
      <c r="F330" s="75">
        <v>13</v>
      </c>
      <c r="G330" s="75">
        <v>371</v>
      </c>
      <c r="H330" s="75">
        <v>7</v>
      </c>
      <c r="I330" s="75">
        <v>191</v>
      </c>
      <c r="J330" s="75">
        <v>363</v>
      </c>
      <c r="K330" s="75">
        <v>470</v>
      </c>
      <c r="L330" s="75">
        <v>827</v>
      </c>
      <c r="M330" s="75">
        <v>649</v>
      </c>
      <c r="N330" s="75">
        <v>1454</v>
      </c>
      <c r="O330" s="75">
        <v>937</v>
      </c>
      <c r="P330" s="75">
        <v>259</v>
      </c>
      <c r="Q330" s="75">
        <v>54</v>
      </c>
      <c r="R330" s="75">
        <v>138</v>
      </c>
      <c r="S330" s="75">
        <v>0</v>
      </c>
      <c r="T330" s="75">
        <v>3514</v>
      </c>
      <c r="U330" s="75">
        <v>0</v>
      </c>
      <c r="V330" s="75" t="s">
        <v>124</v>
      </c>
      <c r="W330" s="75">
        <v>79</v>
      </c>
      <c r="X330" s="75">
        <v>35</v>
      </c>
      <c r="Y330" s="75">
        <v>1203</v>
      </c>
    </row>
    <row r="331" spans="2:25" x14ac:dyDescent="0.45">
      <c r="B331" s="74" t="s">
        <v>487</v>
      </c>
      <c r="C331" s="75" t="s">
        <v>124</v>
      </c>
      <c r="D331" s="75">
        <v>0</v>
      </c>
      <c r="E331" s="75">
        <v>688</v>
      </c>
      <c r="F331" s="75">
        <v>9</v>
      </c>
      <c r="G331" s="75">
        <v>167</v>
      </c>
      <c r="H331" s="75" t="s">
        <v>124</v>
      </c>
      <c r="I331" s="75">
        <v>54</v>
      </c>
      <c r="J331" s="75">
        <v>196</v>
      </c>
      <c r="K331" s="75">
        <v>130</v>
      </c>
      <c r="L331" s="75">
        <v>249</v>
      </c>
      <c r="M331" s="75">
        <v>178</v>
      </c>
      <c r="N331" s="75">
        <v>587</v>
      </c>
      <c r="O331" s="75">
        <v>278</v>
      </c>
      <c r="P331" s="75">
        <v>110</v>
      </c>
      <c r="Q331" s="75">
        <v>6</v>
      </c>
      <c r="R331" s="75">
        <v>20</v>
      </c>
      <c r="S331" s="75">
        <v>0</v>
      </c>
      <c r="T331" s="75">
        <v>1011</v>
      </c>
      <c r="U331" s="75">
        <v>0</v>
      </c>
      <c r="V331" s="75" t="s">
        <v>124</v>
      </c>
      <c r="W331" s="75">
        <v>25</v>
      </c>
      <c r="X331" s="75">
        <v>49</v>
      </c>
      <c r="Y331" s="75">
        <v>196</v>
      </c>
    </row>
    <row r="332" spans="2:25" x14ac:dyDescent="0.45">
      <c r="B332" s="74" t="s">
        <v>573</v>
      </c>
      <c r="C332" s="75" t="s">
        <v>124</v>
      </c>
      <c r="D332" s="75" t="s">
        <v>124</v>
      </c>
      <c r="E332" s="75">
        <v>484</v>
      </c>
      <c r="F332" s="75">
        <v>31</v>
      </c>
      <c r="G332" s="75">
        <v>300</v>
      </c>
      <c r="H332" s="75">
        <v>5</v>
      </c>
      <c r="I332" s="75">
        <v>104</v>
      </c>
      <c r="J332" s="75">
        <v>93</v>
      </c>
      <c r="K332" s="75">
        <v>156</v>
      </c>
      <c r="L332" s="75">
        <v>1357</v>
      </c>
      <c r="M332" s="75">
        <v>1119</v>
      </c>
      <c r="N332" s="75">
        <v>1940</v>
      </c>
      <c r="O332" s="75">
        <v>891</v>
      </c>
      <c r="P332" s="75">
        <v>166</v>
      </c>
      <c r="Q332" s="75">
        <v>92</v>
      </c>
      <c r="R332" s="75">
        <v>223</v>
      </c>
      <c r="S332" s="75">
        <v>0</v>
      </c>
      <c r="T332" s="75">
        <v>1214</v>
      </c>
      <c r="U332" s="75">
        <v>7</v>
      </c>
      <c r="V332" s="75" t="s">
        <v>124</v>
      </c>
      <c r="W332" s="75">
        <v>76</v>
      </c>
      <c r="X332" s="75">
        <v>152</v>
      </c>
      <c r="Y332" s="75">
        <v>1226</v>
      </c>
    </row>
    <row r="333" spans="2:25" x14ac:dyDescent="0.45">
      <c r="B333" s="74" t="s">
        <v>574</v>
      </c>
      <c r="C333" s="75">
        <v>0</v>
      </c>
      <c r="D333" s="75" t="s">
        <v>124</v>
      </c>
      <c r="E333" s="75">
        <v>1011</v>
      </c>
      <c r="F333" s="75">
        <v>29</v>
      </c>
      <c r="G333" s="75">
        <v>511</v>
      </c>
      <c r="H333" s="75">
        <v>11</v>
      </c>
      <c r="I333" s="75">
        <v>195</v>
      </c>
      <c r="J333" s="75">
        <v>150</v>
      </c>
      <c r="K333" s="75">
        <v>264</v>
      </c>
      <c r="L333" s="75">
        <v>1436</v>
      </c>
      <c r="M333" s="75">
        <v>1121</v>
      </c>
      <c r="N333" s="75">
        <v>2348</v>
      </c>
      <c r="O333" s="75">
        <v>1058</v>
      </c>
      <c r="P333" s="75">
        <v>229</v>
      </c>
      <c r="Q333" s="75">
        <v>96</v>
      </c>
      <c r="R333" s="75">
        <v>142</v>
      </c>
      <c r="S333" s="75">
        <v>0</v>
      </c>
      <c r="T333" s="75">
        <v>1943</v>
      </c>
      <c r="U333" s="75">
        <v>12</v>
      </c>
      <c r="V333" s="75">
        <v>6</v>
      </c>
      <c r="W333" s="75">
        <v>88</v>
      </c>
      <c r="X333" s="75">
        <v>276</v>
      </c>
      <c r="Y333" s="75">
        <v>1020</v>
      </c>
    </row>
    <row r="334" spans="2:25" x14ac:dyDescent="0.45">
      <c r="B334" s="74" t="s">
        <v>575</v>
      </c>
      <c r="C334" s="75" t="s">
        <v>124</v>
      </c>
      <c r="D334" s="75" t="s">
        <v>124</v>
      </c>
      <c r="E334" s="75">
        <v>275</v>
      </c>
      <c r="F334" s="75">
        <v>21</v>
      </c>
      <c r="G334" s="75">
        <v>266</v>
      </c>
      <c r="H334" s="75">
        <v>6</v>
      </c>
      <c r="I334" s="75">
        <v>82</v>
      </c>
      <c r="J334" s="75">
        <v>66</v>
      </c>
      <c r="K334" s="75">
        <v>90</v>
      </c>
      <c r="L334" s="75">
        <v>1171</v>
      </c>
      <c r="M334" s="75">
        <v>935</v>
      </c>
      <c r="N334" s="75">
        <v>1656</v>
      </c>
      <c r="O334" s="75">
        <v>701</v>
      </c>
      <c r="P334" s="75">
        <v>139</v>
      </c>
      <c r="Q334" s="75">
        <v>90</v>
      </c>
      <c r="R334" s="75">
        <v>107</v>
      </c>
      <c r="S334" s="75">
        <v>0</v>
      </c>
      <c r="T334" s="75">
        <v>712</v>
      </c>
      <c r="U334" s="75">
        <v>5</v>
      </c>
      <c r="V334" s="75" t="s">
        <v>124</v>
      </c>
      <c r="W334" s="75">
        <v>60</v>
      </c>
      <c r="X334" s="75">
        <v>119</v>
      </c>
      <c r="Y334" s="75">
        <v>794</v>
      </c>
    </row>
    <row r="335" spans="2:25" x14ac:dyDescent="0.45">
      <c r="B335" s="74" t="s">
        <v>543</v>
      </c>
      <c r="C335" s="75" t="s">
        <v>124</v>
      </c>
      <c r="D335" s="75">
        <v>0</v>
      </c>
      <c r="E335" s="75">
        <v>862</v>
      </c>
      <c r="F335" s="75">
        <v>6</v>
      </c>
      <c r="G335" s="75">
        <v>78</v>
      </c>
      <c r="H335" s="75" t="s">
        <v>124</v>
      </c>
      <c r="I335" s="75">
        <v>22</v>
      </c>
      <c r="J335" s="75">
        <v>335</v>
      </c>
      <c r="K335" s="75">
        <v>71</v>
      </c>
      <c r="L335" s="75">
        <v>142</v>
      </c>
      <c r="M335" s="75">
        <v>101</v>
      </c>
      <c r="N335" s="75">
        <v>331</v>
      </c>
      <c r="O335" s="75">
        <v>165</v>
      </c>
      <c r="P335" s="75">
        <v>80</v>
      </c>
      <c r="Q335" s="75" t="s">
        <v>124</v>
      </c>
      <c r="R335" s="75">
        <v>24</v>
      </c>
      <c r="S335" s="75">
        <v>0</v>
      </c>
      <c r="T335" s="75">
        <v>1098</v>
      </c>
      <c r="U335" s="75">
        <v>0</v>
      </c>
      <c r="V335" s="75">
        <v>0</v>
      </c>
      <c r="W335" s="75">
        <v>16</v>
      </c>
      <c r="X335" s="75">
        <v>30</v>
      </c>
      <c r="Y335" s="75">
        <v>207</v>
      </c>
    </row>
    <row r="336" spans="2:25" x14ac:dyDescent="0.45">
      <c r="B336" s="74" t="s">
        <v>488</v>
      </c>
      <c r="C336" s="75" t="s">
        <v>124</v>
      </c>
      <c r="D336" s="75" t="s">
        <v>124</v>
      </c>
      <c r="E336" s="75">
        <v>2878</v>
      </c>
      <c r="F336" s="75">
        <v>30</v>
      </c>
      <c r="G336" s="75">
        <v>450</v>
      </c>
      <c r="H336" s="75">
        <v>10</v>
      </c>
      <c r="I336" s="75">
        <v>202</v>
      </c>
      <c r="J336" s="75">
        <v>747</v>
      </c>
      <c r="K336" s="75">
        <v>570</v>
      </c>
      <c r="L336" s="75">
        <v>1028</v>
      </c>
      <c r="M336" s="75">
        <v>786</v>
      </c>
      <c r="N336" s="75">
        <v>1801</v>
      </c>
      <c r="O336" s="75">
        <v>1132</v>
      </c>
      <c r="P336" s="75">
        <v>291</v>
      </c>
      <c r="Q336" s="75">
        <v>50</v>
      </c>
      <c r="R336" s="75">
        <v>185</v>
      </c>
      <c r="S336" s="75" t="s">
        <v>124</v>
      </c>
      <c r="T336" s="75">
        <v>4376</v>
      </c>
      <c r="U336" s="75" t="s">
        <v>124</v>
      </c>
      <c r="V336" s="75" t="s">
        <v>124</v>
      </c>
      <c r="W336" s="75">
        <v>98</v>
      </c>
      <c r="X336" s="75">
        <v>86</v>
      </c>
      <c r="Y336" s="75">
        <v>1376</v>
      </c>
    </row>
    <row r="337" spans="2:25" x14ac:dyDescent="0.45">
      <c r="B337" s="74" t="s">
        <v>270</v>
      </c>
      <c r="C337" s="75" t="s">
        <v>124</v>
      </c>
      <c r="D337" s="75">
        <v>0</v>
      </c>
      <c r="E337" s="75">
        <v>1128</v>
      </c>
      <c r="F337" s="75">
        <v>29</v>
      </c>
      <c r="G337" s="75">
        <v>282</v>
      </c>
      <c r="H337" s="75" t="s">
        <v>124</v>
      </c>
      <c r="I337" s="75">
        <v>114</v>
      </c>
      <c r="J337" s="75">
        <v>376</v>
      </c>
      <c r="K337" s="75">
        <v>491</v>
      </c>
      <c r="L337" s="75">
        <v>377</v>
      </c>
      <c r="M337" s="75">
        <v>311</v>
      </c>
      <c r="N337" s="75">
        <v>1117</v>
      </c>
      <c r="O337" s="75">
        <v>802</v>
      </c>
      <c r="P337" s="75">
        <v>92</v>
      </c>
      <c r="Q337" s="75">
        <v>15</v>
      </c>
      <c r="R337" s="75">
        <v>55</v>
      </c>
      <c r="S337" s="75" t="s">
        <v>124</v>
      </c>
      <c r="T337" s="75">
        <v>2082</v>
      </c>
      <c r="U337" s="75" t="s">
        <v>124</v>
      </c>
      <c r="V337" s="75" t="s">
        <v>124</v>
      </c>
      <c r="W337" s="75">
        <v>38</v>
      </c>
      <c r="X337" s="75">
        <v>106</v>
      </c>
      <c r="Y337" s="75">
        <v>637</v>
      </c>
    </row>
    <row r="338" spans="2:25" x14ac:dyDescent="0.45">
      <c r="B338" s="74" t="s">
        <v>489</v>
      </c>
      <c r="C338" s="75">
        <v>0</v>
      </c>
      <c r="D338" s="75">
        <v>0</v>
      </c>
      <c r="E338" s="75">
        <v>12</v>
      </c>
      <c r="F338" s="75" t="s">
        <v>124</v>
      </c>
      <c r="G338" s="75" t="s">
        <v>124</v>
      </c>
      <c r="H338" s="75">
        <v>0</v>
      </c>
      <c r="I338" s="75" t="s">
        <v>124</v>
      </c>
      <c r="J338" s="75">
        <v>0</v>
      </c>
      <c r="K338" s="75" t="s">
        <v>124</v>
      </c>
      <c r="L338" s="75">
        <v>13</v>
      </c>
      <c r="M338" s="75">
        <v>14</v>
      </c>
      <c r="N338" s="75">
        <v>80</v>
      </c>
      <c r="O338" s="75">
        <v>48</v>
      </c>
      <c r="P338" s="75">
        <v>5</v>
      </c>
      <c r="Q338" s="75">
        <v>0</v>
      </c>
      <c r="R338" s="75" t="s">
        <v>124</v>
      </c>
      <c r="S338" s="75">
        <v>0</v>
      </c>
      <c r="T338" s="75">
        <v>23</v>
      </c>
      <c r="U338" s="75">
        <v>0</v>
      </c>
      <c r="V338" s="75" t="s">
        <v>124</v>
      </c>
      <c r="W338" s="75" t="s">
        <v>124</v>
      </c>
      <c r="X338" s="75">
        <v>8</v>
      </c>
      <c r="Y338" s="75">
        <v>51</v>
      </c>
    </row>
    <row r="339" spans="2:25" x14ac:dyDescent="0.45">
      <c r="B339" s="74" t="s">
        <v>277</v>
      </c>
      <c r="C339" s="75">
        <v>0</v>
      </c>
      <c r="D339" s="75">
        <v>0</v>
      </c>
      <c r="E339" s="75">
        <v>2036</v>
      </c>
      <c r="F339" s="75">
        <v>10</v>
      </c>
      <c r="G339" s="75">
        <v>339</v>
      </c>
      <c r="H339" s="75">
        <v>5</v>
      </c>
      <c r="I339" s="75">
        <v>178</v>
      </c>
      <c r="J339" s="75">
        <v>341</v>
      </c>
      <c r="K339" s="75">
        <v>411</v>
      </c>
      <c r="L339" s="75">
        <v>410</v>
      </c>
      <c r="M339" s="75">
        <v>347</v>
      </c>
      <c r="N339" s="75">
        <v>876</v>
      </c>
      <c r="O339" s="75">
        <v>596</v>
      </c>
      <c r="P339" s="75">
        <v>202</v>
      </c>
      <c r="Q339" s="75">
        <v>26</v>
      </c>
      <c r="R339" s="75">
        <v>86</v>
      </c>
      <c r="S339" s="75" t="s">
        <v>124</v>
      </c>
      <c r="T339" s="75">
        <v>3053</v>
      </c>
      <c r="U339" s="75">
        <v>0</v>
      </c>
      <c r="V339" s="75" t="s">
        <v>124</v>
      </c>
      <c r="W339" s="75">
        <v>52</v>
      </c>
      <c r="X339" s="75">
        <v>35</v>
      </c>
      <c r="Y339" s="75">
        <v>868</v>
      </c>
    </row>
    <row r="340" spans="2:25" x14ac:dyDescent="0.45">
      <c r="B340" s="74" t="s">
        <v>283</v>
      </c>
      <c r="C340" s="75" t="s">
        <v>124</v>
      </c>
      <c r="D340" s="75">
        <v>9</v>
      </c>
      <c r="E340" s="75">
        <v>1750</v>
      </c>
      <c r="F340" s="75">
        <v>7</v>
      </c>
      <c r="G340" s="75">
        <v>439</v>
      </c>
      <c r="H340" s="75">
        <v>12</v>
      </c>
      <c r="I340" s="75">
        <v>245</v>
      </c>
      <c r="J340" s="75">
        <v>211</v>
      </c>
      <c r="K340" s="75">
        <v>638</v>
      </c>
      <c r="L340" s="75">
        <v>715</v>
      </c>
      <c r="M340" s="75">
        <v>597</v>
      </c>
      <c r="N340" s="75">
        <v>1164</v>
      </c>
      <c r="O340" s="75">
        <v>841</v>
      </c>
      <c r="P340" s="75">
        <v>261</v>
      </c>
      <c r="Q340" s="75">
        <v>42</v>
      </c>
      <c r="R340" s="75">
        <v>154</v>
      </c>
      <c r="S340" s="75">
        <v>0</v>
      </c>
      <c r="T340" s="75">
        <v>3325</v>
      </c>
      <c r="U340" s="75">
        <v>0</v>
      </c>
      <c r="V340" s="75">
        <v>7</v>
      </c>
      <c r="W340" s="75">
        <v>113</v>
      </c>
      <c r="X340" s="75">
        <v>41</v>
      </c>
      <c r="Y340" s="75">
        <v>841</v>
      </c>
    </row>
    <row r="341" spans="2:25" x14ac:dyDescent="0.45">
      <c r="B341" s="74" t="s">
        <v>490</v>
      </c>
      <c r="C341" s="75">
        <v>6</v>
      </c>
      <c r="D341" s="75">
        <v>0</v>
      </c>
      <c r="E341" s="75">
        <v>1255</v>
      </c>
      <c r="F341" s="75">
        <v>61</v>
      </c>
      <c r="G341" s="75">
        <v>230</v>
      </c>
      <c r="H341" s="75">
        <v>0</v>
      </c>
      <c r="I341" s="75">
        <v>68</v>
      </c>
      <c r="J341" s="75">
        <v>273</v>
      </c>
      <c r="K341" s="75">
        <v>431</v>
      </c>
      <c r="L341" s="75">
        <v>228</v>
      </c>
      <c r="M341" s="75">
        <v>188</v>
      </c>
      <c r="N341" s="75">
        <v>2053</v>
      </c>
      <c r="O341" s="75">
        <v>1237</v>
      </c>
      <c r="P341" s="75">
        <v>160</v>
      </c>
      <c r="Q341" s="75">
        <v>12</v>
      </c>
      <c r="R341" s="75">
        <v>33</v>
      </c>
      <c r="S341" s="75">
        <v>0</v>
      </c>
      <c r="T341" s="75">
        <v>2096</v>
      </c>
      <c r="U341" s="75">
        <v>6</v>
      </c>
      <c r="V341" s="75">
        <v>5</v>
      </c>
      <c r="W341" s="75">
        <v>49</v>
      </c>
      <c r="X341" s="75">
        <v>280</v>
      </c>
      <c r="Y341" s="75">
        <v>1432</v>
      </c>
    </row>
    <row r="342" spans="2:25" x14ac:dyDescent="0.45">
      <c r="B342" s="74" t="s">
        <v>549</v>
      </c>
      <c r="C342" s="75" t="s">
        <v>124</v>
      </c>
      <c r="D342" s="75">
        <v>10</v>
      </c>
      <c r="E342" s="75">
        <v>1925</v>
      </c>
      <c r="F342" s="75">
        <v>127</v>
      </c>
      <c r="G342" s="75">
        <v>624</v>
      </c>
      <c r="H342" s="75">
        <v>6</v>
      </c>
      <c r="I342" s="75">
        <v>255</v>
      </c>
      <c r="J342" s="75">
        <v>162</v>
      </c>
      <c r="K342" s="75">
        <v>937</v>
      </c>
      <c r="L342" s="75">
        <v>816</v>
      </c>
      <c r="M342" s="75">
        <v>653</v>
      </c>
      <c r="N342" s="75">
        <v>2791</v>
      </c>
      <c r="O342" s="75">
        <v>1712</v>
      </c>
      <c r="P342" s="75">
        <v>348</v>
      </c>
      <c r="Q342" s="75">
        <v>60</v>
      </c>
      <c r="R342" s="75">
        <v>99</v>
      </c>
      <c r="S342" s="75">
        <v>0</v>
      </c>
      <c r="T342" s="75">
        <v>3832</v>
      </c>
      <c r="U342" s="75">
        <v>11</v>
      </c>
      <c r="V342" s="75" t="s">
        <v>124</v>
      </c>
      <c r="W342" s="75">
        <v>118</v>
      </c>
      <c r="X342" s="75">
        <v>361</v>
      </c>
      <c r="Y342" s="75">
        <v>1913</v>
      </c>
    </row>
    <row r="343" spans="2:25" x14ac:dyDescent="0.45">
      <c r="B343" s="74" t="s">
        <v>550</v>
      </c>
      <c r="C343" s="75" t="s">
        <v>124</v>
      </c>
      <c r="D343" s="75" t="s">
        <v>124</v>
      </c>
      <c r="E343" s="75">
        <v>1125</v>
      </c>
      <c r="F343" s="75">
        <v>67</v>
      </c>
      <c r="G343" s="75">
        <v>344</v>
      </c>
      <c r="H343" s="75">
        <v>5</v>
      </c>
      <c r="I343" s="75">
        <v>123</v>
      </c>
      <c r="J343" s="75">
        <v>154</v>
      </c>
      <c r="K343" s="75">
        <v>345</v>
      </c>
      <c r="L343" s="75">
        <v>484</v>
      </c>
      <c r="M343" s="75">
        <v>391</v>
      </c>
      <c r="N343" s="75">
        <v>1400</v>
      </c>
      <c r="O343" s="75">
        <v>764</v>
      </c>
      <c r="P343" s="75">
        <v>172</v>
      </c>
      <c r="Q343" s="75">
        <v>33</v>
      </c>
      <c r="R343" s="75">
        <v>47</v>
      </c>
      <c r="S343" s="75">
        <v>0</v>
      </c>
      <c r="T343" s="75">
        <v>1904</v>
      </c>
      <c r="U343" s="75">
        <v>6</v>
      </c>
      <c r="V343" s="75" t="s">
        <v>124</v>
      </c>
      <c r="W343" s="75">
        <v>35</v>
      </c>
      <c r="X343" s="75">
        <v>174</v>
      </c>
      <c r="Y343" s="75">
        <v>842</v>
      </c>
    </row>
    <row r="344" spans="2:25" x14ac:dyDescent="0.45">
      <c r="B344" s="74" t="s">
        <v>305</v>
      </c>
      <c r="C344" s="75" t="s">
        <v>124</v>
      </c>
      <c r="D344" s="75">
        <v>15</v>
      </c>
      <c r="E344" s="75">
        <v>770</v>
      </c>
      <c r="F344" s="75">
        <v>5</v>
      </c>
      <c r="G344" s="75">
        <v>240</v>
      </c>
      <c r="H344" s="75" t="s">
        <v>124</v>
      </c>
      <c r="I344" s="75">
        <v>116</v>
      </c>
      <c r="J344" s="75">
        <v>62</v>
      </c>
      <c r="K344" s="75">
        <v>309</v>
      </c>
      <c r="L344" s="75">
        <v>465</v>
      </c>
      <c r="M344" s="75">
        <v>356</v>
      </c>
      <c r="N344" s="75">
        <v>702</v>
      </c>
      <c r="O344" s="75">
        <v>425</v>
      </c>
      <c r="P344" s="75">
        <v>78</v>
      </c>
      <c r="Q344" s="75">
        <v>29</v>
      </c>
      <c r="R344" s="75">
        <v>78</v>
      </c>
      <c r="S344" s="75">
        <v>0</v>
      </c>
      <c r="T344" s="75">
        <v>1472</v>
      </c>
      <c r="U344" s="75">
        <v>0</v>
      </c>
      <c r="V344" s="75">
        <v>0</v>
      </c>
      <c r="W344" s="75">
        <v>67</v>
      </c>
      <c r="X344" s="75">
        <v>33</v>
      </c>
      <c r="Y344" s="75">
        <v>453</v>
      </c>
    </row>
    <row r="345" spans="2:25" x14ac:dyDescent="0.45">
      <c r="B345" s="74" t="s">
        <v>491</v>
      </c>
      <c r="C345" s="75" t="s">
        <v>124</v>
      </c>
      <c r="D345" s="75">
        <v>0</v>
      </c>
      <c r="E345" s="75">
        <v>355</v>
      </c>
      <c r="F345" s="75">
        <v>14</v>
      </c>
      <c r="G345" s="75">
        <v>95</v>
      </c>
      <c r="H345" s="75" t="s">
        <v>124</v>
      </c>
      <c r="I345" s="75">
        <v>27</v>
      </c>
      <c r="J345" s="75">
        <v>192</v>
      </c>
      <c r="K345" s="75">
        <v>63</v>
      </c>
      <c r="L345" s="75">
        <v>183</v>
      </c>
      <c r="M345" s="75">
        <v>131</v>
      </c>
      <c r="N345" s="75">
        <v>455</v>
      </c>
      <c r="O345" s="75">
        <v>197</v>
      </c>
      <c r="P345" s="75">
        <v>78</v>
      </c>
      <c r="Q345" s="75">
        <v>5</v>
      </c>
      <c r="R345" s="75">
        <v>21</v>
      </c>
      <c r="S345" s="75">
        <v>0</v>
      </c>
      <c r="T345" s="75">
        <v>530</v>
      </c>
      <c r="U345" s="75">
        <v>0</v>
      </c>
      <c r="V345" s="75">
        <v>0</v>
      </c>
      <c r="W345" s="75">
        <v>15</v>
      </c>
      <c r="X345" s="75">
        <v>55</v>
      </c>
      <c r="Y345" s="75">
        <v>119</v>
      </c>
    </row>
    <row r="346" spans="2:25" x14ac:dyDescent="0.45">
      <c r="B346" s="74" t="s">
        <v>492</v>
      </c>
      <c r="C346" s="75">
        <v>8</v>
      </c>
      <c r="D346" s="75">
        <v>7</v>
      </c>
      <c r="E346" s="75">
        <v>3257</v>
      </c>
      <c r="F346" s="75">
        <v>113</v>
      </c>
      <c r="G346" s="75">
        <v>972</v>
      </c>
      <c r="H346" s="75">
        <v>16</v>
      </c>
      <c r="I346" s="75">
        <v>445</v>
      </c>
      <c r="J346" s="75">
        <v>265</v>
      </c>
      <c r="K346" s="75">
        <v>1264</v>
      </c>
      <c r="L346" s="75">
        <v>1500</v>
      </c>
      <c r="M346" s="75">
        <v>1215</v>
      </c>
      <c r="N346" s="75">
        <v>3364</v>
      </c>
      <c r="O346" s="75">
        <v>2012</v>
      </c>
      <c r="P346" s="75">
        <v>391</v>
      </c>
      <c r="Q346" s="75">
        <v>108</v>
      </c>
      <c r="R346" s="75">
        <v>211</v>
      </c>
      <c r="S346" s="75">
        <v>0</v>
      </c>
      <c r="T346" s="75">
        <v>6033</v>
      </c>
      <c r="U346" s="75">
        <v>22</v>
      </c>
      <c r="V346" s="75" t="s">
        <v>124</v>
      </c>
      <c r="W346" s="75">
        <v>163</v>
      </c>
      <c r="X346" s="75">
        <v>387</v>
      </c>
      <c r="Y346" s="75">
        <v>2340</v>
      </c>
    </row>
    <row r="347" spans="2:25" x14ac:dyDescent="0.45">
      <c r="B347" s="74" t="s">
        <v>493</v>
      </c>
      <c r="C347" s="75">
        <v>11</v>
      </c>
      <c r="D347" s="75">
        <v>5</v>
      </c>
      <c r="E347" s="75">
        <v>3205</v>
      </c>
      <c r="F347" s="75">
        <v>78</v>
      </c>
      <c r="G347" s="75">
        <v>926</v>
      </c>
      <c r="H347" s="75">
        <v>15</v>
      </c>
      <c r="I347" s="75">
        <v>380</v>
      </c>
      <c r="J347" s="75">
        <v>309</v>
      </c>
      <c r="K347" s="75">
        <v>972</v>
      </c>
      <c r="L347" s="75">
        <v>1230</v>
      </c>
      <c r="M347" s="75">
        <v>973</v>
      </c>
      <c r="N347" s="75">
        <v>2734</v>
      </c>
      <c r="O347" s="75">
        <v>1558</v>
      </c>
      <c r="P347" s="75">
        <v>370</v>
      </c>
      <c r="Q347" s="75">
        <v>86</v>
      </c>
      <c r="R347" s="75">
        <v>166</v>
      </c>
      <c r="S347" s="75">
        <v>0</v>
      </c>
      <c r="T347" s="75">
        <v>5371</v>
      </c>
      <c r="U347" s="75">
        <v>9</v>
      </c>
      <c r="V347" s="75">
        <v>9</v>
      </c>
      <c r="W347" s="75">
        <v>117</v>
      </c>
      <c r="X347" s="75">
        <v>302</v>
      </c>
      <c r="Y347" s="75">
        <v>1865</v>
      </c>
    </row>
    <row r="348" spans="2:25" x14ac:dyDescent="0.45">
      <c r="B348" s="74" t="s">
        <v>494</v>
      </c>
      <c r="C348" s="75">
        <v>8</v>
      </c>
      <c r="D348" s="75" t="s">
        <v>124</v>
      </c>
      <c r="E348" s="75">
        <v>1787</v>
      </c>
      <c r="F348" s="75">
        <v>110</v>
      </c>
      <c r="G348" s="75">
        <v>399</v>
      </c>
      <c r="H348" s="75">
        <v>9</v>
      </c>
      <c r="I348" s="75">
        <v>199</v>
      </c>
      <c r="J348" s="75">
        <v>298</v>
      </c>
      <c r="K348" s="75">
        <v>804</v>
      </c>
      <c r="L348" s="75">
        <v>650</v>
      </c>
      <c r="M348" s="75">
        <v>565</v>
      </c>
      <c r="N348" s="75">
        <v>3090</v>
      </c>
      <c r="O348" s="75">
        <v>1978</v>
      </c>
      <c r="P348" s="75">
        <v>265</v>
      </c>
      <c r="Q348" s="75">
        <v>63</v>
      </c>
      <c r="R348" s="75">
        <v>127</v>
      </c>
      <c r="S348" s="75">
        <v>0</v>
      </c>
      <c r="T348" s="75">
        <v>3586</v>
      </c>
      <c r="U348" s="75">
        <v>10</v>
      </c>
      <c r="V348" s="75">
        <v>5</v>
      </c>
      <c r="W348" s="75">
        <v>93</v>
      </c>
      <c r="X348" s="75">
        <v>463</v>
      </c>
      <c r="Y348" s="75">
        <v>1723</v>
      </c>
    </row>
    <row r="349" spans="2:25" x14ac:dyDescent="0.45">
      <c r="B349" s="74" t="s">
        <v>295</v>
      </c>
      <c r="C349" s="75">
        <v>0</v>
      </c>
      <c r="D349" s="75">
        <v>0</v>
      </c>
      <c r="E349" s="75">
        <v>373</v>
      </c>
      <c r="F349" s="75">
        <v>6</v>
      </c>
      <c r="G349" s="75">
        <v>91</v>
      </c>
      <c r="H349" s="75" t="s">
        <v>124</v>
      </c>
      <c r="I349" s="75">
        <v>15</v>
      </c>
      <c r="J349" s="75">
        <v>95</v>
      </c>
      <c r="K349" s="75">
        <v>54</v>
      </c>
      <c r="L349" s="75">
        <v>171</v>
      </c>
      <c r="M349" s="75">
        <v>135</v>
      </c>
      <c r="N349" s="75">
        <v>338</v>
      </c>
      <c r="O349" s="75">
        <v>134</v>
      </c>
      <c r="P349" s="75">
        <v>80</v>
      </c>
      <c r="Q349" s="75" t="s">
        <v>124</v>
      </c>
      <c r="R349" s="75">
        <v>31</v>
      </c>
      <c r="S349" s="75">
        <v>0</v>
      </c>
      <c r="T349" s="75">
        <v>525</v>
      </c>
      <c r="U349" s="75">
        <v>0</v>
      </c>
      <c r="V349" s="75" t="s">
        <v>124</v>
      </c>
      <c r="W349" s="75">
        <v>14</v>
      </c>
      <c r="X349" s="75">
        <v>30</v>
      </c>
      <c r="Y349" s="75">
        <v>90</v>
      </c>
    </row>
    <row r="350" spans="2:25" x14ac:dyDescent="0.45">
      <c r="B350" s="74" t="s">
        <v>222</v>
      </c>
      <c r="C350" s="75" t="s">
        <v>124</v>
      </c>
      <c r="D350" s="75" t="s">
        <v>124</v>
      </c>
      <c r="E350" s="75">
        <v>1896</v>
      </c>
      <c r="F350" s="75">
        <v>53</v>
      </c>
      <c r="G350" s="75">
        <v>361</v>
      </c>
      <c r="H350" s="75">
        <v>9</v>
      </c>
      <c r="I350" s="75">
        <v>130</v>
      </c>
      <c r="J350" s="75">
        <v>355</v>
      </c>
      <c r="K350" s="75">
        <v>571</v>
      </c>
      <c r="L350" s="75">
        <v>985</v>
      </c>
      <c r="M350" s="75">
        <v>798</v>
      </c>
      <c r="N350" s="75">
        <v>2023</v>
      </c>
      <c r="O350" s="75">
        <v>1158</v>
      </c>
      <c r="P350" s="75">
        <v>239</v>
      </c>
      <c r="Q350" s="75">
        <v>114</v>
      </c>
      <c r="R350" s="75">
        <v>114</v>
      </c>
      <c r="S350" s="75">
        <v>0</v>
      </c>
      <c r="T350" s="75">
        <v>3240</v>
      </c>
      <c r="U350" s="75">
        <v>8</v>
      </c>
      <c r="V350" s="75" t="s">
        <v>124</v>
      </c>
      <c r="W350" s="75">
        <v>90</v>
      </c>
      <c r="X350" s="75">
        <v>182</v>
      </c>
      <c r="Y350" s="75">
        <v>1469</v>
      </c>
    </row>
    <row r="351" spans="2:25" x14ac:dyDescent="0.45">
      <c r="B351" s="74" t="s">
        <v>224</v>
      </c>
      <c r="C351" s="75" t="s">
        <v>124</v>
      </c>
      <c r="D351" s="75">
        <v>0</v>
      </c>
      <c r="E351" s="75">
        <v>1979</v>
      </c>
      <c r="F351" s="75">
        <v>41</v>
      </c>
      <c r="G351" s="75">
        <v>393</v>
      </c>
      <c r="H351" s="75">
        <v>8</v>
      </c>
      <c r="I351" s="75">
        <v>112</v>
      </c>
      <c r="J351" s="75">
        <v>473</v>
      </c>
      <c r="K351" s="75">
        <v>583</v>
      </c>
      <c r="L351" s="75">
        <v>950</v>
      </c>
      <c r="M351" s="75">
        <v>735</v>
      </c>
      <c r="N351" s="75">
        <v>1906</v>
      </c>
      <c r="O351" s="75">
        <v>950</v>
      </c>
      <c r="P351" s="75">
        <v>297</v>
      </c>
      <c r="Q351" s="75">
        <v>72</v>
      </c>
      <c r="R351" s="75">
        <v>103</v>
      </c>
      <c r="S351" s="75">
        <v>0</v>
      </c>
      <c r="T351" s="75">
        <v>3247</v>
      </c>
      <c r="U351" s="75">
        <v>5</v>
      </c>
      <c r="V351" s="75" t="s">
        <v>124</v>
      </c>
      <c r="W351" s="75">
        <v>86</v>
      </c>
      <c r="X351" s="75">
        <v>184</v>
      </c>
      <c r="Y351" s="75">
        <v>1151</v>
      </c>
    </row>
    <row r="352" spans="2:25" x14ac:dyDescent="0.45">
      <c r="B352" s="74" t="s">
        <v>223</v>
      </c>
      <c r="C352" s="75" t="s">
        <v>124</v>
      </c>
      <c r="D352" s="75">
        <v>0</v>
      </c>
      <c r="E352" s="75">
        <v>855</v>
      </c>
      <c r="F352" s="75">
        <v>14</v>
      </c>
      <c r="G352" s="75">
        <v>181</v>
      </c>
      <c r="H352" s="75">
        <v>5</v>
      </c>
      <c r="I352" s="75">
        <v>37</v>
      </c>
      <c r="J352" s="75">
        <v>339</v>
      </c>
      <c r="K352" s="75">
        <v>185</v>
      </c>
      <c r="L352" s="75">
        <v>280</v>
      </c>
      <c r="M352" s="75">
        <v>200</v>
      </c>
      <c r="N352" s="75">
        <v>746</v>
      </c>
      <c r="O352" s="75">
        <v>307</v>
      </c>
      <c r="P352" s="75">
        <v>138</v>
      </c>
      <c r="Q352" s="75">
        <v>16</v>
      </c>
      <c r="R352" s="75">
        <v>21</v>
      </c>
      <c r="S352" s="75" t="s">
        <v>124</v>
      </c>
      <c r="T352" s="75">
        <v>1262</v>
      </c>
      <c r="U352" s="75">
        <v>0</v>
      </c>
      <c r="V352" s="75" t="s">
        <v>124</v>
      </c>
      <c r="W352" s="75">
        <v>28</v>
      </c>
      <c r="X352" s="75">
        <v>93</v>
      </c>
      <c r="Y352" s="75">
        <v>252</v>
      </c>
    </row>
    <row r="353" spans="2:25" x14ac:dyDescent="0.45">
      <c r="B353" s="74" t="s">
        <v>309</v>
      </c>
      <c r="C353" s="75" t="s">
        <v>124</v>
      </c>
      <c r="D353" s="75">
        <v>9</v>
      </c>
      <c r="E353" s="75">
        <v>309</v>
      </c>
      <c r="F353" s="75" t="s">
        <v>124</v>
      </c>
      <c r="G353" s="75">
        <v>95</v>
      </c>
      <c r="H353" s="75">
        <v>0</v>
      </c>
      <c r="I353" s="75">
        <v>57</v>
      </c>
      <c r="J353" s="75">
        <v>35</v>
      </c>
      <c r="K353" s="75">
        <v>133</v>
      </c>
      <c r="L353" s="75">
        <v>239</v>
      </c>
      <c r="M353" s="75">
        <v>186</v>
      </c>
      <c r="N353" s="75">
        <v>273</v>
      </c>
      <c r="O353" s="75">
        <v>189</v>
      </c>
      <c r="P353" s="75">
        <v>16</v>
      </c>
      <c r="Q353" s="75">
        <v>18</v>
      </c>
      <c r="R353" s="75">
        <v>54</v>
      </c>
      <c r="S353" s="75">
        <v>0</v>
      </c>
      <c r="T353" s="75">
        <v>626</v>
      </c>
      <c r="U353" s="75" t="s">
        <v>124</v>
      </c>
      <c r="V353" s="75" t="s">
        <v>124</v>
      </c>
      <c r="W353" s="75">
        <v>21</v>
      </c>
      <c r="X353" s="75">
        <v>5</v>
      </c>
      <c r="Y353" s="75">
        <v>206</v>
      </c>
    </row>
    <row r="354" spans="2:25" x14ac:dyDescent="0.45">
      <c r="B354" s="74" t="s">
        <v>313</v>
      </c>
      <c r="C354" s="75" t="s">
        <v>124</v>
      </c>
      <c r="D354" s="75" t="s">
        <v>124</v>
      </c>
      <c r="E354" s="75">
        <v>721</v>
      </c>
      <c r="F354" s="75" t="s">
        <v>124</v>
      </c>
      <c r="G354" s="75">
        <v>139</v>
      </c>
      <c r="H354" s="75" t="s">
        <v>124</v>
      </c>
      <c r="I354" s="75">
        <v>65</v>
      </c>
      <c r="J354" s="75">
        <v>114</v>
      </c>
      <c r="K354" s="75">
        <v>191</v>
      </c>
      <c r="L354" s="75">
        <v>248</v>
      </c>
      <c r="M354" s="75">
        <v>188</v>
      </c>
      <c r="N354" s="75">
        <v>399</v>
      </c>
      <c r="O354" s="75">
        <v>191</v>
      </c>
      <c r="P354" s="75">
        <v>79</v>
      </c>
      <c r="Q354" s="75">
        <v>13</v>
      </c>
      <c r="R354" s="75">
        <v>41</v>
      </c>
      <c r="S354" s="75">
        <v>0</v>
      </c>
      <c r="T354" s="75">
        <v>1146</v>
      </c>
      <c r="U354" s="75">
        <v>0</v>
      </c>
      <c r="V354" s="75">
        <v>0</v>
      </c>
      <c r="W354" s="75">
        <v>33</v>
      </c>
      <c r="X354" s="75">
        <v>22</v>
      </c>
      <c r="Y354" s="75">
        <v>257</v>
      </c>
    </row>
    <row r="355" spans="2:25" x14ac:dyDescent="0.45">
      <c r="B355" s="74" t="s">
        <v>495</v>
      </c>
      <c r="C355" s="75" t="s">
        <v>124</v>
      </c>
      <c r="D355" s="75">
        <v>0</v>
      </c>
      <c r="E355" s="75">
        <v>236</v>
      </c>
      <c r="F355" s="75">
        <v>12</v>
      </c>
      <c r="G355" s="75">
        <v>189</v>
      </c>
      <c r="H355" s="75" t="s">
        <v>124</v>
      </c>
      <c r="I355" s="75">
        <v>84</v>
      </c>
      <c r="J355" s="75">
        <v>35</v>
      </c>
      <c r="K355" s="75">
        <v>160</v>
      </c>
      <c r="L355" s="75">
        <v>838</v>
      </c>
      <c r="M355" s="75">
        <v>656</v>
      </c>
      <c r="N355" s="75">
        <v>1056</v>
      </c>
      <c r="O355" s="75">
        <v>527</v>
      </c>
      <c r="P355" s="75">
        <v>60</v>
      </c>
      <c r="Q355" s="75">
        <v>70</v>
      </c>
      <c r="R355" s="75">
        <v>113</v>
      </c>
      <c r="S355" s="75">
        <v>0</v>
      </c>
      <c r="T355" s="75">
        <v>754</v>
      </c>
      <c r="U355" s="75" t="s">
        <v>124</v>
      </c>
      <c r="V355" s="75" t="s">
        <v>124</v>
      </c>
      <c r="W355" s="75">
        <v>42</v>
      </c>
      <c r="X355" s="75">
        <v>57</v>
      </c>
      <c r="Y355" s="75">
        <v>514</v>
      </c>
    </row>
    <row r="356" spans="2:25" x14ac:dyDescent="0.45">
      <c r="B356" s="74" t="s">
        <v>296</v>
      </c>
      <c r="C356" s="75" t="s">
        <v>124</v>
      </c>
      <c r="D356" s="75">
        <v>0</v>
      </c>
      <c r="E356" s="75">
        <v>918</v>
      </c>
      <c r="F356" s="75">
        <v>7</v>
      </c>
      <c r="G356" s="75">
        <v>263</v>
      </c>
      <c r="H356" s="75">
        <v>7</v>
      </c>
      <c r="I356" s="75">
        <v>87</v>
      </c>
      <c r="J356" s="75">
        <v>130</v>
      </c>
      <c r="K356" s="75">
        <v>227</v>
      </c>
      <c r="L356" s="75">
        <v>473</v>
      </c>
      <c r="M356" s="75">
        <v>350</v>
      </c>
      <c r="N356" s="75">
        <v>809</v>
      </c>
      <c r="O356" s="75">
        <v>422</v>
      </c>
      <c r="P356" s="75">
        <v>136</v>
      </c>
      <c r="Q356" s="75">
        <v>21</v>
      </c>
      <c r="R356" s="75">
        <v>68</v>
      </c>
      <c r="S356" s="75">
        <v>0</v>
      </c>
      <c r="T356" s="75">
        <v>1472</v>
      </c>
      <c r="U356" s="75" t="s">
        <v>124</v>
      </c>
      <c r="V356" s="75" t="s">
        <v>124</v>
      </c>
      <c r="W356" s="75">
        <v>39</v>
      </c>
      <c r="X356" s="75">
        <v>58</v>
      </c>
      <c r="Y356" s="75">
        <v>368</v>
      </c>
    </row>
    <row r="357" spans="2:25" x14ac:dyDescent="0.45">
      <c r="B357" s="74" t="s">
        <v>496</v>
      </c>
      <c r="C357" s="75" t="s">
        <v>124</v>
      </c>
      <c r="D357" s="75" t="s">
        <v>124</v>
      </c>
      <c r="E357" s="75">
        <v>5042</v>
      </c>
      <c r="F357" s="75">
        <v>31</v>
      </c>
      <c r="G357" s="75">
        <v>805</v>
      </c>
      <c r="H357" s="75">
        <v>12</v>
      </c>
      <c r="I357" s="75">
        <v>342</v>
      </c>
      <c r="J357" s="75">
        <v>608</v>
      </c>
      <c r="K357" s="75">
        <v>1092</v>
      </c>
      <c r="L357" s="75">
        <v>1409</v>
      </c>
      <c r="M357" s="75">
        <v>1149</v>
      </c>
      <c r="N357" s="75">
        <v>2317</v>
      </c>
      <c r="O357" s="75">
        <v>1563</v>
      </c>
      <c r="P357" s="75">
        <v>392</v>
      </c>
      <c r="Q357" s="75">
        <v>63</v>
      </c>
      <c r="R357" s="75">
        <v>293</v>
      </c>
      <c r="S357" s="75">
        <v>0</v>
      </c>
      <c r="T357" s="75">
        <v>7688</v>
      </c>
      <c r="U357" s="75" t="s">
        <v>124</v>
      </c>
      <c r="V357" s="75" t="s">
        <v>124</v>
      </c>
      <c r="W357" s="75">
        <v>177</v>
      </c>
      <c r="X357" s="75">
        <v>104</v>
      </c>
      <c r="Y357" s="75">
        <v>2235</v>
      </c>
    </row>
    <row r="358" spans="2:25" x14ac:dyDescent="0.45">
      <c r="B358" s="74" t="s">
        <v>345</v>
      </c>
      <c r="C358" s="75">
        <v>0</v>
      </c>
      <c r="D358" s="75" t="s">
        <v>124</v>
      </c>
      <c r="E358" s="75">
        <v>412</v>
      </c>
      <c r="F358" s="75" t="s">
        <v>124</v>
      </c>
      <c r="G358" s="75">
        <v>113</v>
      </c>
      <c r="H358" s="75" t="s">
        <v>124</v>
      </c>
      <c r="I358" s="75">
        <v>63</v>
      </c>
      <c r="J358" s="75">
        <v>48</v>
      </c>
      <c r="K358" s="75">
        <v>143</v>
      </c>
      <c r="L358" s="75">
        <v>232</v>
      </c>
      <c r="M358" s="75">
        <v>178</v>
      </c>
      <c r="N358" s="75">
        <v>393</v>
      </c>
      <c r="O358" s="75">
        <v>227</v>
      </c>
      <c r="P358" s="75">
        <v>62</v>
      </c>
      <c r="Q358" s="75">
        <v>14</v>
      </c>
      <c r="R358" s="75">
        <v>38</v>
      </c>
      <c r="S358" s="75">
        <v>0</v>
      </c>
      <c r="T358" s="75">
        <v>763</v>
      </c>
      <c r="U358" s="75">
        <v>0</v>
      </c>
      <c r="V358" s="75">
        <v>0</v>
      </c>
      <c r="W358" s="75">
        <v>17</v>
      </c>
      <c r="X358" s="75">
        <v>14</v>
      </c>
      <c r="Y358" s="75">
        <v>194</v>
      </c>
    </row>
    <row r="359" spans="2:25" x14ac:dyDescent="0.45">
      <c r="B359" s="74" t="s">
        <v>497</v>
      </c>
      <c r="C359" s="75">
        <v>0</v>
      </c>
      <c r="D359" s="75">
        <v>0</v>
      </c>
      <c r="E359" s="75">
        <v>1383</v>
      </c>
      <c r="F359" s="75">
        <v>25</v>
      </c>
      <c r="G359" s="75">
        <v>371</v>
      </c>
      <c r="H359" s="75">
        <v>5</v>
      </c>
      <c r="I359" s="75">
        <v>131</v>
      </c>
      <c r="J359" s="75">
        <v>214</v>
      </c>
      <c r="K359" s="75">
        <v>281</v>
      </c>
      <c r="L359" s="75">
        <v>702</v>
      </c>
      <c r="M359" s="75">
        <v>510</v>
      </c>
      <c r="N359" s="75">
        <v>1424</v>
      </c>
      <c r="O359" s="75">
        <v>665</v>
      </c>
      <c r="P359" s="75">
        <v>255</v>
      </c>
      <c r="Q359" s="75">
        <v>30</v>
      </c>
      <c r="R359" s="75">
        <v>77</v>
      </c>
      <c r="S359" s="75">
        <v>0</v>
      </c>
      <c r="T359" s="75">
        <v>2133</v>
      </c>
      <c r="U359" s="75">
        <v>12</v>
      </c>
      <c r="V359" s="75" t="s">
        <v>124</v>
      </c>
      <c r="W359" s="75">
        <v>53</v>
      </c>
      <c r="X359" s="75">
        <v>174</v>
      </c>
      <c r="Y359" s="75">
        <v>531</v>
      </c>
    </row>
    <row r="360" spans="2:25" x14ac:dyDescent="0.45">
      <c r="B360" s="74" t="s">
        <v>498</v>
      </c>
      <c r="C360" s="75">
        <v>0</v>
      </c>
      <c r="D360" s="75">
        <v>0</v>
      </c>
      <c r="E360" s="75">
        <v>692</v>
      </c>
      <c r="F360" s="75" t="s">
        <v>124</v>
      </c>
      <c r="G360" s="75">
        <v>170</v>
      </c>
      <c r="H360" s="75" t="s">
        <v>124</v>
      </c>
      <c r="I360" s="75">
        <v>52</v>
      </c>
      <c r="J360" s="75">
        <v>175</v>
      </c>
      <c r="K360" s="75">
        <v>133</v>
      </c>
      <c r="L360" s="75">
        <v>327</v>
      </c>
      <c r="M360" s="75">
        <v>226</v>
      </c>
      <c r="N360" s="75">
        <v>651</v>
      </c>
      <c r="O360" s="75">
        <v>289</v>
      </c>
      <c r="P360" s="75">
        <v>126</v>
      </c>
      <c r="Q360" s="75">
        <v>11</v>
      </c>
      <c r="R360" s="75">
        <v>26</v>
      </c>
      <c r="S360" s="75">
        <v>0</v>
      </c>
      <c r="T360" s="75">
        <v>1030</v>
      </c>
      <c r="U360" s="75">
        <v>0</v>
      </c>
      <c r="V360" s="75" t="s">
        <v>124</v>
      </c>
      <c r="W360" s="75">
        <v>31</v>
      </c>
      <c r="X360" s="75">
        <v>90</v>
      </c>
      <c r="Y360" s="75">
        <v>188</v>
      </c>
    </row>
    <row r="361" spans="2:25" x14ac:dyDescent="0.45">
      <c r="B361" s="74" t="s">
        <v>499</v>
      </c>
      <c r="C361" s="75" t="s">
        <v>124</v>
      </c>
      <c r="D361" s="75">
        <v>0</v>
      </c>
      <c r="E361" s="75">
        <v>933</v>
      </c>
      <c r="F361" s="75">
        <v>14</v>
      </c>
      <c r="G361" s="75">
        <v>256</v>
      </c>
      <c r="H361" s="75">
        <v>7</v>
      </c>
      <c r="I361" s="75">
        <v>63</v>
      </c>
      <c r="J361" s="75">
        <v>174</v>
      </c>
      <c r="K361" s="75">
        <v>156</v>
      </c>
      <c r="L361" s="75">
        <v>403</v>
      </c>
      <c r="M361" s="75">
        <v>275</v>
      </c>
      <c r="N361" s="75">
        <v>933</v>
      </c>
      <c r="O361" s="75">
        <v>403</v>
      </c>
      <c r="P361" s="75">
        <v>154</v>
      </c>
      <c r="Q361" s="75">
        <v>24</v>
      </c>
      <c r="R361" s="75">
        <v>41</v>
      </c>
      <c r="S361" s="75">
        <v>0</v>
      </c>
      <c r="T361" s="75">
        <v>1341</v>
      </c>
      <c r="U361" s="75" t="s">
        <v>124</v>
      </c>
      <c r="V361" s="75">
        <v>5</v>
      </c>
      <c r="W361" s="75">
        <v>36</v>
      </c>
      <c r="X361" s="75">
        <v>110</v>
      </c>
      <c r="Y361" s="75">
        <v>267</v>
      </c>
    </row>
    <row r="362" spans="2:25" x14ac:dyDescent="0.45">
      <c r="B362" s="74" t="s">
        <v>500</v>
      </c>
      <c r="C362" s="75" t="s">
        <v>124</v>
      </c>
      <c r="D362" s="75">
        <v>9</v>
      </c>
      <c r="E362" s="75">
        <v>1382</v>
      </c>
      <c r="F362" s="75">
        <v>63</v>
      </c>
      <c r="G362" s="75">
        <v>1739</v>
      </c>
      <c r="H362" s="75">
        <v>34</v>
      </c>
      <c r="I362" s="75">
        <v>1443</v>
      </c>
      <c r="J362" s="75">
        <v>38</v>
      </c>
      <c r="K362" s="75">
        <v>1100</v>
      </c>
      <c r="L362" s="75">
        <v>2646</v>
      </c>
      <c r="M362" s="75">
        <v>2056</v>
      </c>
      <c r="N362" s="75">
        <v>4505</v>
      </c>
      <c r="O362" s="75">
        <v>2440</v>
      </c>
      <c r="P362" s="75">
        <v>408</v>
      </c>
      <c r="Q362" s="75">
        <v>396</v>
      </c>
      <c r="R362" s="75">
        <v>226</v>
      </c>
      <c r="S362" s="75">
        <v>0</v>
      </c>
      <c r="T362" s="75">
        <v>4973</v>
      </c>
      <c r="U362" s="75">
        <v>28</v>
      </c>
      <c r="V362" s="75">
        <v>12</v>
      </c>
      <c r="W362" s="75">
        <v>296</v>
      </c>
      <c r="X362" s="75">
        <v>713</v>
      </c>
      <c r="Y362" s="75">
        <v>1885</v>
      </c>
    </row>
    <row r="363" spans="2:25" x14ac:dyDescent="0.45">
      <c r="B363" s="74" t="s">
        <v>317</v>
      </c>
      <c r="C363" s="75">
        <v>0</v>
      </c>
      <c r="D363" s="75">
        <v>0</v>
      </c>
      <c r="E363" s="75">
        <v>735</v>
      </c>
      <c r="F363" s="75" t="s">
        <v>124</v>
      </c>
      <c r="G363" s="75">
        <v>153</v>
      </c>
      <c r="H363" s="75">
        <v>0</v>
      </c>
      <c r="I363" s="75">
        <v>86</v>
      </c>
      <c r="J363" s="75">
        <v>66</v>
      </c>
      <c r="K363" s="75">
        <v>225</v>
      </c>
      <c r="L363" s="75">
        <v>264</v>
      </c>
      <c r="M363" s="75">
        <v>214</v>
      </c>
      <c r="N363" s="75">
        <v>369</v>
      </c>
      <c r="O363" s="75">
        <v>267</v>
      </c>
      <c r="P363" s="75">
        <v>63</v>
      </c>
      <c r="Q363" s="75">
        <v>19</v>
      </c>
      <c r="R363" s="75">
        <v>57</v>
      </c>
      <c r="S363" s="75" t="s">
        <v>124</v>
      </c>
      <c r="T363" s="75">
        <v>1286</v>
      </c>
      <c r="U363" s="75" t="s">
        <v>124</v>
      </c>
      <c r="V363" s="75" t="s">
        <v>124</v>
      </c>
      <c r="W363" s="75">
        <v>30</v>
      </c>
      <c r="X363" s="75">
        <v>13</v>
      </c>
      <c r="Y363" s="75">
        <v>244</v>
      </c>
    </row>
    <row r="364" spans="2:25" x14ac:dyDescent="0.45">
      <c r="B364" s="74" t="s">
        <v>324</v>
      </c>
      <c r="C364" s="75">
        <v>0</v>
      </c>
      <c r="D364" s="75" t="s">
        <v>124</v>
      </c>
      <c r="E364" s="75">
        <v>610</v>
      </c>
      <c r="F364" s="75" t="s">
        <v>124</v>
      </c>
      <c r="G364" s="75">
        <v>126</v>
      </c>
      <c r="H364" s="75">
        <v>0</v>
      </c>
      <c r="I364" s="75">
        <v>47</v>
      </c>
      <c r="J364" s="75">
        <v>105</v>
      </c>
      <c r="K364" s="75">
        <v>150</v>
      </c>
      <c r="L364" s="75">
        <v>235</v>
      </c>
      <c r="M364" s="75">
        <v>174</v>
      </c>
      <c r="N364" s="75">
        <v>335</v>
      </c>
      <c r="O364" s="75">
        <v>196</v>
      </c>
      <c r="P364" s="75">
        <v>51</v>
      </c>
      <c r="Q364" s="75">
        <v>7</v>
      </c>
      <c r="R364" s="75">
        <v>25</v>
      </c>
      <c r="S364" s="75">
        <v>0</v>
      </c>
      <c r="T364" s="75">
        <v>939</v>
      </c>
      <c r="U364" s="75">
        <v>0</v>
      </c>
      <c r="V364" s="75" t="s">
        <v>124</v>
      </c>
      <c r="W364" s="75">
        <v>16</v>
      </c>
      <c r="X364" s="75">
        <v>14</v>
      </c>
      <c r="Y364" s="75">
        <v>216</v>
      </c>
    </row>
    <row r="365" spans="2:25" x14ac:dyDescent="0.45">
      <c r="B365" s="74" t="s">
        <v>346</v>
      </c>
      <c r="C365" s="75" t="s">
        <v>124</v>
      </c>
      <c r="D365" s="75">
        <v>10</v>
      </c>
      <c r="E365" s="75">
        <v>2028</v>
      </c>
      <c r="F365" s="75">
        <v>25</v>
      </c>
      <c r="G365" s="75">
        <v>535</v>
      </c>
      <c r="H365" s="75">
        <v>13</v>
      </c>
      <c r="I365" s="75">
        <v>269</v>
      </c>
      <c r="J365" s="75">
        <v>308</v>
      </c>
      <c r="K365" s="75">
        <v>742</v>
      </c>
      <c r="L365" s="75">
        <v>1027</v>
      </c>
      <c r="M365" s="75">
        <v>845</v>
      </c>
      <c r="N365" s="75">
        <v>1638</v>
      </c>
      <c r="O365" s="75">
        <v>1018</v>
      </c>
      <c r="P365" s="75">
        <v>321</v>
      </c>
      <c r="Q365" s="75">
        <v>58</v>
      </c>
      <c r="R365" s="75">
        <v>224</v>
      </c>
      <c r="S365" s="75">
        <v>0</v>
      </c>
      <c r="T365" s="75">
        <v>3862</v>
      </c>
      <c r="U365" s="75" t="s">
        <v>124</v>
      </c>
      <c r="V365" s="75" t="s">
        <v>124</v>
      </c>
      <c r="W365" s="75">
        <v>178</v>
      </c>
      <c r="X365" s="75">
        <v>66</v>
      </c>
      <c r="Y365" s="75">
        <v>1357</v>
      </c>
    </row>
    <row r="366" spans="2:25" x14ac:dyDescent="0.45">
      <c r="B366" s="74" t="s">
        <v>501</v>
      </c>
      <c r="C366" s="75" t="s">
        <v>124</v>
      </c>
      <c r="D366" s="75" t="s">
        <v>124</v>
      </c>
      <c r="E366" s="75">
        <v>1364</v>
      </c>
      <c r="F366" s="75">
        <v>20</v>
      </c>
      <c r="G366" s="75">
        <v>157</v>
      </c>
      <c r="H366" s="75" t="s">
        <v>124</v>
      </c>
      <c r="I366" s="75">
        <v>35</v>
      </c>
      <c r="J366" s="75">
        <v>702</v>
      </c>
      <c r="K366" s="75">
        <v>217</v>
      </c>
      <c r="L366" s="75">
        <v>272</v>
      </c>
      <c r="M366" s="75">
        <v>226</v>
      </c>
      <c r="N366" s="75">
        <v>929</v>
      </c>
      <c r="O366" s="75">
        <v>519</v>
      </c>
      <c r="P366" s="75">
        <v>107</v>
      </c>
      <c r="Q366" s="75">
        <v>5</v>
      </c>
      <c r="R366" s="75">
        <v>37</v>
      </c>
      <c r="S366" s="75">
        <v>0</v>
      </c>
      <c r="T366" s="75">
        <v>1888</v>
      </c>
      <c r="U366" s="75">
        <v>0</v>
      </c>
      <c r="V366" s="75">
        <v>6</v>
      </c>
      <c r="W366" s="75">
        <v>35</v>
      </c>
      <c r="X366" s="75">
        <v>120</v>
      </c>
      <c r="Y366" s="75">
        <v>469</v>
      </c>
    </row>
    <row r="367" spans="2:25" x14ac:dyDescent="0.45">
      <c r="B367" s="74" t="s">
        <v>151</v>
      </c>
      <c r="C367" s="75">
        <v>0</v>
      </c>
      <c r="D367" s="75" t="s">
        <v>124</v>
      </c>
      <c r="E367" s="75">
        <v>348</v>
      </c>
      <c r="F367" s="75">
        <v>9</v>
      </c>
      <c r="G367" s="75">
        <v>145</v>
      </c>
      <c r="H367" s="75" t="s">
        <v>124</v>
      </c>
      <c r="I367" s="75">
        <v>58</v>
      </c>
      <c r="J367" s="75">
        <v>34</v>
      </c>
      <c r="K367" s="75">
        <v>101</v>
      </c>
      <c r="L367" s="75">
        <v>279</v>
      </c>
      <c r="M367" s="75">
        <v>230</v>
      </c>
      <c r="N367" s="75">
        <v>508</v>
      </c>
      <c r="O367" s="75">
        <v>245</v>
      </c>
      <c r="P367" s="75">
        <v>67</v>
      </c>
      <c r="Q367" s="75">
        <v>17</v>
      </c>
      <c r="R367" s="75">
        <v>26</v>
      </c>
      <c r="S367" s="75">
        <v>0</v>
      </c>
      <c r="T367" s="75">
        <v>632</v>
      </c>
      <c r="U367" s="75">
        <v>0</v>
      </c>
      <c r="V367" s="75" t="s">
        <v>124</v>
      </c>
      <c r="W367" s="75">
        <v>12</v>
      </c>
      <c r="X367" s="75">
        <v>34</v>
      </c>
      <c r="Y367" s="75">
        <v>207</v>
      </c>
    </row>
    <row r="368" spans="2:25" x14ac:dyDescent="0.45">
      <c r="B368" s="74" t="s">
        <v>502</v>
      </c>
      <c r="C368" s="75" t="s">
        <v>124</v>
      </c>
      <c r="D368" s="75" t="s">
        <v>124</v>
      </c>
      <c r="E368" s="75">
        <v>2083</v>
      </c>
      <c r="F368" s="75">
        <v>32</v>
      </c>
      <c r="G368" s="75">
        <v>457</v>
      </c>
      <c r="H368" s="75">
        <v>10</v>
      </c>
      <c r="I368" s="75">
        <v>205</v>
      </c>
      <c r="J368" s="75">
        <v>213</v>
      </c>
      <c r="K368" s="75">
        <v>731</v>
      </c>
      <c r="L368" s="75">
        <v>1064</v>
      </c>
      <c r="M368" s="75">
        <v>875</v>
      </c>
      <c r="N368" s="75">
        <v>1892</v>
      </c>
      <c r="O368" s="75">
        <v>1313</v>
      </c>
      <c r="P368" s="75">
        <v>229</v>
      </c>
      <c r="Q368" s="75">
        <v>48</v>
      </c>
      <c r="R368" s="75">
        <v>205</v>
      </c>
      <c r="S368" s="75">
        <v>0</v>
      </c>
      <c r="T368" s="75">
        <v>3853</v>
      </c>
      <c r="U368" s="75" t="s">
        <v>124</v>
      </c>
      <c r="V368" s="75" t="s">
        <v>124</v>
      </c>
      <c r="W368" s="75">
        <v>113</v>
      </c>
      <c r="X368" s="75">
        <v>113</v>
      </c>
      <c r="Y368" s="75">
        <v>1535</v>
      </c>
    </row>
    <row r="369" spans="2:25" x14ac:dyDescent="0.45">
      <c r="B369" s="74" t="s">
        <v>503</v>
      </c>
      <c r="C369" s="75" t="s">
        <v>124</v>
      </c>
      <c r="D369" s="75">
        <v>0</v>
      </c>
      <c r="E369" s="75">
        <v>617</v>
      </c>
      <c r="F369" s="75">
        <v>35</v>
      </c>
      <c r="G369" s="75">
        <v>189</v>
      </c>
      <c r="H369" s="75" t="s">
        <v>124</v>
      </c>
      <c r="I369" s="75">
        <v>79</v>
      </c>
      <c r="J369" s="75">
        <v>55</v>
      </c>
      <c r="K369" s="75">
        <v>191</v>
      </c>
      <c r="L369" s="75">
        <v>263</v>
      </c>
      <c r="M369" s="75">
        <v>211</v>
      </c>
      <c r="N369" s="75">
        <v>911</v>
      </c>
      <c r="O369" s="75">
        <v>552</v>
      </c>
      <c r="P369" s="75">
        <v>124</v>
      </c>
      <c r="Q369" s="75">
        <v>16</v>
      </c>
      <c r="R369" s="75">
        <v>32</v>
      </c>
      <c r="S369" s="75">
        <v>0</v>
      </c>
      <c r="T369" s="75">
        <v>1101</v>
      </c>
      <c r="U369" s="75" t="s">
        <v>124</v>
      </c>
      <c r="V369" s="75" t="s">
        <v>124</v>
      </c>
      <c r="W369" s="75">
        <v>30</v>
      </c>
      <c r="X369" s="75">
        <v>104</v>
      </c>
      <c r="Y369" s="75">
        <v>624</v>
      </c>
    </row>
    <row r="370" spans="2:25" x14ac:dyDescent="0.45">
      <c r="B370" s="74" t="s">
        <v>322</v>
      </c>
      <c r="C370" s="75" t="s">
        <v>124</v>
      </c>
      <c r="D370" s="75">
        <v>7</v>
      </c>
      <c r="E370" s="75">
        <v>981</v>
      </c>
      <c r="F370" s="75">
        <v>10</v>
      </c>
      <c r="G370" s="75">
        <v>262</v>
      </c>
      <c r="H370" s="75">
        <v>5</v>
      </c>
      <c r="I370" s="75">
        <v>138</v>
      </c>
      <c r="J370" s="75">
        <v>103</v>
      </c>
      <c r="K370" s="75">
        <v>437</v>
      </c>
      <c r="L370" s="75">
        <v>449</v>
      </c>
      <c r="M370" s="75">
        <v>393</v>
      </c>
      <c r="N370" s="75">
        <v>736</v>
      </c>
      <c r="O370" s="75">
        <v>554</v>
      </c>
      <c r="P370" s="75">
        <v>106</v>
      </c>
      <c r="Q370" s="75">
        <v>21</v>
      </c>
      <c r="R370" s="75">
        <v>117</v>
      </c>
      <c r="S370" s="75">
        <v>0</v>
      </c>
      <c r="T370" s="75">
        <v>1981</v>
      </c>
      <c r="U370" s="75" t="s">
        <v>124</v>
      </c>
      <c r="V370" s="75" t="s">
        <v>124</v>
      </c>
      <c r="W370" s="75">
        <v>68</v>
      </c>
      <c r="X370" s="75">
        <v>44</v>
      </c>
      <c r="Y370" s="75">
        <v>586</v>
      </c>
    </row>
    <row r="371" spans="2:25" x14ac:dyDescent="0.45">
      <c r="B371" s="74" t="s">
        <v>504</v>
      </c>
      <c r="C371" s="75" t="s">
        <v>124</v>
      </c>
      <c r="D371" s="75">
        <v>0</v>
      </c>
      <c r="E371" s="75">
        <v>304</v>
      </c>
      <c r="F371" s="75" t="s">
        <v>124</v>
      </c>
      <c r="G371" s="75">
        <v>107</v>
      </c>
      <c r="H371" s="75">
        <v>0</v>
      </c>
      <c r="I371" s="75">
        <v>38</v>
      </c>
      <c r="J371" s="75">
        <v>79</v>
      </c>
      <c r="K371" s="75">
        <v>92</v>
      </c>
      <c r="L371" s="75">
        <v>215</v>
      </c>
      <c r="M371" s="75">
        <v>166</v>
      </c>
      <c r="N371" s="75">
        <v>305</v>
      </c>
      <c r="O371" s="75">
        <v>172</v>
      </c>
      <c r="P371" s="75">
        <v>50</v>
      </c>
      <c r="Q371" s="75">
        <v>5</v>
      </c>
      <c r="R371" s="75">
        <v>27</v>
      </c>
      <c r="S371" s="75">
        <v>0</v>
      </c>
      <c r="T371" s="75">
        <v>540</v>
      </c>
      <c r="U371" s="75">
        <v>0</v>
      </c>
      <c r="V371" s="75">
        <v>0</v>
      </c>
      <c r="W371" s="75">
        <v>19</v>
      </c>
      <c r="X371" s="75">
        <v>18</v>
      </c>
      <c r="Y371" s="75">
        <v>130</v>
      </c>
    </row>
    <row r="372" spans="2:25" x14ac:dyDescent="0.45">
      <c r="B372" s="74" t="s">
        <v>505</v>
      </c>
      <c r="C372" s="75">
        <v>10</v>
      </c>
      <c r="D372" s="75">
        <v>15</v>
      </c>
      <c r="E372" s="75">
        <v>2047</v>
      </c>
      <c r="F372" s="75">
        <v>23</v>
      </c>
      <c r="G372" s="75">
        <v>659</v>
      </c>
      <c r="H372" s="75">
        <v>15</v>
      </c>
      <c r="I372" s="75">
        <v>314</v>
      </c>
      <c r="J372" s="75">
        <v>308</v>
      </c>
      <c r="K372" s="75">
        <v>996</v>
      </c>
      <c r="L372" s="75">
        <v>1406</v>
      </c>
      <c r="M372" s="75">
        <v>1071</v>
      </c>
      <c r="N372" s="75">
        <v>2004</v>
      </c>
      <c r="O372" s="75">
        <v>1176</v>
      </c>
      <c r="P372" s="75">
        <v>253</v>
      </c>
      <c r="Q372" s="75">
        <v>73</v>
      </c>
      <c r="R372" s="75">
        <v>282</v>
      </c>
      <c r="S372" s="75">
        <v>0</v>
      </c>
      <c r="T372" s="75">
        <v>4307</v>
      </c>
      <c r="U372" s="75">
        <v>23</v>
      </c>
      <c r="V372" s="75" t="s">
        <v>124</v>
      </c>
      <c r="W372" s="75">
        <v>206</v>
      </c>
      <c r="X372" s="75">
        <v>164</v>
      </c>
      <c r="Y372" s="75">
        <v>1719</v>
      </c>
    </row>
    <row r="373" spans="2:25" x14ac:dyDescent="0.45">
      <c r="B373" s="74" t="s">
        <v>506</v>
      </c>
      <c r="C373" s="75">
        <v>12</v>
      </c>
      <c r="D373" s="75">
        <v>28</v>
      </c>
      <c r="E373" s="75">
        <v>3019</v>
      </c>
      <c r="F373" s="75">
        <v>21</v>
      </c>
      <c r="G373" s="75">
        <v>968</v>
      </c>
      <c r="H373" s="75">
        <v>20</v>
      </c>
      <c r="I373" s="75">
        <v>535</v>
      </c>
      <c r="J373" s="75">
        <v>382</v>
      </c>
      <c r="K373" s="75">
        <v>1054</v>
      </c>
      <c r="L373" s="75">
        <v>2129</v>
      </c>
      <c r="M373" s="75">
        <v>1709</v>
      </c>
      <c r="N373" s="75">
        <v>2891</v>
      </c>
      <c r="O373" s="75">
        <v>1637</v>
      </c>
      <c r="P373" s="75">
        <v>374</v>
      </c>
      <c r="Q373" s="75">
        <v>213</v>
      </c>
      <c r="R373" s="75">
        <v>407</v>
      </c>
      <c r="S373" s="75">
        <v>0</v>
      </c>
      <c r="T373" s="75">
        <v>5909</v>
      </c>
      <c r="U373" s="75">
        <v>59</v>
      </c>
      <c r="V373" s="75">
        <v>5</v>
      </c>
      <c r="W373" s="75">
        <v>249</v>
      </c>
      <c r="X373" s="75">
        <v>200</v>
      </c>
      <c r="Y373" s="75">
        <v>2338</v>
      </c>
    </row>
    <row r="374" spans="2:25" x14ac:dyDescent="0.45">
      <c r="B374" s="74" t="s">
        <v>507</v>
      </c>
      <c r="C374" s="75">
        <v>0</v>
      </c>
      <c r="D374" s="75">
        <v>0</v>
      </c>
      <c r="E374" s="75">
        <v>310</v>
      </c>
      <c r="F374" s="75">
        <v>6</v>
      </c>
      <c r="G374" s="75">
        <v>112</v>
      </c>
      <c r="H374" s="75" t="s">
        <v>124</v>
      </c>
      <c r="I374" s="75">
        <v>52</v>
      </c>
      <c r="J374" s="75">
        <v>89</v>
      </c>
      <c r="K374" s="75">
        <v>90</v>
      </c>
      <c r="L374" s="75">
        <v>264</v>
      </c>
      <c r="M374" s="75">
        <v>177</v>
      </c>
      <c r="N374" s="75">
        <v>398</v>
      </c>
      <c r="O374" s="75">
        <v>187</v>
      </c>
      <c r="P374" s="75">
        <v>73</v>
      </c>
      <c r="Q374" s="75">
        <v>9</v>
      </c>
      <c r="R374" s="75">
        <v>31</v>
      </c>
      <c r="S374" s="75">
        <v>0</v>
      </c>
      <c r="T374" s="75">
        <v>597</v>
      </c>
      <c r="U374" s="75">
        <v>0</v>
      </c>
      <c r="V374" s="75">
        <v>0</v>
      </c>
      <c r="W374" s="75">
        <v>16</v>
      </c>
      <c r="X374" s="75">
        <v>38</v>
      </c>
      <c r="Y374" s="75">
        <v>162</v>
      </c>
    </row>
    <row r="375" spans="2:25" x14ac:dyDescent="0.45">
      <c r="B375" s="74" t="s">
        <v>508</v>
      </c>
      <c r="C375" s="75" t="s">
        <v>124</v>
      </c>
      <c r="D375" s="75" t="s">
        <v>124</v>
      </c>
      <c r="E375" s="75">
        <v>1257</v>
      </c>
      <c r="F375" s="75">
        <v>6</v>
      </c>
      <c r="G375" s="75">
        <v>339</v>
      </c>
      <c r="H375" s="75">
        <v>8</v>
      </c>
      <c r="I375" s="75">
        <v>152</v>
      </c>
      <c r="J375" s="75">
        <v>181</v>
      </c>
      <c r="K375" s="75">
        <v>404</v>
      </c>
      <c r="L375" s="75">
        <v>633</v>
      </c>
      <c r="M375" s="75">
        <v>477</v>
      </c>
      <c r="N375" s="75">
        <v>928</v>
      </c>
      <c r="O375" s="75">
        <v>589</v>
      </c>
      <c r="P375" s="75">
        <v>144</v>
      </c>
      <c r="Q375" s="75">
        <v>29</v>
      </c>
      <c r="R375" s="75">
        <v>114</v>
      </c>
      <c r="S375" s="75">
        <v>0</v>
      </c>
      <c r="T375" s="75">
        <v>2268</v>
      </c>
      <c r="U375" s="75" t="s">
        <v>124</v>
      </c>
      <c r="V375" s="75" t="s">
        <v>124</v>
      </c>
      <c r="W375" s="75">
        <v>55</v>
      </c>
      <c r="X375" s="75">
        <v>43</v>
      </c>
      <c r="Y375" s="75">
        <v>646</v>
      </c>
    </row>
    <row r="376" spans="2:25" x14ac:dyDescent="0.45">
      <c r="B376" s="74" t="s">
        <v>509</v>
      </c>
      <c r="C376" s="75">
        <v>0</v>
      </c>
      <c r="D376" s="75">
        <v>0</v>
      </c>
      <c r="E376" s="75">
        <v>827</v>
      </c>
      <c r="F376" s="75">
        <v>18</v>
      </c>
      <c r="G376" s="75">
        <v>310</v>
      </c>
      <c r="H376" s="75">
        <v>10</v>
      </c>
      <c r="I376" s="75">
        <v>103</v>
      </c>
      <c r="J376" s="75">
        <v>122</v>
      </c>
      <c r="K376" s="75">
        <v>258</v>
      </c>
      <c r="L376" s="75">
        <v>755</v>
      </c>
      <c r="M376" s="75">
        <v>570</v>
      </c>
      <c r="N376" s="75">
        <v>1164</v>
      </c>
      <c r="O376" s="75">
        <v>561</v>
      </c>
      <c r="P376" s="75">
        <v>129</v>
      </c>
      <c r="Q376" s="75">
        <v>29</v>
      </c>
      <c r="R376" s="75">
        <v>114</v>
      </c>
      <c r="S376" s="75">
        <v>0</v>
      </c>
      <c r="T376" s="75">
        <v>1520</v>
      </c>
      <c r="U376" s="75" t="s">
        <v>124</v>
      </c>
      <c r="V376" s="75" t="s">
        <v>124</v>
      </c>
      <c r="W376" s="75">
        <v>65</v>
      </c>
      <c r="X376" s="75">
        <v>115</v>
      </c>
      <c r="Y376" s="75">
        <v>529</v>
      </c>
    </row>
    <row r="377" spans="2:25" x14ac:dyDescent="0.45">
      <c r="B377" s="74" t="s">
        <v>289</v>
      </c>
      <c r="C377" s="75">
        <v>0</v>
      </c>
      <c r="D377" s="75">
        <v>0</v>
      </c>
      <c r="E377" s="75">
        <v>343</v>
      </c>
      <c r="F377" s="75" t="s">
        <v>124</v>
      </c>
      <c r="G377" s="75">
        <v>117</v>
      </c>
      <c r="H377" s="75">
        <v>5</v>
      </c>
      <c r="I377" s="75">
        <v>59</v>
      </c>
      <c r="J377" s="75">
        <v>42</v>
      </c>
      <c r="K377" s="75">
        <v>101</v>
      </c>
      <c r="L377" s="75">
        <v>211</v>
      </c>
      <c r="M377" s="75">
        <v>135</v>
      </c>
      <c r="N377" s="75">
        <v>319</v>
      </c>
      <c r="O377" s="75">
        <v>144</v>
      </c>
      <c r="P377" s="75">
        <v>64</v>
      </c>
      <c r="Q377" s="75" t="s">
        <v>124</v>
      </c>
      <c r="R377" s="75">
        <v>16</v>
      </c>
      <c r="S377" s="75">
        <v>0</v>
      </c>
      <c r="T377" s="75">
        <v>589</v>
      </c>
      <c r="U377" s="75">
        <v>0</v>
      </c>
      <c r="V377" s="75" t="s">
        <v>124</v>
      </c>
      <c r="W377" s="75">
        <v>18</v>
      </c>
      <c r="X377" s="75">
        <v>18</v>
      </c>
      <c r="Y377" s="75">
        <v>76</v>
      </c>
    </row>
    <row r="378" spans="2:25" x14ac:dyDescent="0.45">
      <c r="B378" s="74" t="s">
        <v>353</v>
      </c>
      <c r="C378" s="75" t="s">
        <v>124</v>
      </c>
      <c r="D378" s="75">
        <v>0</v>
      </c>
      <c r="E378" s="75">
        <v>2060</v>
      </c>
      <c r="F378" s="75">
        <v>26</v>
      </c>
      <c r="G378" s="75">
        <v>435</v>
      </c>
      <c r="H378" s="75">
        <v>10</v>
      </c>
      <c r="I378" s="75">
        <v>163</v>
      </c>
      <c r="J378" s="75">
        <v>263</v>
      </c>
      <c r="K378" s="75">
        <v>456</v>
      </c>
      <c r="L378" s="75">
        <v>966</v>
      </c>
      <c r="M378" s="75">
        <v>746</v>
      </c>
      <c r="N378" s="75">
        <v>1631</v>
      </c>
      <c r="O378" s="75">
        <v>858</v>
      </c>
      <c r="P378" s="75">
        <v>247</v>
      </c>
      <c r="Q378" s="75">
        <v>29</v>
      </c>
      <c r="R378" s="75">
        <v>159</v>
      </c>
      <c r="S378" s="75">
        <v>0</v>
      </c>
      <c r="T378" s="75">
        <v>3250</v>
      </c>
      <c r="U378" s="75" t="s">
        <v>124</v>
      </c>
      <c r="V378" s="75" t="s">
        <v>124</v>
      </c>
      <c r="W378" s="75">
        <v>103</v>
      </c>
      <c r="X378" s="75">
        <v>118</v>
      </c>
      <c r="Y378" s="75">
        <v>866</v>
      </c>
    </row>
    <row r="379" spans="2:25" x14ac:dyDescent="0.45">
      <c r="B379" s="74" t="s">
        <v>268</v>
      </c>
      <c r="C379" s="75" t="s">
        <v>124</v>
      </c>
      <c r="D379" s="75" t="s">
        <v>124</v>
      </c>
      <c r="E379" s="75">
        <v>750</v>
      </c>
      <c r="F379" s="75">
        <v>32</v>
      </c>
      <c r="G379" s="75">
        <v>173</v>
      </c>
      <c r="H379" s="75" t="s">
        <v>124</v>
      </c>
      <c r="I379" s="75">
        <v>81</v>
      </c>
      <c r="J379" s="75">
        <v>202</v>
      </c>
      <c r="K379" s="75">
        <v>582</v>
      </c>
      <c r="L379" s="75">
        <v>332</v>
      </c>
      <c r="M379" s="75">
        <v>290</v>
      </c>
      <c r="N379" s="75">
        <v>1038</v>
      </c>
      <c r="O379" s="75">
        <v>834</v>
      </c>
      <c r="P379" s="75">
        <v>84</v>
      </c>
      <c r="Q379" s="75">
        <v>22</v>
      </c>
      <c r="R379" s="75">
        <v>81</v>
      </c>
      <c r="S379" s="75" t="s">
        <v>124</v>
      </c>
      <c r="T379" s="75">
        <v>1827</v>
      </c>
      <c r="U379" s="75">
        <v>7</v>
      </c>
      <c r="V379" s="75" t="s">
        <v>124</v>
      </c>
      <c r="W379" s="75">
        <v>36</v>
      </c>
      <c r="X379" s="75">
        <v>102</v>
      </c>
      <c r="Y379" s="75">
        <v>746</v>
      </c>
    </row>
    <row r="380" spans="2:25" x14ac:dyDescent="0.45">
      <c r="B380" s="74" t="s">
        <v>554</v>
      </c>
      <c r="C380" s="75" t="s">
        <v>124</v>
      </c>
      <c r="D380" s="75">
        <v>0</v>
      </c>
      <c r="E380" s="75">
        <v>515</v>
      </c>
      <c r="F380" s="75">
        <v>13</v>
      </c>
      <c r="G380" s="75">
        <v>336</v>
      </c>
      <c r="H380" s="75">
        <v>10</v>
      </c>
      <c r="I380" s="75">
        <v>138</v>
      </c>
      <c r="J380" s="75">
        <v>39</v>
      </c>
      <c r="K380" s="75">
        <v>197</v>
      </c>
      <c r="L380" s="75">
        <v>770</v>
      </c>
      <c r="M380" s="75">
        <v>585</v>
      </c>
      <c r="N380" s="75">
        <v>1190</v>
      </c>
      <c r="O380" s="75">
        <v>591</v>
      </c>
      <c r="P380" s="75">
        <v>117</v>
      </c>
      <c r="Q380" s="75">
        <v>40</v>
      </c>
      <c r="R380" s="75">
        <v>81</v>
      </c>
      <c r="S380" s="75">
        <v>0</v>
      </c>
      <c r="T380" s="75">
        <v>1132</v>
      </c>
      <c r="U380" s="75">
        <v>5</v>
      </c>
      <c r="V380" s="75" t="s">
        <v>124</v>
      </c>
      <c r="W380" s="75">
        <v>66</v>
      </c>
      <c r="X380" s="75">
        <v>138</v>
      </c>
      <c r="Y380" s="75">
        <v>479</v>
      </c>
    </row>
    <row r="381" spans="2:25" x14ac:dyDescent="0.45">
      <c r="B381" s="74" t="s">
        <v>555</v>
      </c>
      <c r="C381" s="75" t="s">
        <v>124</v>
      </c>
      <c r="D381" s="75" t="s">
        <v>124</v>
      </c>
      <c r="E381" s="75">
        <v>1142</v>
      </c>
      <c r="F381" s="75">
        <v>14</v>
      </c>
      <c r="G381" s="75">
        <v>358</v>
      </c>
      <c r="H381" s="75">
        <v>6</v>
      </c>
      <c r="I381" s="75">
        <v>154</v>
      </c>
      <c r="J381" s="75">
        <v>104</v>
      </c>
      <c r="K381" s="75">
        <v>311</v>
      </c>
      <c r="L381" s="75">
        <v>757</v>
      </c>
      <c r="M381" s="75">
        <v>555</v>
      </c>
      <c r="N381" s="75">
        <v>1273</v>
      </c>
      <c r="O381" s="75">
        <v>675</v>
      </c>
      <c r="P381" s="75">
        <v>166</v>
      </c>
      <c r="Q381" s="75">
        <v>38</v>
      </c>
      <c r="R381" s="75">
        <v>86</v>
      </c>
      <c r="S381" s="75" t="s">
        <v>124</v>
      </c>
      <c r="T381" s="75">
        <v>1976</v>
      </c>
      <c r="U381" s="75">
        <v>5</v>
      </c>
      <c r="V381" s="75">
        <v>5</v>
      </c>
      <c r="W381" s="75">
        <v>60</v>
      </c>
      <c r="X381" s="75">
        <v>145</v>
      </c>
      <c r="Y381" s="75">
        <v>583</v>
      </c>
    </row>
    <row r="382" spans="2:25" x14ac:dyDescent="0.45">
      <c r="B382" s="74" t="s">
        <v>510</v>
      </c>
      <c r="C382" s="75" t="s">
        <v>124</v>
      </c>
      <c r="D382" s="75" t="s">
        <v>124</v>
      </c>
      <c r="E382" s="75">
        <v>888</v>
      </c>
      <c r="F382" s="75">
        <v>71</v>
      </c>
      <c r="G382" s="75">
        <v>192</v>
      </c>
      <c r="H382" s="75" t="s">
        <v>124</v>
      </c>
      <c r="I382" s="75">
        <v>98</v>
      </c>
      <c r="J382" s="75">
        <v>239</v>
      </c>
      <c r="K382" s="75">
        <v>433</v>
      </c>
      <c r="L382" s="75">
        <v>322</v>
      </c>
      <c r="M382" s="75">
        <v>271</v>
      </c>
      <c r="N382" s="75">
        <v>1898</v>
      </c>
      <c r="O382" s="75">
        <v>1181</v>
      </c>
      <c r="P382" s="75">
        <v>119</v>
      </c>
      <c r="Q382" s="75">
        <v>20</v>
      </c>
      <c r="R382" s="75">
        <v>70</v>
      </c>
      <c r="S382" s="75">
        <v>0</v>
      </c>
      <c r="T382" s="75">
        <v>1793</v>
      </c>
      <c r="U382" s="75">
        <v>9</v>
      </c>
      <c r="V382" s="75">
        <v>6</v>
      </c>
      <c r="W382" s="75">
        <v>56</v>
      </c>
      <c r="X382" s="75">
        <v>260</v>
      </c>
      <c r="Y382" s="75">
        <v>1223</v>
      </c>
    </row>
    <row r="383" spans="2:25" x14ac:dyDescent="0.45">
      <c r="B383" s="74" t="s">
        <v>511</v>
      </c>
      <c r="C383" s="75">
        <v>0</v>
      </c>
      <c r="D383" s="75" t="s">
        <v>124</v>
      </c>
      <c r="E383" s="75">
        <v>230</v>
      </c>
      <c r="F383" s="75">
        <v>16</v>
      </c>
      <c r="G383" s="75">
        <v>18</v>
      </c>
      <c r="H383" s="75">
        <v>0</v>
      </c>
      <c r="I383" s="75">
        <v>5</v>
      </c>
      <c r="J383" s="75">
        <v>189</v>
      </c>
      <c r="K383" s="75">
        <v>44</v>
      </c>
      <c r="L383" s="75">
        <v>67</v>
      </c>
      <c r="M383" s="75">
        <v>57</v>
      </c>
      <c r="N383" s="75">
        <v>405</v>
      </c>
      <c r="O383" s="75">
        <v>263</v>
      </c>
      <c r="P383" s="75">
        <v>23</v>
      </c>
      <c r="Q383" s="75" t="s">
        <v>124</v>
      </c>
      <c r="R383" s="75">
        <v>7</v>
      </c>
      <c r="S383" s="75">
        <v>0</v>
      </c>
      <c r="T383" s="75">
        <v>338</v>
      </c>
      <c r="U383" s="75" t="s">
        <v>124</v>
      </c>
      <c r="V383" s="75">
        <v>0</v>
      </c>
      <c r="W383" s="75">
        <v>7</v>
      </c>
      <c r="X383" s="75">
        <v>51</v>
      </c>
      <c r="Y383" s="75">
        <v>291</v>
      </c>
    </row>
    <row r="384" spans="2:25" x14ac:dyDescent="0.45">
      <c r="B384" s="74" t="s">
        <v>133</v>
      </c>
      <c r="C384" s="75">
        <v>6</v>
      </c>
      <c r="D384" s="75" t="s">
        <v>124</v>
      </c>
      <c r="E384" s="75">
        <v>279</v>
      </c>
      <c r="F384" s="75">
        <v>31</v>
      </c>
      <c r="G384" s="75">
        <v>64</v>
      </c>
      <c r="H384" s="75" t="s">
        <v>124</v>
      </c>
      <c r="I384" s="75">
        <v>25</v>
      </c>
      <c r="J384" s="75">
        <v>157</v>
      </c>
      <c r="K384" s="75">
        <v>98</v>
      </c>
      <c r="L384" s="75">
        <v>244</v>
      </c>
      <c r="M384" s="75">
        <v>211</v>
      </c>
      <c r="N384" s="75">
        <v>1518</v>
      </c>
      <c r="O384" s="75">
        <v>880</v>
      </c>
      <c r="P384" s="75">
        <v>88</v>
      </c>
      <c r="Q384" s="75">
        <v>22</v>
      </c>
      <c r="R384" s="75">
        <v>18</v>
      </c>
      <c r="S384" s="75">
        <v>0</v>
      </c>
      <c r="T384" s="75">
        <v>535</v>
      </c>
      <c r="U384" s="75">
        <v>5</v>
      </c>
      <c r="V384" s="75" t="s">
        <v>124</v>
      </c>
      <c r="W384" s="75">
        <v>35</v>
      </c>
      <c r="X384" s="75">
        <v>194</v>
      </c>
      <c r="Y384" s="75">
        <v>918</v>
      </c>
    </row>
    <row r="385" spans="2:25" x14ac:dyDescent="0.45">
      <c r="B385" s="74" t="s">
        <v>72</v>
      </c>
      <c r="C385" s="75">
        <v>0</v>
      </c>
      <c r="D385" s="75" t="s">
        <v>124</v>
      </c>
      <c r="E385" s="75">
        <v>769</v>
      </c>
      <c r="F385" s="75">
        <v>5</v>
      </c>
      <c r="G385" s="75">
        <v>150</v>
      </c>
      <c r="H385" s="75" t="s">
        <v>124</v>
      </c>
      <c r="I385" s="75">
        <v>68</v>
      </c>
      <c r="J385" s="75">
        <v>149</v>
      </c>
      <c r="K385" s="75">
        <v>241</v>
      </c>
      <c r="L385" s="75">
        <v>306</v>
      </c>
      <c r="M385" s="75">
        <v>204</v>
      </c>
      <c r="N385" s="75">
        <v>482</v>
      </c>
      <c r="O385" s="75">
        <v>300</v>
      </c>
      <c r="P385" s="75">
        <v>124</v>
      </c>
      <c r="Q385" s="75">
        <v>21</v>
      </c>
      <c r="R385" s="75">
        <v>30</v>
      </c>
      <c r="S385" s="75" t="s">
        <v>124</v>
      </c>
      <c r="T385" s="75">
        <v>1282</v>
      </c>
      <c r="U385" s="75">
        <v>0</v>
      </c>
      <c r="V385" s="75" t="s">
        <v>124</v>
      </c>
      <c r="W385" s="75">
        <v>21</v>
      </c>
      <c r="X385" s="75">
        <v>20</v>
      </c>
      <c r="Y385" s="75">
        <v>213</v>
      </c>
    </row>
    <row r="386" spans="2:25" x14ac:dyDescent="0.45">
      <c r="B386" s="74" t="s">
        <v>246</v>
      </c>
      <c r="C386" s="75" t="s">
        <v>124</v>
      </c>
      <c r="D386" s="75" t="s">
        <v>124</v>
      </c>
      <c r="E386" s="75">
        <v>2496</v>
      </c>
      <c r="F386" s="75">
        <v>34</v>
      </c>
      <c r="G386" s="75">
        <v>748</v>
      </c>
      <c r="H386" s="75">
        <v>8</v>
      </c>
      <c r="I386" s="75">
        <v>498</v>
      </c>
      <c r="J386" s="75">
        <v>127</v>
      </c>
      <c r="K386" s="75">
        <v>731</v>
      </c>
      <c r="L386" s="75">
        <v>1417</v>
      </c>
      <c r="M386" s="75">
        <v>1075</v>
      </c>
      <c r="N386" s="75">
        <v>2793</v>
      </c>
      <c r="O386" s="75">
        <v>1653</v>
      </c>
      <c r="P386" s="75">
        <v>425</v>
      </c>
      <c r="Q386" s="75">
        <v>152</v>
      </c>
      <c r="R386" s="75">
        <v>124</v>
      </c>
      <c r="S386" s="75" t="s">
        <v>124</v>
      </c>
      <c r="T386" s="75">
        <v>4614</v>
      </c>
      <c r="U386" s="75">
        <v>79</v>
      </c>
      <c r="V386" s="75">
        <v>19</v>
      </c>
      <c r="W386" s="75">
        <v>111</v>
      </c>
      <c r="X386" s="75">
        <v>436</v>
      </c>
      <c r="Y386" s="75">
        <v>1759</v>
      </c>
    </row>
    <row r="387" spans="2:25" x14ac:dyDescent="0.45">
      <c r="B387" s="74" t="s">
        <v>248</v>
      </c>
      <c r="C387" s="75">
        <v>0</v>
      </c>
      <c r="D387" s="75">
        <v>0</v>
      </c>
      <c r="E387" s="75">
        <v>1333</v>
      </c>
      <c r="F387" s="75">
        <v>14</v>
      </c>
      <c r="G387" s="75">
        <v>392</v>
      </c>
      <c r="H387" s="75">
        <v>16</v>
      </c>
      <c r="I387" s="75">
        <v>215</v>
      </c>
      <c r="J387" s="75">
        <v>76</v>
      </c>
      <c r="K387" s="75">
        <v>406</v>
      </c>
      <c r="L387" s="75">
        <v>1027</v>
      </c>
      <c r="M387" s="75">
        <v>811</v>
      </c>
      <c r="N387" s="75">
        <v>1774</v>
      </c>
      <c r="O387" s="75">
        <v>1004</v>
      </c>
      <c r="P387" s="75">
        <v>250</v>
      </c>
      <c r="Q387" s="75">
        <v>67</v>
      </c>
      <c r="R387" s="75">
        <v>143</v>
      </c>
      <c r="S387" s="75" t="s">
        <v>124</v>
      </c>
      <c r="T387" s="75">
        <v>2533</v>
      </c>
      <c r="U387" s="75">
        <v>24</v>
      </c>
      <c r="V387" s="75">
        <v>5</v>
      </c>
      <c r="W387" s="75">
        <v>64</v>
      </c>
      <c r="X387" s="75">
        <v>282</v>
      </c>
      <c r="Y387" s="75">
        <v>797</v>
      </c>
    </row>
    <row r="388" spans="2:25" x14ac:dyDescent="0.45">
      <c r="B388" s="74" t="s">
        <v>512</v>
      </c>
      <c r="C388" s="75">
        <v>0</v>
      </c>
      <c r="D388" s="75">
        <v>0</v>
      </c>
      <c r="E388" s="75">
        <v>2590</v>
      </c>
      <c r="F388" s="75">
        <v>57</v>
      </c>
      <c r="G388" s="75">
        <v>973</v>
      </c>
      <c r="H388" s="75">
        <v>13</v>
      </c>
      <c r="I388" s="75">
        <v>532</v>
      </c>
      <c r="J388" s="75">
        <v>126</v>
      </c>
      <c r="K388" s="75">
        <v>858</v>
      </c>
      <c r="L388" s="75">
        <v>1830</v>
      </c>
      <c r="M388" s="75">
        <v>1575</v>
      </c>
      <c r="N388" s="75">
        <v>3538</v>
      </c>
      <c r="O388" s="75">
        <v>2244</v>
      </c>
      <c r="P388" s="75">
        <v>385</v>
      </c>
      <c r="Q388" s="75">
        <v>242</v>
      </c>
      <c r="R388" s="75">
        <v>291</v>
      </c>
      <c r="S388" s="75" t="s">
        <v>124</v>
      </c>
      <c r="T388" s="75">
        <v>5139</v>
      </c>
      <c r="U388" s="75">
        <v>43</v>
      </c>
      <c r="V388" s="75">
        <v>17</v>
      </c>
      <c r="W388" s="75">
        <v>141</v>
      </c>
      <c r="X388" s="75">
        <v>385</v>
      </c>
      <c r="Y388" s="75">
        <v>2151</v>
      </c>
    </row>
    <row r="389" spans="2:25" x14ac:dyDescent="0.45">
      <c r="B389" s="74" t="s">
        <v>513</v>
      </c>
      <c r="C389" s="75">
        <v>0</v>
      </c>
      <c r="D389" s="75">
        <v>0</v>
      </c>
      <c r="E389" s="75">
        <v>2164</v>
      </c>
      <c r="F389" s="75">
        <v>38</v>
      </c>
      <c r="G389" s="75">
        <v>843</v>
      </c>
      <c r="H389" s="75">
        <v>13</v>
      </c>
      <c r="I389" s="75">
        <v>483</v>
      </c>
      <c r="J389" s="75">
        <v>88</v>
      </c>
      <c r="K389" s="75">
        <v>706</v>
      </c>
      <c r="L389" s="75">
        <v>1520</v>
      </c>
      <c r="M389" s="75">
        <v>1262</v>
      </c>
      <c r="N389" s="75">
        <v>2999</v>
      </c>
      <c r="O389" s="75">
        <v>1963</v>
      </c>
      <c r="P389" s="75">
        <v>350</v>
      </c>
      <c r="Q389" s="75">
        <v>137</v>
      </c>
      <c r="R389" s="75">
        <v>244</v>
      </c>
      <c r="S389" s="75" t="s">
        <v>124</v>
      </c>
      <c r="T389" s="75">
        <v>4335</v>
      </c>
      <c r="U389" s="75">
        <v>43</v>
      </c>
      <c r="V389" s="75">
        <v>15</v>
      </c>
      <c r="W389" s="75">
        <v>110</v>
      </c>
      <c r="X389" s="75">
        <v>361</v>
      </c>
      <c r="Y389" s="75">
        <v>1587</v>
      </c>
    </row>
    <row r="390" spans="2:25" x14ac:dyDescent="0.45">
      <c r="B390" s="74" t="s">
        <v>304</v>
      </c>
      <c r="C390" s="75">
        <v>0</v>
      </c>
      <c r="D390" s="75">
        <v>0</v>
      </c>
      <c r="E390" s="75">
        <v>648</v>
      </c>
      <c r="F390" s="75" t="s">
        <v>124</v>
      </c>
      <c r="G390" s="75">
        <v>104</v>
      </c>
      <c r="H390" s="75">
        <v>0</v>
      </c>
      <c r="I390" s="75">
        <v>59</v>
      </c>
      <c r="J390" s="75">
        <v>83</v>
      </c>
      <c r="K390" s="75">
        <v>279</v>
      </c>
      <c r="L390" s="75">
        <v>199</v>
      </c>
      <c r="M390" s="75">
        <v>151</v>
      </c>
      <c r="N390" s="75">
        <v>286</v>
      </c>
      <c r="O390" s="75">
        <v>210</v>
      </c>
      <c r="P390" s="75">
        <v>57</v>
      </c>
      <c r="Q390" s="75">
        <v>17</v>
      </c>
      <c r="R390" s="75">
        <v>35</v>
      </c>
      <c r="S390" s="75" t="s">
        <v>124</v>
      </c>
      <c r="T390" s="75">
        <v>1147</v>
      </c>
      <c r="U390" s="75">
        <v>0</v>
      </c>
      <c r="V390" s="75">
        <v>5</v>
      </c>
      <c r="W390" s="75">
        <v>22</v>
      </c>
      <c r="X390" s="75">
        <v>9</v>
      </c>
      <c r="Y390" s="75">
        <v>208</v>
      </c>
    </row>
    <row r="391" spans="2:25" x14ac:dyDescent="0.45">
      <c r="B391" s="74" t="s">
        <v>254</v>
      </c>
      <c r="C391" s="75">
        <v>5</v>
      </c>
      <c r="D391" s="75" t="s">
        <v>124</v>
      </c>
      <c r="E391" s="75">
        <v>1271</v>
      </c>
      <c r="F391" s="75">
        <v>100</v>
      </c>
      <c r="G391" s="75">
        <v>197</v>
      </c>
      <c r="H391" s="75" t="s">
        <v>124</v>
      </c>
      <c r="I391" s="75">
        <v>88</v>
      </c>
      <c r="J391" s="75">
        <v>259</v>
      </c>
      <c r="K391" s="75">
        <v>1101</v>
      </c>
      <c r="L391" s="75">
        <v>445</v>
      </c>
      <c r="M391" s="75">
        <v>393</v>
      </c>
      <c r="N391" s="75">
        <v>2863</v>
      </c>
      <c r="O391" s="75">
        <v>2165</v>
      </c>
      <c r="P391" s="75">
        <v>175</v>
      </c>
      <c r="Q391" s="75">
        <v>17</v>
      </c>
      <c r="R391" s="75">
        <v>66</v>
      </c>
      <c r="S391" s="75">
        <v>0</v>
      </c>
      <c r="T391" s="75">
        <v>3189</v>
      </c>
      <c r="U391" s="75">
        <v>5</v>
      </c>
      <c r="V391" s="75">
        <v>9</v>
      </c>
      <c r="W391" s="75">
        <v>96</v>
      </c>
      <c r="X391" s="75">
        <v>232</v>
      </c>
      <c r="Y391" s="75">
        <v>2848</v>
      </c>
    </row>
    <row r="392" spans="2:25" x14ac:dyDescent="0.45">
      <c r="B392" s="74" t="s">
        <v>255</v>
      </c>
      <c r="C392" s="75" t="s">
        <v>124</v>
      </c>
      <c r="D392" s="75">
        <v>0</v>
      </c>
      <c r="E392" s="75">
        <v>817</v>
      </c>
      <c r="F392" s="75">
        <v>60</v>
      </c>
      <c r="G392" s="75">
        <v>153</v>
      </c>
      <c r="H392" s="75" t="s">
        <v>124</v>
      </c>
      <c r="I392" s="75">
        <v>56</v>
      </c>
      <c r="J392" s="75">
        <v>155</v>
      </c>
      <c r="K392" s="75">
        <v>453</v>
      </c>
      <c r="L392" s="75">
        <v>409</v>
      </c>
      <c r="M392" s="75">
        <v>342</v>
      </c>
      <c r="N392" s="75">
        <v>1781</v>
      </c>
      <c r="O392" s="75">
        <v>1126</v>
      </c>
      <c r="P392" s="75">
        <v>157</v>
      </c>
      <c r="Q392" s="75">
        <v>32</v>
      </c>
      <c r="R392" s="75">
        <v>55</v>
      </c>
      <c r="S392" s="75" t="s">
        <v>124</v>
      </c>
      <c r="T392" s="75">
        <v>1695</v>
      </c>
      <c r="U392" s="75">
        <v>5</v>
      </c>
      <c r="V392" s="75">
        <v>5</v>
      </c>
      <c r="W392" s="75">
        <v>51</v>
      </c>
      <c r="X392" s="75">
        <v>210</v>
      </c>
      <c r="Y392" s="75">
        <v>1510</v>
      </c>
    </row>
    <row r="393" spans="2:25" x14ac:dyDescent="0.45">
      <c r="B393" s="74" t="s">
        <v>293</v>
      </c>
      <c r="C393" s="75">
        <v>0</v>
      </c>
      <c r="D393" s="75" t="s">
        <v>124</v>
      </c>
      <c r="E393" s="75">
        <v>1387</v>
      </c>
      <c r="F393" s="75">
        <v>5</v>
      </c>
      <c r="G393" s="75">
        <v>316</v>
      </c>
      <c r="H393" s="75">
        <v>5</v>
      </c>
      <c r="I393" s="75">
        <v>151</v>
      </c>
      <c r="J393" s="75">
        <v>154</v>
      </c>
      <c r="K393" s="75">
        <v>541</v>
      </c>
      <c r="L393" s="75">
        <v>486</v>
      </c>
      <c r="M393" s="75">
        <v>377</v>
      </c>
      <c r="N393" s="75">
        <v>779</v>
      </c>
      <c r="O393" s="75">
        <v>531</v>
      </c>
      <c r="P393" s="75">
        <v>169</v>
      </c>
      <c r="Q393" s="75">
        <v>37</v>
      </c>
      <c r="R393" s="75">
        <v>99</v>
      </c>
      <c r="S393" s="75">
        <v>0</v>
      </c>
      <c r="T393" s="75">
        <v>2489</v>
      </c>
      <c r="U393" s="75" t="s">
        <v>124</v>
      </c>
      <c r="V393" s="75" t="s">
        <v>124</v>
      </c>
      <c r="W393" s="75">
        <v>82</v>
      </c>
      <c r="X393" s="75">
        <v>24</v>
      </c>
      <c r="Y393" s="75">
        <v>608</v>
      </c>
    </row>
    <row r="394" spans="2:25" x14ac:dyDescent="0.45">
      <c r="B394" s="74" t="s">
        <v>312</v>
      </c>
      <c r="C394" s="75" t="s">
        <v>124</v>
      </c>
      <c r="D394" s="75" t="s">
        <v>124</v>
      </c>
      <c r="E394" s="75">
        <v>877</v>
      </c>
      <c r="F394" s="75">
        <v>9</v>
      </c>
      <c r="G394" s="75">
        <v>224</v>
      </c>
      <c r="H394" s="75">
        <v>6</v>
      </c>
      <c r="I394" s="75">
        <v>63</v>
      </c>
      <c r="J394" s="75">
        <v>219</v>
      </c>
      <c r="K394" s="75">
        <v>154</v>
      </c>
      <c r="L394" s="75">
        <v>426</v>
      </c>
      <c r="M394" s="75">
        <v>310</v>
      </c>
      <c r="N394" s="75">
        <v>728</v>
      </c>
      <c r="O394" s="75">
        <v>246</v>
      </c>
      <c r="P394" s="75">
        <v>144</v>
      </c>
      <c r="Q394" s="75">
        <v>16</v>
      </c>
      <c r="R394" s="75">
        <v>53</v>
      </c>
      <c r="S394" s="75" t="s">
        <v>124</v>
      </c>
      <c r="T394" s="75">
        <v>1322</v>
      </c>
      <c r="U394" s="75">
        <v>0</v>
      </c>
      <c r="V394" s="75" t="s">
        <v>124</v>
      </c>
      <c r="W394" s="75">
        <v>42</v>
      </c>
      <c r="X394" s="75">
        <v>114</v>
      </c>
      <c r="Y394" s="75">
        <v>300</v>
      </c>
    </row>
    <row r="395" spans="2:25" x14ac:dyDescent="0.45">
      <c r="B395" s="74" t="s">
        <v>166</v>
      </c>
      <c r="C395" s="75" t="s">
        <v>124</v>
      </c>
      <c r="D395" s="75">
        <v>0</v>
      </c>
      <c r="E395" s="75">
        <v>676</v>
      </c>
      <c r="F395" s="75">
        <v>17</v>
      </c>
      <c r="G395" s="75">
        <v>201</v>
      </c>
      <c r="H395" s="75" t="s">
        <v>124</v>
      </c>
      <c r="I395" s="75">
        <v>45</v>
      </c>
      <c r="J395" s="75">
        <v>284</v>
      </c>
      <c r="K395" s="75">
        <v>131</v>
      </c>
      <c r="L395" s="75">
        <v>242</v>
      </c>
      <c r="M395" s="75">
        <v>175</v>
      </c>
      <c r="N395" s="75">
        <v>689</v>
      </c>
      <c r="O395" s="75">
        <v>339</v>
      </c>
      <c r="P395" s="75">
        <v>114</v>
      </c>
      <c r="Q395" s="75">
        <v>5</v>
      </c>
      <c r="R395" s="75">
        <v>19</v>
      </c>
      <c r="S395" s="75">
        <v>0</v>
      </c>
      <c r="T395" s="75">
        <v>1020</v>
      </c>
      <c r="U395" s="75" t="s">
        <v>124</v>
      </c>
      <c r="V395" s="75">
        <v>0</v>
      </c>
      <c r="W395" s="75">
        <v>26</v>
      </c>
      <c r="X395" s="75">
        <v>78</v>
      </c>
      <c r="Y395" s="75">
        <v>280</v>
      </c>
    </row>
    <row r="396" spans="2:25" x14ac:dyDescent="0.45">
      <c r="B396" s="74" t="s">
        <v>294</v>
      </c>
      <c r="C396" s="75">
        <v>0</v>
      </c>
      <c r="D396" s="75">
        <v>0</v>
      </c>
      <c r="E396" s="75">
        <v>1004</v>
      </c>
      <c r="F396" s="75">
        <v>20</v>
      </c>
      <c r="G396" s="75">
        <v>404</v>
      </c>
      <c r="H396" s="75">
        <v>8</v>
      </c>
      <c r="I396" s="75">
        <v>138</v>
      </c>
      <c r="J396" s="75">
        <v>153</v>
      </c>
      <c r="K396" s="75">
        <v>308</v>
      </c>
      <c r="L396" s="75">
        <v>663</v>
      </c>
      <c r="M396" s="75">
        <v>516</v>
      </c>
      <c r="N396" s="75">
        <v>1293</v>
      </c>
      <c r="O396" s="75">
        <v>652</v>
      </c>
      <c r="P396" s="75">
        <v>216</v>
      </c>
      <c r="Q396" s="75">
        <v>29</v>
      </c>
      <c r="R396" s="75">
        <v>120</v>
      </c>
      <c r="S396" s="75">
        <v>0</v>
      </c>
      <c r="T396" s="75">
        <v>1844</v>
      </c>
      <c r="U396" s="75">
        <v>0</v>
      </c>
      <c r="V396" s="75" t="s">
        <v>124</v>
      </c>
      <c r="W396" s="75">
        <v>74</v>
      </c>
      <c r="X396" s="75">
        <v>104</v>
      </c>
      <c r="Y396" s="75">
        <v>524</v>
      </c>
    </row>
    <row r="397" spans="2:25" x14ac:dyDescent="0.45">
      <c r="B397" s="74" t="s">
        <v>514</v>
      </c>
      <c r="C397" s="75" t="s">
        <v>124</v>
      </c>
      <c r="D397" s="75" t="s">
        <v>124</v>
      </c>
      <c r="E397" s="75">
        <v>2926</v>
      </c>
      <c r="F397" s="75">
        <v>49</v>
      </c>
      <c r="G397" s="75">
        <v>1020</v>
      </c>
      <c r="H397" s="75">
        <v>18</v>
      </c>
      <c r="I397" s="75">
        <v>355</v>
      </c>
      <c r="J397" s="75">
        <v>304</v>
      </c>
      <c r="K397" s="75">
        <v>806</v>
      </c>
      <c r="L397" s="75">
        <v>1855</v>
      </c>
      <c r="M397" s="75">
        <v>1476</v>
      </c>
      <c r="N397" s="75">
        <v>3212</v>
      </c>
      <c r="O397" s="75">
        <v>1621</v>
      </c>
      <c r="P397" s="75">
        <v>424</v>
      </c>
      <c r="Q397" s="75">
        <v>106</v>
      </c>
      <c r="R397" s="75">
        <v>299</v>
      </c>
      <c r="S397" s="75">
        <v>0</v>
      </c>
      <c r="T397" s="75">
        <v>5070</v>
      </c>
      <c r="U397" s="75">
        <v>6</v>
      </c>
      <c r="V397" s="75">
        <v>8</v>
      </c>
      <c r="W397" s="75">
        <v>194</v>
      </c>
      <c r="X397" s="75">
        <v>218</v>
      </c>
      <c r="Y397" s="75">
        <v>1881</v>
      </c>
    </row>
    <row r="398" spans="2:25" x14ac:dyDescent="0.45">
      <c r="B398" s="74" t="s">
        <v>141</v>
      </c>
      <c r="C398" s="75" t="s">
        <v>124</v>
      </c>
      <c r="D398" s="75">
        <v>0</v>
      </c>
      <c r="E398" s="75">
        <v>866</v>
      </c>
      <c r="F398" s="75">
        <v>31</v>
      </c>
      <c r="G398" s="75">
        <v>274</v>
      </c>
      <c r="H398" s="75" t="s">
        <v>124</v>
      </c>
      <c r="I398" s="75">
        <v>149</v>
      </c>
      <c r="J398" s="75">
        <v>61</v>
      </c>
      <c r="K398" s="75">
        <v>323</v>
      </c>
      <c r="L398" s="75">
        <v>589</v>
      </c>
      <c r="M398" s="75">
        <v>494</v>
      </c>
      <c r="N398" s="75">
        <v>1347</v>
      </c>
      <c r="O398" s="75">
        <v>902</v>
      </c>
      <c r="P398" s="75">
        <v>151</v>
      </c>
      <c r="Q398" s="75">
        <v>80</v>
      </c>
      <c r="R398" s="75">
        <v>82</v>
      </c>
      <c r="S398" s="75">
        <v>0</v>
      </c>
      <c r="T398" s="75">
        <v>1789</v>
      </c>
      <c r="U398" s="75">
        <v>36</v>
      </c>
      <c r="V398" s="75" t="s">
        <v>124</v>
      </c>
      <c r="W398" s="75">
        <v>57</v>
      </c>
      <c r="X398" s="75">
        <v>131</v>
      </c>
      <c r="Y398" s="75">
        <v>925</v>
      </c>
    </row>
    <row r="399" spans="2:25" x14ac:dyDescent="0.45">
      <c r="B399" s="74" t="s">
        <v>142</v>
      </c>
      <c r="C399" s="75" t="s">
        <v>124</v>
      </c>
      <c r="D399" s="75">
        <v>0</v>
      </c>
      <c r="E399" s="75">
        <v>1288</v>
      </c>
      <c r="F399" s="75">
        <v>36</v>
      </c>
      <c r="G399" s="75">
        <v>448</v>
      </c>
      <c r="H399" s="75">
        <v>7</v>
      </c>
      <c r="I399" s="75">
        <v>225</v>
      </c>
      <c r="J399" s="75">
        <v>103</v>
      </c>
      <c r="K399" s="75">
        <v>352</v>
      </c>
      <c r="L399" s="75">
        <v>996</v>
      </c>
      <c r="M399" s="75">
        <v>833</v>
      </c>
      <c r="N399" s="75">
        <v>1916</v>
      </c>
      <c r="O399" s="75">
        <v>1211</v>
      </c>
      <c r="P399" s="75">
        <v>225</v>
      </c>
      <c r="Q399" s="75">
        <v>96</v>
      </c>
      <c r="R399" s="75">
        <v>148</v>
      </c>
      <c r="S399" s="75" t="s">
        <v>124</v>
      </c>
      <c r="T399" s="75">
        <v>2540</v>
      </c>
      <c r="U399" s="75">
        <v>23</v>
      </c>
      <c r="V399" s="75">
        <v>5</v>
      </c>
      <c r="W399" s="75">
        <v>72</v>
      </c>
      <c r="X399" s="75">
        <v>252</v>
      </c>
      <c r="Y399" s="75">
        <v>1011</v>
      </c>
    </row>
    <row r="400" spans="2:25" x14ac:dyDescent="0.45">
      <c r="B400" s="74" t="s">
        <v>143</v>
      </c>
      <c r="C400" s="75" t="s">
        <v>124</v>
      </c>
      <c r="D400" s="75" t="s">
        <v>124</v>
      </c>
      <c r="E400" s="75">
        <v>2468</v>
      </c>
      <c r="F400" s="75">
        <v>54</v>
      </c>
      <c r="G400" s="75">
        <v>886</v>
      </c>
      <c r="H400" s="75">
        <v>10</v>
      </c>
      <c r="I400" s="75">
        <v>426</v>
      </c>
      <c r="J400" s="75">
        <v>180</v>
      </c>
      <c r="K400" s="75">
        <v>631</v>
      </c>
      <c r="L400" s="75">
        <v>1508</v>
      </c>
      <c r="M400" s="75">
        <v>1207</v>
      </c>
      <c r="N400" s="75">
        <v>2870</v>
      </c>
      <c r="O400" s="75">
        <v>1789</v>
      </c>
      <c r="P400" s="75">
        <v>338</v>
      </c>
      <c r="Q400" s="75">
        <v>135</v>
      </c>
      <c r="R400" s="75">
        <v>208</v>
      </c>
      <c r="S400" s="75">
        <v>0</v>
      </c>
      <c r="T400" s="75">
        <v>4532</v>
      </c>
      <c r="U400" s="75">
        <v>42</v>
      </c>
      <c r="V400" s="75">
        <v>9</v>
      </c>
      <c r="W400" s="75">
        <v>148</v>
      </c>
      <c r="X400" s="75">
        <v>370</v>
      </c>
      <c r="Y400" s="75">
        <v>1475</v>
      </c>
    </row>
    <row r="401" spans="2:25" x14ac:dyDescent="0.45">
      <c r="B401" s="74" t="s">
        <v>515</v>
      </c>
      <c r="C401" s="75" t="s">
        <v>124</v>
      </c>
      <c r="D401" s="75" t="s">
        <v>124</v>
      </c>
      <c r="E401" s="75">
        <v>577</v>
      </c>
      <c r="F401" s="75">
        <v>14</v>
      </c>
      <c r="G401" s="75">
        <v>93</v>
      </c>
      <c r="H401" s="75" t="s">
        <v>124</v>
      </c>
      <c r="I401" s="75">
        <v>24</v>
      </c>
      <c r="J401" s="75">
        <v>388</v>
      </c>
      <c r="K401" s="75">
        <v>115</v>
      </c>
      <c r="L401" s="75">
        <v>204</v>
      </c>
      <c r="M401" s="75">
        <v>148</v>
      </c>
      <c r="N401" s="75">
        <v>657</v>
      </c>
      <c r="O401" s="75">
        <v>294</v>
      </c>
      <c r="P401" s="75">
        <v>119</v>
      </c>
      <c r="Q401" s="75">
        <v>7</v>
      </c>
      <c r="R401" s="75">
        <v>14</v>
      </c>
      <c r="S401" s="75">
        <v>0</v>
      </c>
      <c r="T401" s="75">
        <v>867</v>
      </c>
      <c r="U401" s="75" t="s">
        <v>124</v>
      </c>
      <c r="V401" s="75" t="s">
        <v>124</v>
      </c>
      <c r="W401" s="75">
        <v>11</v>
      </c>
      <c r="X401" s="75">
        <v>108</v>
      </c>
      <c r="Y401" s="75">
        <v>346</v>
      </c>
    </row>
    <row r="402" spans="2:25" x14ac:dyDescent="0.45">
      <c r="B402" s="74" t="s">
        <v>516</v>
      </c>
      <c r="C402" s="75">
        <v>0</v>
      </c>
      <c r="D402" s="75">
        <v>0</v>
      </c>
      <c r="E402" s="75">
        <v>881</v>
      </c>
      <c r="F402" s="75">
        <v>22</v>
      </c>
      <c r="G402" s="75">
        <v>135</v>
      </c>
      <c r="H402" s="75" t="s">
        <v>124</v>
      </c>
      <c r="I402" s="75">
        <v>23</v>
      </c>
      <c r="J402" s="75">
        <v>572</v>
      </c>
      <c r="K402" s="75">
        <v>123</v>
      </c>
      <c r="L402" s="75">
        <v>216</v>
      </c>
      <c r="M402" s="75">
        <v>164</v>
      </c>
      <c r="N402" s="75">
        <v>885</v>
      </c>
      <c r="O402" s="75">
        <v>368</v>
      </c>
      <c r="P402" s="75">
        <v>113</v>
      </c>
      <c r="Q402" s="75">
        <v>6</v>
      </c>
      <c r="R402" s="75">
        <v>19</v>
      </c>
      <c r="S402" s="75">
        <v>0</v>
      </c>
      <c r="T402" s="75">
        <v>1202</v>
      </c>
      <c r="U402" s="75">
        <v>0</v>
      </c>
      <c r="V402" s="75" t="s">
        <v>124</v>
      </c>
      <c r="W402" s="75">
        <v>20</v>
      </c>
      <c r="X402" s="75">
        <v>195</v>
      </c>
      <c r="Y402" s="75">
        <v>408</v>
      </c>
    </row>
    <row r="403" spans="2:25" x14ac:dyDescent="0.45">
      <c r="B403" s="74" t="s">
        <v>39</v>
      </c>
      <c r="C403" s="75">
        <v>6</v>
      </c>
      <c r="D403" s="75">
        <v>17</v>
      </c>
      <c r="E403" s="75">
        <v>1520</v>
      </c>
      <c r="F403" s="75">
        <v>11</v>
      </c>
      <c r="G403" s="75">
        <v>310</v>
      </c>
      <c r="H403" s="75">
        <v>11</v>
      </c>
      <c r="I403" s="75">
        <v>133</v>
      </c>
      <c r="J403" s="75">
        <v>206</v>
      </c>
      <c r="K403" s="75">
        <v>461</v>
      </c>
      <c r="L403" s="75">
        <v>753</v>
      </c>
      <c r="M403" s="75">
        <v>600</v>
      </c>
      <c r="N403" s="75">
        <v>1051</v>
      </c>
      <c r="O403" s="75">
        <v>587</v>
      </c>
      <c r="P403" s="75">
        <v>154</v>
      </c>
      <c r="Q403" s="75">
        <v>46</v>
      </c>
      <c r="R403" s="75">
        <v>161</v>
      </c>
      <c r="S403" s="75">
        <v>0</v>
      </c>
      <c r="T403" s="75">
        <v>2596</v>
      </c>
      <c r="U403" s="75">
        <v>12</v>
      </c>
      <c r="V403" s="75">
        <v>0</v>
      </c>
      <c r="W403" s="75">
        <v>92</v>
      </c>
      <c r="X403" s="75">
        <v>49</v>
      </c>
      <c r="Y403" s="75">
        <v>760</v>
      </c>
    </row>
    <row r="404" spans="2:25" x14ac:dyDescent="0.45">
      <c r="B404" s="74" t="s">
        <v>517</v>
      </c>
      <c r="C404" s="75" t="s">
        <v>124</v>
      </c>
      <c r="D404" s="75" t="s">
        <v>124</v>
      </c>
      <c r="E404" s="75">
        <v>738</v>
      </c>
      <c r="F404" s="75" t="s">
        <v>124</v>
      </c>
      <c r="G404" s="75">
        <v>207</v>
      </c>
      <c r="H404" s="75" t="s">
        <v>124</v>
      </c>
      <c r="I404" s="75">
        <v>101</v>
      </c>
      <c r="J404" s="75">
        <v>95</v>
      </c>
      <c r="K404" s="75">
        <v>278</v>
      </c>
      <c r="L404" s="75">
        <v>405</v>
      </c>
      <c r="M404" s="75">
        <v>295</v>
      </c>
      <c r="N404" s="75">
        <v>551</v>
      </c>
      <c r="O404" s="75">
        <v>321</v>
      </c>
      <c r="P404" s="75">
        <v>92</v>
      </c>
      <c r="Q404" s="75">
        <v>17</v>
      </c>
      <c r="R404" s="75">
        <v>74</v>
      </c>
      <c r="S404" s="75">
        <v>0</v>
      </c>
      <c r="T404" s="75">
        <v>1361</v>
      </c>
      <c r="U404" s="75">
        <v>0</v>
      </c>
      <c r="V404" s="75">
        <v>0</v>
      </c>
      <c r="W404" s="75">
        <v>43</v>
      </c>
      <c r="X404" s="75">
        <v>18</v>
      </c>
      <c r="Y404" s="75">
        <v>266</v>
      </c>
    </row>
    <row r="405" spans="2:25" x14ac:dyDescent="0.45">
      <c r="B405" s="74" t="s">
        <v>161</v>
      </c>
      <c r="C405" s="75">
        <v>0</v>
      </c>
      <c r="D405" s="75">
        <v>0</v>
      </c>
      <c r="E405" s="75">
        <v>978</v>
      </c>
      <c r="F405" s="75">
        <v>18</v>
      </c>
      <c r="G405" s="75">
        <v>379</v>
      </c>
      <c r="H405" s="75">
        <v>6</v>
      </c>
      <c r="I405" s="75">
        <v>187</v>
      </c>
      <c r="J405" s="75">
        <v>62</v>
      </c>
      <c r="K405" s="75">
        <v>346</v>
      </c>
      <c r="L405" s="75">
        <v>849</v>
      </c>
      <c r="M405" s="75">
        <v>674</v>
      </c>
      <c r="N405" s="75">
        <v>1511</v>
      </c>
      <c r="O405" s="75">
        <v>800</v>
      </c>
      <c r="P405" s="75">
        <v>150</v>
      </c>
      <c r="Q405" s="75">
        <v>67</v>
      </c>
      <c r="R405" s="75">
        <v>114</v>
      </c>
      <c r="S405" s="75">
        <v>0</v>
      </c>
      <c r="T405" s="75">
        <v>1920</v>
      </c>
      <c r="U405" s="75">
        <v>9</v>
      </c>
      <c r="V405" s="75">
        <v>6</v>
      </c>
      <c r="W405" s="75">
        <v>83</v>
      </c>
      <c r="X405" s="75">
        <v>177</v>
      </c>
      <c r="Y405" s="75">
        <v>793</v>
      </c>
    </row>
    <row r="406" spans="2:25" x14ac:dyDescent="0.45">
      <c r="B406" s="74" t="s">
        <v>152</v>
      </c>
      <c r="C406" s="75" t="s">
        <v>124</v>
      </c>
      <c r="D406" s="75" t="s">
        <v>124</v>
      </c>
      <c r="E406" s="75">
        <v>1268</v>
      </c>
      <c r="F406" s="75">
        <v>58</v>
      </c>
      <c r="G406" s="75">
        <v>788</v>
      </c>
      <c r="H406" s="75">
        <v>21</v>
      </c>
      <c r="I406" s="75">
        <v>323</v>
      </c>
      <c r="J406" s="75">
        <v>123</v>
      </c>
      <c r="K406" s="75">
        <v>453</v>
      </c>
      <c r="L406" s="75">
        <v>4599</v>
      </c>
      <c r="M406" s="75">
        <v>3587</v>
      </c>
      <c r="N406" s="75">
        <v>5903</v>
      </c>
      <c r="O406" s="75">
        <v>2475</v>
      </c>
      <c r="P406" s="75">
        <v>418</v>
      </c>
      <c r="Q406" s="75">
        <v>405</v>
      </c>
      <c r="R406" s="75">
        <v>424</v>
      </c>
      <c r="S406" s="75">
        <v>0</v>
      </c>
      <c r="T406" s="75">
        <v>3043</v>
      </c>
      <c r="U406" s="75">
        <v>20</v>
      </c>
      <c r="V406" s="75">
        <v>11</v>
      </c>
      <c r="W406" s="75">
        <v>211</v>
      </c>
      <c r="X406" s="75">
        <v>521</v>
      </c>
      <c r="Y406" s="75">
        <v>2510</v>
      </c>
    </row>
    <row r="407" spans="2:25" x14ac:dyDescent="0.45">
      <c r="B407" s="74" t="s">
        <v>162</v>
      </c>
      <c r="C407" s="75" t="s">
        <v>124</v>
      </c>
      <c r="D407" s="75">
        <v>0</v>
      </c>
      <c r="E407" s="75">
        <v>1003</v>
      </c>
      <c r="F407" s="75">
        <v>23</v>
      </c>
      <c r="G407" s="75">
        <v>602</v>
      </c>
      <c r="H407" s="75">
        <v>23</v>
      </c>
      <c r="I407" s="75">
        <v>249</v>
      </c>
      <c r="J407" s="75">
        <v>82</v>
      </c>
      <c r="K407" s="75">
        <v>255</v>
      </c>
      <c r="L407" s="75">
        <v>1274</v>
      </c>
      <c r="M407" s="75">
        <v>883</v>
      </c>
      <c r="N407" s="75">
        <v>2092</v>
      </c>
      <c r="O407" s="75">
        <v>925</v>
      </c>
      <c r="P407" s="75">
        <v>223</v>
      </c>
      <c r="Q407" s="75">
        <v>90</v>
      </c>
      <c r="R407" s="75">
        <v>127</v>
      </c>
      <c r="S407" s="75">
        <v>0</v>
      </c>
      <c r="T407" s="75">
        <v>1913</v>
      </c>
      <c r="U407" s="75">
        <v>10</v>
      </c>
      <c r="V407" s="75" t="s">
        <v>124</v>
      </c>
      <c r="W407" s="75">
        <v>86</v>
      </c>
      <c r="X407" s="75">
        <v>265</v>
      </c>
      <c r="Y407" s="75">
        <v>590</v>
      </c>
    </row>
    <row r="408" spans="2:25" x14ac:dyDescent="0.45">
      <c r="B408" s="74" t="s">
        <v>164</v>
      </c>
      <c r="C408" s="75">
        <v>0</v>
      </c>
      <c r="D408" s="75">
        <v>0</v>
      </c>
      <c r="E408" s="75">
        <v>1704</v>
      </c>
      <c r="F408" s="75">
        <v>23</v>
      </c>
      <c r="G408" s="75">
        <v>715</v>
      </c>
      <c r="H408" s="75">
        <v>10</v>
      </c>
      <c r="I408" s="75">
        <v>250</v>
      </c>
      <c r="J408" s="75">
        <v>236</v>
      </c>
      <c r="K408" s="75">
        <v>329</v>
      </c>
      <c r="L408" s="75">
        <v>599</v>
      </c>
      <c r="M408" s="75">
        <v>426</v>
      </c>
      <c r="N408" s="75">
        <v>1660</v>
      </c>
      <c r="O408" s="75">
        <v>846</v>
      </c>
      <c r="P408" s="75">
        <v>253</v>
      </c>
      <c r="Q408" s="75">
        <v>33</v>
      </c>
      <c r="R408" s="75">
        <v>76</v>
      </c>
      <c r="S408" s="75">
        <v>0</v>
      </c>
      <c r="T408" s="75">
        <v>2653</v>
      </c>
      <c r="U408" s="75">
        <v>6</v>
      </c>
      <c r="V408" s="75" t="s">
        <v>124</v>
      </c>
      <c r="W408" s="75">
        <v>58</v>
      </c>
      <c r="X408" s="75">
        <v>231</v>
      </c>
      <c r="Y408" s="75">
        <v>489</v>
      </c>
    </row>
    <row r="409" spans="2:25" x14ac:dyDescent="0.45">
      <c r="B409" s="74" t="s">
        <v>206</v>
      </c>
      <c r="C409" s="75">
        <v>0</v>
      </c>
      <c r="D409" s="75" t="s">
        <v>124</v>
      </c>
      <c r="E409" s="75">
        <v>1634</v>
      </c>
      <c r="F409" s="75">
        <v>22</v>
      </c>
      <c r="G409" s="75">
        <v>315</v>
      </c>
      <c r="H409" s="75" t="s">
        <v>124</v>
      </c>
      <c r="I409" s="75">
        <v>77</v>
      </c>
      <c r="J409" s="75">
        <v>633</v>
      </c>
      <c r="K409" s="75">
        <v>202</v>
      </c>
      <c r="L409" s="75">
        <v>541</v>
      </c>
      <c r="M409" s="75">
        <v>391</v>
      </c>
      <c r="N409" s="75">
        <v>1302</v>
      </c>
      <c r="O409" s="75">
        <v>600</v>
      </c>
      <c r="P409" s="75">
        <v>215</v>
      </c>
      <c r="Q409" s="75">
        <v>19</v>
      </c>
      <c r="R409" s="75">
        <v>50</v>
      </c>
      <c r="S409" s="75">
        <v>0</v>
      </c>
      <c r="T409" s="75">
        <v>2223</v>
      </c>
      <c r="U409" s="75">
        <v>7</v>
      </c>
      <c r="V409" s="75" t="s">
        <v>124</v>
      </c>
      <c r="W409" s="75">
        <v>43</v>
      </c>
      <c r="X409" s="75">
        <v>171</v>
      </c>
      <c r="Y409" s="75">
        <v>440</v>
      </c>
    </row>
    <row r="410" spans="2:25" x14ac:dyDescent="0.45">
      <c r="B410" s="74" t="s">
        <v>207</v>
      </c>
      <c r="C410" s="75" t="s">
        <v>124</v>
      </c>
      <c r="D410" s="75" t="s">
        <v>124</v>
      </c>
      <c r="E410" s="75">
        <v>1707</v>
      </c>
      <c r="F410" s="75">
        <v>22</v>
      </c>
      <c r="G410" s="75">
        <v>395</v>
      </c>
      <c r="H410" s="75">
        <v>9</v>
      </c>
      <c r="I410" s="75">
        <v>107</v>
      </c>
      <c r="J410" s="75">
        <v>684</v>
      </c>
      <c r="K410" s="75">
        <v>214</v>
      </c>
      <c r="L410" s="75">
        <v>510</v>
      </c>
      <c r="M410" s="75">
        <v>369</v>
      </c>
      <c r="N410" s="75">
        <v>1156</v>
      </c>
      <c r="O410" s="75">
        <v>559</v>
      </c>
      <c r="P410" s="75">
        <v>205</v>
      </c>
      <c r="Q410" s="75">
        <v>23</v>
      </c>
      <c r="R410" s="75">
        <v>36</v>
      </c>
      <c r="S410" s="75" t="s">
        <v>124</v>
      </c>
      <c r="T410" s="75">
        <v>2361</v>
      </c>
      <c r="U410" s="75">
        <v>13</v>
      </c>
      <c r="V410" s="75" t="s">
        <v>124</v>
      </c>
      <c r="W410" s="75">
        <v>39</v>
      </c>
      <c r="X410" s="75">
        <v>145</v>
      </c>
      <c r="Y410" s="75">
        <v>470</v>
      </c>
    </row>
    <row r="411" spans="2:25" x14ac:dyDescent="0.45">
      <c r="B411" s="74" t="s">
        <v>237</v>
      </c>
      <c r="C411" s="75">
        <v>0</v>
      </c>
      <c r="D411" s="75">
        <v>0</v>
      </c>
      <c r="E411" s="75">
        <v>386</v>
      </c>
      <c r="F411" s="75">
        <v>11</v>
      </c>
      <c r="G411" s="75">
        <v>89</v>
      </c>
      <c r="H411" s="75" t="s">
        <v>124</v>
      </c>
      <c r="I411" s="75">
        <v>27</v>
      </c>
      <c r="J411" s="75">
        <v>54</v>
      </c>
      <c r="K411" s="75">
        <v>121</v>
      </c>
      <c r="L411" s="75">
        <v>215</v>
      </c>
      <c r="M411" s="75">
        <v>160</v>
      </c>
      <c r="N411" s="75">
        <v>367</v>
      </c>
      <c r="O411" s="75">
        <v>206</v>
      </c>
      <c r="P411" s="75">
        <v>57</v>
      </c>
      <c r="Q411" s="75">
        <v>11</v>
      </c>
      <c r="R411" s="75">
        <v>25</v>
      </c>
      <c r="S411" s="75">
        <v>0</v>
      </c>
      <c r="T411" s="75">
        <v>651</v>
      </c>
      <c r="U411" s="75">
        <v>0</v>
      </c>
      <c r="V411" s="75" t="s">
        <v>124</v>
      </c>
      <c r="W411" s="75">
        <v>18</v>
      </c>
      <c r="X411" s="75">
        <v>34</v>
      </c>
      <c r="Y411" s="75">
        <v>152</v>
      </c>
    </row>
    <row r="412" spans="2:25" x14ac:dyDescent="0.45">
      <c r="B412" s="74" t="s">
        <v>192</v>
      </c>
      <c r="C412" s="75" t="s">
        <v>124</v>
      </c>
      <c r="D412" s="75" t="s">
        <v>124</v>
      </c>
      <c r="E412" s="75">
        <v>3467</v>
      </c>
      <c r="F412" s="75">
        <v>39</v>
      </c>
      <c r="G412" s="75">
        <v>1327</v>
      </c>
      <c r="H412" s="75">
        <v>11</v>
      </c>
      <c r="I412" s="75">
        <v>642</v>
      </c>
      <c r="J412" s="75">
        <v>194</v>
      </c>
      <c r="K412" s="75">
        <v>1032</v>
      </c>
      <c r="L412" s="75">
        <v>1513</v>
      </c>
      <c r="M412" s="75">
        <v>1210</v>
      </c>
      <c r="N412" s="75">
        <v>2729</v>
      </c>
      <c r="O412" s="75">
        <v>1617</v>
      </c>
      <c r="P412" s="75">
        <v>305</v>
      </c>
      <c r="Q412" s="75">
        <v>159</v>
      </c>
      <c r="R412" s="75">
        <v>174</v>
      </c>
      <c r="S412" s="75" t="s">
        <v>124</v>
      </c>
      <c r="T412" s="75">
        <v>6021</v>
      </c>
      <c r="U412" s="75">
        <v>44</v>
      </c>
      <c r="V412" s="75">
        <v>7</v>
      </c>
      <c r="W412" s="75">
        <v>116</v>
      </c>
      <c r="X412" s="75">
        <v>312</v>
      </c>
      <c r="Y412" s="75">
        <v>1539</v>
      </c>
    </row>
    <row r="413" spans="2:25" x14ac:dyDescent="0.45">
      <c r="B413" s="74" t="s">
        <v>191</v>
      </c>
      <c r="C413" s="75">
        <v>6</v>
      </c>
      <c r="D413" s="75" t="s">
        <v>124</v>
      </c>
      <c r="E413" s="75">
        <v>1638</v>
      </c>
      <c r="F413" s="75">
        <v>119</v>
      </c>
      <c r="G413" s="75">
        <v>423</v>
      </c>
      <c r="H413" s="75">
        <v>6</v>
      </c>
      <c r="I413" s="75">
        <v>145</v>
      </c>
      <c r="J413" s="75">
        <v>199</v>
      </c>
      <c r="K413" s="75">
        <v>536</v>
      </c>
      <c r="L413" s="75">
        <v>529</v>
      </c>
      <c r="M413" s="75">
        <v>414</v>
      </c>
      <c r="N413" s="75">
        <v>2225</v>
      </c>
      <c r="O413" s="75">
        <v>1289</v>
      </c>
      <c r="P413" s="75">
        <v>256</v>
      </c>
      <c r="Q413" s="75">
        <v>17</v>
      </c>
      <c r="R413" s="75">
        <v>79</v>
      </c>
      <c r="S413" s="75">
        <v>0</v>
      </c>
      <c r="T413" s="75">
        <v>2751</v>
      </c>
      <c r="U413" s="75" t="s">
        <v>124</v>
      </c>
      <c r="V413" s="75">
        <v>0</v>
      </c>
      <c r="W413" s="75">
        <v>60</v>
      </c>
      <c r="X413" s="75">
        <v>271</v>
      </c>
      <c r="Y413" s="75">
        <v>1543</v>
      </c>
    </row>
    <row r="414" spans="2:25" x14ac:dyDescent="0.45">
      <c r="B414" s="74" t="s">
        <v>228</v>
      </c>
      <c r="C414" s="75" t="s">
        <v>124</v>
      </c>
      <c r="D414" s="75" t="s">
        <v>124</v>
      </c>
      <c r="E414" s="75">
        <v>454</v>
      </c>
      <c r="F414" s="75">
        <v>27</v>
      </c>
      <c r="G414" s="75">
        <v>75</v>
      </c>
      <c r="H414" s="75" t="s">
        <v>124</v>
      </c>
      <c r="I414" s="75">
        <v>15</v>
      </c>
      <c r="J414" s="75">
        <v>377</v>
      </c>
      <c r="K414" s="75">
        <v>102</v>
      </c>
      <c r="L414" s="75">
        <v>118</v>
      </c>
      <c r="M414" s="75">
        <v>100</v>
      </c>
      <c r="N414" s="75">
        <v>751</v>
      </c>
      <c r="O414" s="75">
        <v>445</v>
      </c>
      <c r="P414" s="75">
        <v>62</v>
      </c>
      <c r="Q414" s="75">
        <v>6</v>
      </c>
      <c r="R414" s="75">
        <v>19</v>
      </c>
      <c r="S414" s="75">
        <v>0</v>
      </c>
      <c r="T414" s="75">
        <v>695</v>
      </c>
      <c r="U414" s="75">
        <v>0</v>
      </c>
      <c r="V414" s="75" t="s">
        <v>124</v>
      </c>
      <c r="W414" s="75">
        <v>20</v>
      </c>
      <c r="X414" s="75">
        <v>116</v>
      </c>
      <c r="Y414" s="75">
        <v>508</v>
      </c>
    </row>
    <row r="415" spans="2:25" x14ac:dyDescent="0.45">
      <c r="B415" s="74" t="s">
        <v>279</v>
      </c>
      <c r="C415" s="75">
        <v>0</v>
      </c>
      <c r="D415" s="75">
        <v>0</v>
      </c>
      <c r="E415" s="75">
        <v>1756</v>
      </c>
      <c r="F415" s="75">
        <v>48</v>
      </c>
      <c r="G415" s="75">
        <v>274</v>
      </c>
      <c r="H415" s="75">
        <v>11</v>
      </c>
      <c r="I415" s="75">
        <v>71</v>
      </c>
      <c r="J415" s="75">
        <v>529</v>
      </c>
      <c r="K415" s="75">
        <v>265</v>
      </c>
      <c r="L415" s="75">
        <v>770</v>
      </c>
      <c r="M415" s="75">
        <v>595</v>
      </c>
      <c r="N415" s="75">
        <v>1856</v>
      </c>
      <c r="O415" s="75">
        <v>870</v>
      </c>
      <c r="P415" s="75">
        <v>273</v>
      </c>
      <c r="Q415" s="75">
        <v>24</v>
      </c>
      <c r="R415" s="75">
        <v>90</v>
      </c>
      <c r="S415" s="75">
        <v>0</v>
      </c>
      <c r="T415" s="75">
        <v>2506</v>
      </c>
      <c r="U415" s="75">
        <v>0</v>
      </c>
      <c r="V415" s="75" t="s">
        <v>124</v>
      </c>
      <c r="W415" s="75">
        <v>94</v>
      </c>
      <c r="X415" s="75">
        <v>167</v>
      </c>
      <c r="Y415" s="75">
        <v>900</v>
      </c>
    </row>
    <row r="416" spans="2:25" x14ac:dyDescent="0.45">
      <c r="B416" s="74" t="s">
        <v>75</v>
      </c>
      <c r="C416" s="75">
        <v>0</v>
      </c>
      <c r="D416" s="75" t="s">
        <v>124</v>
      </c>
      <c r="E416" s="75">
        <v>943</v>
      </c>
      <c r="F416" s="75">
        <v>9</v>
      </c>
      <c r="G416" s="75">
        <v>164</v>
      </c>
      <c r="H416" s="75" t="s">
        <v>124</v>
      </c>
      <c r="I416" s="75">
        <v>79</v>
      </c>
      <c r="J416" s="75">
        <v>163</v>
      </c>
      <c r="K416" s="75">
        <v>230</v>
      </c>
      <c r="L416" s="75">
        <v>312</v>
      </c>
      <c r="M416" s="75">
        <v>205</v>
      </c>
      <c r="N416" s="75">
        <v>453</v>
      </c>
      <c r="O416" s="75">
        <v>302</v>
      </c>
      <c r="P416" s="75">
        <v>63</v>
      </c>
      <c r="Q416" s="75">
        <v>13</v>
      </c>
      <c r="R416" s="75">
        <v>40</v>
      </c>
      <c r="S416" s="75" t="s">
        <v>124</v>
      </c>
      <c r="T416" s="75">
        <v>1483</v>
      </c>
      <c r="U416" s="75">
        <v>0</v>
      </c>
      <c r="V416" s="75" t="s">
        <v>124</v>
      </c>
      <c r="W416" s="75">
        <v>20</v>
      </c>
      <c r="X416" s="75">
        <v>25</v>
      </c>
      <c r="Y416" s="75">
        <v>285</v>
      </c>
    </row>
    <row r="417" spans="2:25" x14ac:dyDescent="0.45">
      <c r="B417" s="74" t="s">
        <v>518</v>
      </c>
      <c r="C417" s="75" t="s">
        <v>124</v>
      </c>
      <c r="D417" s="75">
        <v>0</v>
      </c>
      <c r="E417" s="75">
        <v>1062</v>
      </c>
      <c r="F417" s="75">
        <v>9</v>
      </c>
      <c r="G417" s="75">
        <v>227</v>
      </c>
      <c r="H417" s="75">
        <v>5</v>
      </c>
      <c r="I417" s="75">
        <v>103</v>
      </c>
      <c r="J417" s="75">
        <v>181</v>
      </c>
      <c r="K417" s="75">
        <v>214</v>
      </c>
      <c r="L417" s="75">
        <v>464</v>
      </c>
      <c r="M417" s="75">
        <v>364</v>
      </c>
      <c r="N417" s="75">
        <v>672</v>
      </c>
      <c r="O417" s="75">
        <v>356</v>
      </c>
      <c r="P417" s="75">
        <v>153</v>
      </c>
      <c r="Q417" s="75">
        <v>17</v>
      </c>
      <c r="R417" s="75">
        <v>80</v>
      </c>
      <c r="S417" s="75">
        <v>0</v>
      </c>
      <c r="T417" s="75">
        <v>1656</v>
      </c>
      <c r="U417" s="75">
        <v>0</v>
      </c>
      <c r="V417" s="75" t="s">
        <v>124</v>
      </c>
      <c r="W417" s="75">
        <v>34</v>
      </c>
      <c r="X417" s="75">
        <v>50</v>
      </c>
      <c r="Y417" s="75">
        <v>393</v>
      </c>
    </row>
    <row r="418" spans="2:25" x14ac:dyDescent="0.45">
      <c r="B418" s="74" t="s">
        <v>344</v>
      </c>
      <c r="C418" s="75">
        <v>5</v>
      </c>
      <c r="D418" s="75">
        <v>10</v>
      </c>
      <c r="E418" s="75">
        <v>3494</v>
      </c>
      <c r="F418" s="75">
        <v>30</v>
      </c>
      <c r="G418" s="75">
        <v>833</v>
      </c>
      <c r="H418" s="75">
        <v>24</v>
      </c>
      <c r="I418" s="75">
        <v>386</v>
      </c>
      <c r="J418" s="75">
        <v>374</v>
      </c>
      <c r="K418" s="75">
        <v>1181</v>
      </c>
      <c r="L418" s="75">
        <v>1758</v>
      </c>
      <c r="M418" s="75">
        <v>1459</v>
      </c>
      <c r="N418" s="75">
        <v>2900</v>
      </c>
      <c r="O418" s="75">
        <v>1657</v>
      </c>
      <c r="P418" s="75">
        <v>512</v>
      </c>
      <c r="Q418" s="75">
        <v>95</v>
      </c>
      <c r="R418" s="75">
        <v>427</v>
      </c>
      <c r="S418" s="75" t="s">
        <v>124</v>
      </c>
      <c r="T418" s="75">
        <v>6312</v>
      </c>
      <c r="U418" s="75">
        <v>7</v>
      </c>
      <c r="V418" s="75">
        <v>7</v>
      </c>
      <c r="W418" s="75">
        <v>268</v>
      </c>
      <c r="X418" s="75">
        <v>150</v>
      </c>
      <c r="Y418" s="75">
        <v>2184</v>
      </c>
    </row>
    <row r="419" spans="2:25" x14ac:dyDescent="0.45">
      <c r="B419" s="74" t="s">
        <v>153</v>
      </c>
      <c r="C419" s="75">
        <v>0</v>
      </c>
      <c r="D419" s="75" t="s">
        <v>124</v>
      </c>
      <c r="E419" s="75">
        <v>578</v>
      </c>
      <c r="F419" s="75">
        <v>38</v>
      </c>
      <c r="G419" s="75">
        <v>478</v>
      </c>
      <c r="H419" s="75">
        <v>10</v>
      </c>
      <c r="I419" s="75">
        <v>205</v>
      </c>
      <c r="J419" s="75">
        <v>65</v>
      </c>
      <c r="K419" s="75">
        <v>235</v>
      </c>
      <c r="L419" s="75">
        <v>3064</v>
      </c>
      <c r="M419" s="75">
        <v>2444</v>
      </c>
      <c r="N419" s="75">
        <v>3997</v>
      </c>
      <c r="O419" s="75">
        <v>1647</v>
      </c>
      <c r="P419" s="75">
        <v>229</v>
      </c>
      <c r="Q419" s="75">
        <v>338</v>
      </c>
      <c r="R419" s="75">
        <v>282</v>
      </c>
      <c r="S419" s="75" t="s">
        <v>124</v>
      </c>
      <c r="T419" s="75">
        <v>1645</v>
      </c>
      <c r="U419" s="75">
        <v>17</v>
      </c>
      <c r="V419" s="75">
        <v>7</v>
      </c>
      <c r="W419" s="75">
        <v>118</v>
      </c>
      <c r="X419" s="75">
        <v>312</v>
      </c>
      <c r="Y419" s="75">
        <v>1821</v>
      </c>
    </row>
    <row r="420" spans="2:25" x14ac:dyDescent="0.45">
      <c r="B420" s="74" t="s">
        <v>169</v>
      </c>
      <c r="C420" s="75">
        <v>0</v>
      </c>
      <c r="D420" s="75">
        <v>0</v>
      </c>
      <c r="E420" s="75">
        <v>956</v>
      </c>
      <c r="F420" s="75">
        <v>14</v>
      </c>
      <c r="G420" s="75">
        <v>314</v>
      </c>
      <c r="H420" s="75" t="s">
        <v>124</v>
      </c>
      <c r="I420" s="75">
        <v>155</v>
      </c>
      <c r="J420" s="75">
        <v>87</v>
      </c>
      <c r="K420" s="75">
        <v>244</v>
      </c>
      <c r="L420" s="75">
        <v>385</v>
      </c>
      <c r="M420" s="75">
        <v>326</v>
      </c>
      <c r="N420" s="75">
        <v>848</v>
      </c>
      <c r="O420" s="75">
        <v>592</v>
      </c>
      <c r="P420" s="75">
        <v>87</v>
      </c>
      <c r="Q420" s="75">
        <v>30</v>
      </c>
      <c r="R420" s="75">
        <v>58</v>
      </c>
      <c r="S420" s="75">
        <v>0</v>
      </c>
      <c r="T420" s="75">
        <v>1647</v>
      </c>
      <c r="U420" s="75">
        <v>5</v>
      </c>
      <c r="V420" s="75" t="s">
        <v>124</v>
      </c>
      <c r="W420" s="75">
        <v>41</v>
      </c>
      <c r="X420" s="75">
        <v>63</v>
      </c>
      <c r="Y420" s="75">
        <v>637</v>
      </c>
    </row>
    <row r="421" spans="2:25" x14ac:dyDescent="0.45">
      <c r="B421" s="74" t="s">
        <v>519</v>
      </c>
      <c r="C421" s="75">
        <v>0</v>
      </c>
      <c r="D421" s="75">
        <v>0</v>
      </c>
      <c r="E421" s="75">
        <v>21</v>
      </c>
      <c r="F421" s="75">
        <v>0</v>
      </c>
      <c r="G421" s="75">
        <v>9</v>
      </c>
      <c r="H421" s="75">
        <v>0</v>
      </c>
      <c r="I421" s="75">
        <v>5</v>
      </c>
      <c r="J421" s="75">
        <v>0</v>
      </c>
      <c r="K421" s="75">
        <v>27</v>
      </c>
      <c r="L421" s="75">
        <v>23</v>
      </c>
      <c r="M421" s="75">
        <v>19</v>
      </c>
      <c r="N421" s="75">
        <v>42</v>
      </c>
      <c r="O421" s="75">
        <v>37</v>
      </c>
      <c r="P421" s="75" t="s">
        <v>124</v>
      </c>
      <c r="Q421" s="75" t="s">
        <v>124</v>
      </c>
      <c r="R421" s="75" t="s">
        <v>124</v>
      </c>
      <c r="S421" s="75">
        <v>0</v>
      </c>
      <c r="T421" s="75">
        <v>72</v>
      </c>
      <c r="U421" s="75">
        <v>0</v>
      </c>
      <c r="V421" s="75">
        <v>0</v>
      </c>
      <c r="W421" s="75" t="s">
        <v>124</v>
      </c>
      <c r="X421" s="75" t="s">
        <v>124</v>
      </c>
      <c r="Y421" s="75">
        <v>12</v>
      </c>
    </row>
    <row r="422" spans="2:25" x14ac:dyDescent="0.45">
      <c r="B422" s="74" t="s">
        <v>520</v>
      </c>
      <c r="C422" s="75">
        <v>0</v>
      </c>
      <c r="D422" s="75">
        <v>0</v>
      </c>
      <c r="E422" s="75">
        <v>730</v>
      </c>
      <c r="F422" s="75">
        <v>29</v>
      </c>
      <c r="G422" s="75">
        <v>191</v>
      </c>
      <c r="H422" s="75" t="s">
        <v>124</v>
      </c>
      <c r="I422" s="75">
        <v>53</v>
      </c>
      <c r="J422" s="75">
        <v>144</v>
      </c>
      <c r="K422" s="75">
        <v>205</v>
      </c>
      <c r="L422" s="75">
        <v>422</v>
      </c>
      <c r="M422" s="75">
        <v>330</v>
      </c>
      <c r="N422" s="75">
        <v>857</v>
      </c>
      <c r="O422" s="75">
        <v>464</v>
      </c>
      <c r="P422" s="75">
        <v>144</v>
      </c>
      <c r="Q422" s="75">
        <v>10</v>
      </c>
      <c r="R422" s="75">
        <v>52</v>
      </c>
      <c r="S422" s="75" t="s">
        <v>124</v>
      </c>
      <c r="T422" s="75">
        <v>1251</v>
      </c>
      <c r="U422" s="75">
        <v>0</v>
      </c>
      <c r="V422" s="75">
        <v>5</v>
      </c>
      <c r="W422" s="75">
        <v>55</v>
      </c>
      <c r="X422" s="75">
        <v>81</v>
      </c>
      <c r="Y422" s="75">
        <v>339</v>
      </c>
    </row>
    <row r="423" spans="2:25" x14ac:dyDescent="0.45">
      <c r="B423" s="74" t="s">
        <v>220</v>
      </c>
      <c r="C423" s="75">
        <v>0</v>
      </c>
      <c r="D423" s="75">
        <v>0</v>
      </c>
      <c r="E423" s="75">
        <v>1070</v>
      </c>
      <c r="F423" s="75">
        <v>15</v>
      </c>
      <c r="G423" s="75">
        <v>181</v>
      </c>
      <c r="H423" s="75">
        <v>7</v>
      </c>
      <c r="I423" s="75">
        <v>49</v>
      </c>
      <c r="J423" s="75">
        <v>318</v>
      </c>
      <c r="K423" s="75">
        <v>197</v>
      </c>
      <c r="L423" s="75">
        <v>504</v>
      </c>
      <c r="M423" s="75">
        <v>361</v>
      </c>
      <c r="N423" s="75">
        <v>884</v>
      </c>
      <c r="O423" s="75">
        <v>343</v>
      </c>
      <c r="P423" s="75">
        <v>154</v>
      </c>
      <c r="Q423" s="75">
        <v>32</v>
      </c>
      <c r="R423" s="75">
        <v>34</v>
      </c>
      <c r="S423" s="75">
        <v>0</v>
      </c>
      <c r="T423" s="75">
        <v>1525</v>
      </c>
      <c r="U423" s="75" t="s">
        <v>124</v>
      </c>
      <c r="V423" s="75" t="s">
        <v>124</v>
      </c>
      <c r="W423" s="75">
        <v>27</v>
      </c>
      <c r="X423" s="75">
        <v>114</v>
      </c>
      <c r="Y423" s="75">
        <v>380</v>
      </c>
    </row>
    <row r="424" spans="2:25" x14ac:dyDescent="0.45">
      <c r="B424" s="74" t="s">
        <v>221</v>
      </c>
      <c r="C424" s="75">
        <v>0</v>
      </c>
      <c r="D424" s="75">
        <v>0</v>
      </c>
      <c r="E424" s="75">
        <v>1398</v>
      </c>
      <c r="F424" s="75">
        <v>13</v>
      </c>
      <c r="G424" s="75">
        <v>265</v>
      </c>
      <c r="H424" s="75" t="s">
        <v>124</v>
      </c>
      <c r="I424" s="75">
        <v>62</v>
      </c>
      <c r="J424" s="75">
        <v>644</v>
      </c>
      <c r="K424" s="75">
        <v>127</v>
      </c>
      <c r="L424" s="75">
        <v>408</v>
      </c>
      <c r="M424" s="75">
        <v>272</v>
      </c>
      <c r="N424" s="75">
        <v>1005</v>
      </c>
      <c r="O424" s="75">
        <v>382</v>
      </c>
      <c r="P424" s="75">
        <v>249</v>
      </c>
      <c r="Q424" s="75">
        <v>23</v>
      </c>
      <c r="R424" s="75">
        <v>16</v>
      </c>
      <c r="S424" s="75">
        <v>0</v>
      </c>
      <c r="T424" s="75">
        <v>1834</v>
      </c>
      <c r="U424" s="75" t="s">
        <v>124</v>
      </c>
      <c r="V424" s="75" t="s">
        <v>124</v>
      </c>
      <c r="W424" s="75">
        <v>26</v>
      </c>
      <c r="X424" s="75">
        <v>168</v>
      </c>
      <c r="Y424" s="75">
        <v>281</v>
      </c>
    </row>
    <row r="425" spans="2:25" x14ac:dyDescent="0.45">
      <c r="B425" s="74" t="s">
        <v>521</v>
      </c>
      <c r="C425" s="75" t="s">
        <v>124</v>
      </c>
      <c r="D425" s="75" t="s">
        <v>124</v>
      </c>
      <c r="E425" s="75">
        <v>2003</v>
      </c>
      <c r="F425" s="75">
        <v>32</v>
      </c>
      <c r="G425" s="75">
        <v>414</v>
      </c>
      <c r="H425" s="75" t="s">
        <v>124</v>
      </c>
      <c r="I425" s="75">
        <v>116</v>
      </c>
      <c r="J425" s="75">
        <v>502</v>
      </c>
      <c r="K425" s="75">
        <v>368</v>
      </c>
      <c r="L425" s="75">
        <v>674</v>
      </c>
      <c r="M425" s="75">
        <v>542</v>
      </c>
      <c r="N425" s="75">
        <v>1454</v>
      </c>
      <c r="O425" s="75">
        <v>704</v>
      </c>
      <c r="P425" s="75">
        <v>231</v>
      </c>
      <c r="Q425" s="75">
        <v>28</v>
      </c>
      <c r="R425" s="75">
        <v>72</v>
      </c>
      <c r="S425" s="75" t="s">
        <v>124</v>
      </c>
      <c r="T425" s="75">
        <v>2894</v>
      </c>
      <c r="U425" s="75" t="s">
        <v>124</v>
      </c>
      <c r="V425" s="75">
        <v>5</v>
      </c>
      <c r="W425" s="75">
        <v>49</v>
      </c>
      <c r="X425" s="75">
        <v>168</v>
      </c>
      <c r="Y425" s="75">
        <v>671</v>
      </c>
    </row>
    <row r="426" spans="2:25" x14ac:dyDescent="0.45">
      <c r="B426" s="74" t="s">
        <v>334</v>
      </c>
      <c r="C426" s="75" t="s">
        <v>124</v>
      </c>
      <c r="D426" s="75" t="s">
        <v>124</v>
      </c>
      <c r="E426" s="75">
        <v>1143</v>
      </c>
      <c r="F426" s="75">
        <v>24</v>
      </c>
      <c r="G426" s="75">
        <v>558</v>
      </c>
      <c r="H426" s="75">
        <v>18</v>
      </c>
      <c r="I426" s="75">
        <v>249</v>
      </c>
      <c r="J426" s="75">
        <v>109</v>
      </c>
      <c r="K426" s="75">
        <v>456</v>
      </c>
      <c r="L426" s="75">
        <v>1574</v>
      </c>
      <c r="M426" s="75">
        <v>1262</v>
      </c>
      <c r="N426" s="75">
        <v>2116</v>
      </c>
      <c r="O426" s="75">
        <v>1113</v>
      </c>
      <c r="P426" s="75">
        <v>224</v>
      </c>
      <c r="Q426" s="75">
        <v>95</v>
      </c>
      <c r="R426" s="75">
        <v>308</v>
      </c>
      <c r="S426" s="75">
        <v>0</v>
      </c>
      <c r="T426" s="75">
        <v>2582</v>
      </c>
      <c r="U426" s="75">
        <v>5</v>
      </c>
      <c r="V426" s="75">
        <v>0</v>
      </c>
      <c r="W426" s="75">
        <v>133</v>
      </c>
      <c r="X426" s="75">
        <v>122</v>
      </c>
      <c r="Y426" s="75">
        <v>1007</v>
      </c>
    </row>
    <row r="427" spans="2:25" x14ac:dyDescent="0.45">
      <c r="B427" s="74" t="s">
        <v>522</v>
      </c>
      <c r="C427" s="75">
        <v>0</v>
      </c>
      <c r="D427" s="75">
        <v>0</v>
      </c>
      <c r="E427" s="75">
        <v>649</v>
      </c>
      <c r="F427" s="75">
        <v>8</v>
      </c>
      <c r="G427" s="75">
        <v>142</v>
      </c>
      <c r="H427" s="75">
        <v>6</v>
      </c>
      <c r="I427" s="75">
        <v>40</v>
      </c>
      <c r="J427" s="75">
        <v>110</v>
      </c>
      <c r="K427" s="75">
        <v>149</v>
      </c>
      <c r="L427" s="75">
        <v>404</v>
      </c>
      <c r="M427" s="75">
        <v>293</v>
      </c>
      <c r="N427" s="75">
        <v>620</v>
      </c>
      <c r="O427" s="75">
        <v>286</v>
      </c>
      <c r="P427" s="75">
        <v>112</v>
      </c>
      <c r="Q427" s="75">
        <v>9</v>
      </c>
      <c r="R427" s="75">
        <v>56</v>
      </c>
      <c r="S427" s="75">
        <v>0</v>
      </c>
      <c r="T427" s="75">
        <v>1019</v>
      </c>
      <c r="U427" s="75">
        <v>0</v>
      </c>
      <c r="V427" s="75" t="s">
        <v>124</v>
      </c>
      <c r="W427" s="75">
        <v>33</v>
      </c>
      <c r="X427" s="75">
        <v>43</v>
      </c>
      <c r="Y427" s="75">
        <v>235</v>
      </c>
    </row>
    <row r="428" spans="2:25" x14ac:dyDescent="0.45">
      <c r="B428" s="74" t="s">
        <v>40</v>
      </c>
      <c r="C428" s="75" t="s">
        <v>124</v>
      </c>
      <c r="D428" s="75">
        <v>5</v>
      </c>
      <c r="E428" s="75">
        <v>3241</v>
      </c>
      <c r="F428" s="75">
        <v>21</v>
      </c>
      <c r="G428" s="75">
        <v>606</v>
      </c>
      <c r="H428" s="75">
        <v>12</v>
      </c>
      <c r="I428" s="75">
        <v>283</v>
      </c>
      <c r="J428" s="75">
        <v>375</v>
      </c>
      <c r="K428" s="75">
        <v>996</v>
      </c>
      <c r="L428" s="75">
        <v>1343</v>
      </c>
      <c r="M428" s="75">
        <v>1035</v>
      </c>
      <c r="N428" s="75">
        <v>1793</v>
      </c>
      <c r="O428" s="75">
        <v>1073</v>
      </c>
      <c r="P428" s="75">
        <v>307</v>
      </c>
      <c r="Q428" s="75">
        <v>72</v>
      </c>
      <c r="R428" s="75">
        <v>261</v>
      </c>
      <c r="S428" s="75" t="s">
        <v>124</v>
      </c>
      <c r="T428" s="75">
        <v>5492</v>
      </c>
      <c r="U428" s="75" t="s">
        <v>124</v>
      </c>
      <c r="V428" s="75">
        <v>7</v>
      </c>
      <c r="W428" s="75">
        <v>177</v>
      </c>
      <c r="X428" s="75">
        <v>118</v>
      </c>
      <c r="Y428" s="75">
        <v>1471</v>
      </c>
    </row>
    <row r="429" spans="2:25" x14ac:dyDescent="0.45">
      <c r="B429" s="74" t="s">
        <v>523</v>
      </c>
      <c r="C429" s="75" t="s">
        <v>124</v>
      </c>
      <c r="D429" s="75" t="s">
        <v>124</v>
      </c>
      <c r="E429" s="75">
        <v>1153</v>
      </c>
      <c r="F429" s="75">
        <v>10</v>
      </c>
      <c r="G429" s="75">
        <v>233</v>
      </c>
      <c r="H429" s="75" t="s">
        <v>124</v>
      </c>
      <c r="I429" s="75">
        <v>99</v>
      </c>
      <c r="J429" s="75">
        <v>263</v>
      </c>
      <c r="K429" s="75">
        <v>261</v>
      </c>
      <c r="L429" s="75">
        <v>505</v>
      </c>
      <c r="M429" s="75">
        <v>340</v>
      </c>
      <c r="N429" s="75">
        <v>717</v>
      </c>
      <c r="O429" s="75">
        <v>386</v>
      </c>
      <c r="P429" s="75">
        <v>123</v>
      </c>
      <c r="Q429" s="75">
        <v>21</v>
      </c>
      <c r="R429" s="75">
        <v>45</v>
      </c>
      <c r="S429" s="75">
        <v>0</v>
      </c>
      <c r="T429" s="75">
        <v>1789</v>
      </c>
      <c r="U429" s="75">
        <v>0</v>
      </c>
      <c r="V429" s="75" t="s">
        <v>124</v>
      </c>
      <c r="W429" s="75">
        <v>30</v>
      </c>
      <c r="X429" s="75">
        <v>35</v>
      </c>
      <c r="Y429" s="75">
        <v>290</v>
      </c>
    </row>
    <row r="430" spans="2:25" x14ac:dyDescent="0.45">
      <c r="B430" s="74" t="s">
        <v>233</v>
      </c>
      <c r="C430" s="75" t="s">
        <v>124</v>
      </c>
      <c r="D430" s="75">
        <v>0</v>
      </c>
      <c r="E430" s="75">
        <v>1633</v>
      </c>
      <c r="F430" s="75">
        <v>17</v>
      </c>
      <c r="G430" s="75">
        <v>307</v>
      </c>
      <c r="H430" s="75">
        <v>6</v>
      </c>
      <c r="I430" s="75">
        <v>94</v>
      </c>
      <c r="J430" s="75">
        <v>395</v>
      </c>
      <c r="K430" s="75">
        <v>259</v>
      </c>
      <c r="L430" s="75">
        <v>730</v>
      </c>
      <c r="M430" s="75">
        <v>554</v>
      </c>
      <c r="N430" s="75">
        <v>1299</v>
      </c>
      <c r="O430" s="75">
        <v>626</v>
      </c>
      <c r="P430" s="75">
        <v>215</v>
      </c>
      <c r="Q430" s="75">
        <v>36</v>
      </c>
      <c r="R430" s="75">
        <v>74</v>
      </c>
      <c r="S430" s="75" t="s">
        <v>124</v>
      </c>
      <c r="T430" s="75">
        <v>2334</v>
      </c>
      <c r="U430" s="75" t="s">
        <v>124</v>
      </c>
      <c r="V430" s="75" t="s">
        <v>124</v>
      </c>
      <c r="W430" s="75">
        <v>43</v>
      </c>
      <c r="X430" s="75">
        <v>149</v>
      </c>
      <c r="Y430" s="75">
        <v>584</v>
      </c>
    </row>
    <row r="431" spans="2:25" x14ac:dyDescent="0.45">
      <c r="B431" s="74" t="s">
        <v>234</v>
      </c>
      <c r="C431" s="75">
        <v>0</v>
      </c>
      <c r="D431" s="75" t="s">
        <v>124</v>
      </c>
      <c r="E431" s="75">
        <v>2226</v>
      </c>
      <c r="F431" s="75">
        <v>29</v>
      </c>
      <c r="G431" s="75">
        <v>375</v>
      </c>
      <c r="H431" s="75">
        <v>9</v>
      </c>
      <c r="I431" s="75">
        <v>136</v>
      </c>
      <c r="J431" s="75">
        <v>416</v>
      </c>
      <c r="K431" s="75">
        <v>361</v>
      </c>
      <c r="L431" s="75">
        <v>775</v>
      </c>
      <c r="M431" s="75">
        <v>547</v>
      </c>
      <c r="N431" s="75">
        <v>1611</v>
      </c>
      <c r="O431" s="75">
        <v>699</v>
      </c>
      <c r="P431" s="75">
        <v>274</v>
      </c>
      <c r="Q431" s="75">
        <v>33</v>
      </c>
      <c r="R431" s="75">
        <v>74</v>
      </c>
      <c r="S431" s="75">
        <v>0</v>
      </c>
      <c r="T431" s="75">
        <v>3152</v>
      </c>
      <c r="U431" s="75">
        <v>6</v>
      </c>
      <c r="V431" s="75">
        <v>9</v>
      </c>
      <c r="W431" s="75">
        <v>53</v>
      </c>
      <c r="X431" s="75">
        <v>259</v>
      </c>
      <c r="Y431" s="75">
        <v>693</v>
      </c>
    </row>
    <row r="432" spans="2:25" x14ac:dyDescent="0.45">
      <c r="B432" s="74" t="s">
        <v>341</v>
      </c>
      <c r="C432" s="75" t="s">
        <v>124</v>
      </c>
      <c r="D432" s="75" t="s">
        <v>124</v>
      </c>
      <c r="E432" s="75">
        <v>2649</v>
      </c>
      <c r="F432" s="75">
        <v>24</v>
      </c>
      <c r="G432" s="75">
        <v>574</v>
      </c>
      <c r="H432" s="75">
        <v>18</v>
      </c>
      <c r="I432" s="75">
        <v>220</v>
      </c>
      <c r="J432" s="75">
        <v>560</v>
      </c>
      <c r="K432" s="75">
        <v>760</v>
      </c>
      <c r="L432" s="75">
        <v>1268</v>
      </c>
      <c r="M432" s="75">
        <v>989</v>
      </c>
      <c r="N432" s="75">
        <v>1834</v>
      </c>
      <c r="O432" s="75">
        <v>950</v>
      </c>
      <c r="P432" s="75">
        <v>345</v>
      </c>
      <c r="Q432" s="75">
        <v>49</v>
      </c>
      <c r="R432" s="75">
        <v>202</v>
      </c>
      <c r="S432" s="75">
        <v>0</v>
      </c>
      <c r="T432" s="75">
        <v>4471</v>
      </c>
      <c r="U432" s="75" t="s">
        <v>124</v>
      </c>
      <c r="V432" s="75" t="s">
        <v>124</v>
      </c>
      <c r="W432" s="75">
        <v>147</v>
      </c>
      <c r="X432" s="75">
        <v>139</v>
      </c>
      <c r="Y432" s="75">
        <v>1310</v>
      </c>
    </row>
    <row r="433" spans="2:25" x14ac:dyDescent="0.45">
      <c r="B433" s="74" t="s">
        <v>524</v>
      </c>
      <c r="C433" s="75">
        <v>0</v>
      </c>
      <c r="D433" s="75" t="s">
        <v>124</v>
      </c>
      <c r="E433" s="75">
        <v>606</v>
      </c>
      <c r="F433" s="75">
        <v>12</v>
      </c>
      <c r="G433" s="75">
        <v>134</v>
      </c>
      <c r="H433" s="75" t="s">
        <v>124</v>
      </c>
      <c r="I433" s="75">
        <v>28</v>
      </c>
      <c r="J433" s="75">
        <v>282</v>
      </c>
      <c r="K433" s="75">
        <v>146</v>
      </c>
      <c r="L433" s="75">
        <v>210</v>
      </c>
      <c r="M433" s="75">
        <v>147</v>
      </c>
      <c r="N433" s="75">
        <v>608</v>
      </c>
      <c r="O433" s="75">
        <v>291</v>
      </c>
      <c r="P433" s="75">
        <v>101</v>
      </c>
      <c r="Q433" s="75" t="s">
        <v>124</v>
      </c>
      <c r="R433" s="75">
        <v>24</v>
      </c>
      <c r="S433" s="75">
        <v>0</v>
      </c>
      <c r="T433" s="75">
        <v>900</v>
      </c>
      <c r="U433" s="75" t="s">
        <v>124</v>
      </c>
      <c r="V433" s="75" t="s">
        <v>124</v>
      </c>
      <c r="W433" s="75">
        <v>21</v>
      </c>
      <c r="X433" s="75">
        <v>69</v>
      </c>
      <c r="Y433" s="75">
        <v>186</v>
      </c>
    </row>
    <row r="434" spans="2:25" x14ac:dyDescent="0.45">
      <c r="B434" s="74" t="s">
        <v>525</v>
      </c>
      <c r="C434" s="75">
        <v>5</v>
      </c>
      <c r="D434" s="75">
        <v>16</v>
      </c>
      <c r="E434" s="75">
        <v>2762</v>
      </c>
      <c r="F434" s="75">
        <v>38</v>
      </c>
      <c r="G434" s="75">
        <v>637</v>
      </c>
      <c r="H434" s="75">
        <v>17</v>
      </c>
      <c r="I434" s="75">
        <v>250</v>
      </c>
      <c r="J434" s="75">
        <v>422</v>
      </c>
      <c r="K434" s="75">
        <v>892</v>
      </c>
      <c r="L434" s="75">
        <v>1503</v>
      </c>
      <c r="M434" s="75">
        <v>1147</v>
      </c>
      <c r="N434" s="75">
        <v>2203</v>
      </c>
      <c r="O434" s="75">
        <v>1151</v>
      </c>
      <c r="P434" s="75">
        <v>510</v>
      </c>
      <c r="Q434" s="75">
        <v>65</v>
      </c>
      <c r="R434" s="75">
        <v>281</v>
      </c>
      <c r="S434" s="75">
        <v>0</v>
      </c>
      <c r="T434" s="75">
        <v>4884</v>
      </c>
      <c r="U434" s="75">
        <v>0</v>
      </c>
      <c r="V434" s="75">
        <v>5</v>
      </c>
      <c r="W434" s="75">
        <v>178</v>
      </c>
      <c r="X434" s="75">
        <v>158</v>
      </c>
      <c r="Y434" s="75">
        <v>1493</v>
      </c>
    </row>
    <row r="435" spans="2:25" x14ac:dyDescent="0.45">
      <c r="B435" s="74" t="s">
        <v>526</v>
      </c>
      <c r="C435" s="75">
        <v>5</v>
      </c>
      <c r="D435" s="75">
        <v>8</v>
      </c>
      <c r="E435" s="75">
        <v>1872</v>
      </c>
      <c r="F435" s="75">
        <v>21</v>
      </c>
      <c r="G435" s="75">
        <v>354</v>
      </c>
      <c r="H435" s="75">
        <v>7</v>
      </c>
      <c r="I435" s="75">
        <v>142</v>
      </c>
      <c r="J435" s="75">
        <v>277</v>
      </c>
      <c r="K435" s="75">
        <v>557</v>
      </c>
      <c r="L435" s="75">
        <v>719</v>
      </c>
      <c r="M435" s="75">
        <v>561</v>
      </c>
      <c r="N435" s="75">
        <v>1348</v>
      </c>
      <c r="O435" s="75">
        <v>819</v>
      </c>
      <c r="P435" s="75">
        <v>274</v>
      </c>
      <c r="Q435" s="75">
        <v>24</v>
      </c>
      <c r="R435" s="75">
        <v>149</v>
      </c>
      <c r="S435" s="75">
        <v>0</v>
      </c>
      <c r="T435" s="75">
        <v>3234</v>
      </c>
      <c r="U435" s="75" t="s">
        <v>124</v>
      </c>
      <c r="V435" s="75" t="s">
        <v>124</v>
      </c>
      <c r="W435" s="75">
        <v>125</v>
      </c>
      <c r="X435" s="75">
        <v>113</v>
      </c>
      <c r="Y435" s="75">
        <v>1168</v>
      </c>
    </row>
    <row r="436" spans="2:25" x14ac:dyDescent="0.45">
      <c r="B436" s="74" t="s">
        <v>197</v>
      </c>
      <c r="C436" s="75">
        <v>5</v>
      </c>
      <c r="D436" s="75" t="s">
        <v>124</v>
      </c>
      <c r="E436" s="75">
        <v>1045</v>
      </c>
      <c r="F436" s="75">
        <v>24</v>
      </c>
      <c r="G436" s="75">
        <v>280</v>
      </c>
      <c r="H436" s="75">
        <v>7</v>
      </c>
      <c r="I436" s="75">
        <v>81</v>
      </c>
      <c r="J436" s="75">
        <v>167</v>
      </c>
      <c r="K436" s="75">
        <v>316</v>
      </c>
      <c r="L436" s="75">
        <v>416</v>
      </c>
      <c r="M436" s="75">
        <v>325</v>
      </c>
      <c r="N436" s="75">
        <v>1037</v>
      </c>
      <c r="O436" s="75">
        <v>462</v>
      </c>
      <c r="P436" s="75">
        <v>164</v>
      </c>
      <c r="Q436" s="75">
        <v>17</v>
      </c>
      <c r="R436" s="75">
        <v>61</v>
      </c>
      <c r="S436" s="75">
        <v>0</v>
      </c>
      <c r="T436" s="75">
        <v>1721</v>
      </c>
      <c r="U436" s="75" t="s">
        <v>124</v>
      </c>
      <c r="V436" s="75" t="s">
        <v>124</v>
      </c>
      <c r="W436" s="75">
        <v>35</v>
      </c>
      <c r="X436" s="75">
        <v>256</v>
      </c>
      <c r="Y436" s="75">
        <v>596</v>
      </c>
    </row>
    <row r="437" spans="2:25" x14ac:dyDescent="0.45">
      <c r="B437" s="74" t="s">
        <v>527</v>
      </c>
      <c r="C437" s="75">
        <v>0</v>
      </c>
      <c r="D437" s="75">
        <v>0</v>
      </c>
      <c r="E437" s="75">
        <v>918</v>
      </c>
      <c r="F437" s="75">
        <v>21</v>
      </c>
      <c r="G437" s="75">
        <v>269</v>
      </c>
      <c r="H437" s="75">
        <v>5</v>
      </c>
      <c r="I437" s="75">
        <v>55</v>
      </c>
      <c r="J437" s="75">
        <v>245</v>
      </c>
      <c r="K437" s="75">
        <v>223</v>
      </c>
      <c r="L437" s="75">
        <v>460</v>
      </c>
      <c r="M437" s="75">
        <v>338</v>
      </c>
      <c r="N437" s="75">
        <v>1093</v>
      </c>
      <c r="O437" s="75">
        <v>449</v>
      </c>
      <c r="P437" s="75">
        <v>200</v>
      </c>
      <c r="Q437" s="75">
        <v>17</v>
      </c>
      <c r="R437" s="75">
        <v>44</v>
      </c>
      <c r="S437" s="75">
        <v>0</v>
      </c>
      <c r="T437" s="75">
        <v>1423</v>
      </c>
      <c r="U437" s="75" t="s">
        <v>124</v>
      </c>
      <c r="V437" s="75" t="s">
        <v>124</v>
      </c>
      <c r="W437" s="75">
        <v>55</v>
      </c>
      <c r="X437" s="75">
        <v>116</v>
      </c>
      <c r="Y437" s="75">
        <v>327</v>
      </c>
    </row>
    <row r="438" spans="2:25" x14ac:dyDescent="0.45">
      <c r="B438" s="74" t="s">
        <v>528</v>
      </c>
      <c r="C438" s="75" t="s">
        <v>124</v>
      </c>
      <c r="D438" s="75">
        <v>6</v>
      </c>
      <c r="E438" s="75">
        <v>2263</v>
      </c>
      <c r="F438" s="75">
        <v>25</v>
      </c>
      <c r="G438" s="75">
        <v>638</v>
      </c>
      <c r="H438" s="75">
        <v>24</v>
      </c>
      <c r="I438" s="75">
        <v>334</v>
      </c>
      <c r="J438" s="75">
        <v>197</v>
      </c>
      <c r="K438" s="75">
        <v>1057</v>
      </c>
      <c r="L438" s="75">
        <v>1231</v>
      </c>
      <c r="M438" s="75">
        <v>992</v>
      </c>
      <c r="N438" s="75">
        <v>1753</v>
      </c>
      <c r="O438" s="75">
        <v>1144</v>
      </c>
      <c r="P438" s="75">
        <v>277</v>
      </c>
      <c r="Q438" s="75">
        <v>71</v>
      </c>
      <c r="R438" s="75">
        <v>285</v>
      </c>
      <c r="S438" s="75" t="s">
        <v>124</v>
      </c>
      <c r="T438" s="75">
        <v>4560</v>
      </c>
      <c r="U438" s="75">
        <v>0</v>
      </c>
      <c r="V438" s="75" t="s">
        <v>124</v>
      </c>
      <c r="W438" s="75">
        <v>174</v>
      </c>
      <c r="X438" s="75">
        <v>105</v>
      </c>
      <c r="Y438" s="75">
        <v>1524</v>
      </c>
    </row>
    <row r="439" spans="2:25" x14ac:dyDescent="0.45">
      <c r="B439" s="74" t="s">
        <v>576</v>
      </c>
      <c r="C439" s="75">
        <v>6</v>
      </c>
      <c r="D439" s="75">
        <v>6</v>
      </c>
      <c r="E439" s="75">
        <v>1985</v>
      </c>
      <c r="F439" s="75">
        <v>36</v>
      </c>
      <c r="G439" s="75">
        <v>731</v>
      </c>
      <c r="H439" s="75">
        <v>14</v>
      </c>
      <c r="I439" s="75">
        <v>383</v>
      </c>
      <c r="J439" s="75">
        <v>99</v>
      </c>
      <c r="K439" s="75">
        <v>856</v>
      </c>
      <c r="L439" s="75">
        <v>1811</v>
      </c>
      <c r="M439" s="75">
        <v>1488</v>
      </c>
      <c r="N439" s="75">
        <v>2987</v>
      </c>
      <c r="O439" s="75">
        <v>1788</v>
      </c>
      <c r="P439" s="75">
        <v>311</v>
      </c>
      <c r="Q439" s="75">
        <v>194</v>
      </c>
      <c r="R439" s="75">
        <v>293</v>
      </c>
      <c r="S439" s="75" t="s">
        <v>124</v>
      </c>
      <c r="T439" s="75">
        <v>4232</v>
      </c>
      <c r="U439" s="75">
        <v>13</v>
      </c>
      <c r="V439" s="75">
        <v>5</v>
      </c>
      <c r="W439" s="75">
        <v>214</v>
      </c>
      <c r="X439" s="75">
        <v>250</v>
      </c>
      <c r="Y439" s="75">
        <v>2003</v>
      </c>
    </row>
    <row r="440" spans="2:25" x14ac:dyDescent="0.45">
      <c r="B440" s="74" t="s">
        <v>529</v>
      </c>
      <c r="C440" s="75" t="s">
        <v>124</v>
      </c>
      <c r="D440" s="75" t="s">
        <v>124</v>
      </c>
      <c r="E440" s="75">
        <v>1260</v>
      </c>
      <c r="F440" s="75">
        <v>23</v>
      </c>
      <c r="G440" s="75">
        <v>378</v>
      </c>
      <c r="H440" s="75">
        <v>8</v>
      </c>
      <c r="I440" s="75">
        <v>145</v>
      </c>
      <c r="J440" s="75">
        <v>246</v>
      </c>
      <c r="K440" s="75">
        <v>371</v>
      </c>
      <c r="L440" s="75">
        <v>892</v>
      </c>
      <c r="M440" s="75">
        <v>722</v>
      </c>
      <c r="N440" s="75">
        <v>1682</v>
      </c>
      <c r="O440" s="75">
        <v>967</v>
      </c>
      <c r="P440" s="75">
        <v>210</v>
      </c>
      <c r="Q440" s="75">
        <v>63</v>
      </c>
      <c r="R440" s="75">
        <v>152</v>
      </c>
      <c r="S440" s="75">
        <v>0</v>
      </c>
      <c r="T440" s="75">
        <v>2304</v>
      </c>
      <c r="U440" s="75">
        <v>6</v>
      </c>
      <c r="V440" s="75" t="s">
        <v>124</v>
      </c>
      <c r="W440" s="75">
        <v>103</v>
      </c>
      <c r="X440" s="75">
        <v>141</v>
      </c>
      <c r="Y440" s="75">
        <v>1240</v>
      </c>
    </row>
    <row r="441" spans="2:25" x14ac:dyDescent="0.45">
      <c r="B441" s="74" t="s">
        <v>577</v>
      </c>
      <c r="C441" s="75" t="s">
        <v>124</v>
      </c>
      <c r="D441" s="75">
        <v>9</v>
      </c>
      <c r="E441" s="75">
        <v>997</v>
      </c>
      <c r="F441" s="75">
        <v>28</v>
      </c>
      <c r="G441" s="75">
        <v>453</v>
      </c>
      <c r="H441" s="75">
        <v>13</v>
      </c>
      <c r="I441" s="75">
        <v>184</v>
      </c>
      <c r="J441" s="75">
        <v>109</v>
      </c>
      <c r="K441" s="75">
        <v>409</v>
      </c>
      <c r="L441" s="75">
        <v>1489</v>
      </c>
      <c r="M441" s="75">
        <v>1226</v>
      </c>
      <c r="N441" s="75">
        <v>2340</v>
      </c>
      <c r="O441" s="75">
        <v>1248</v>
      </c>
      <c r="P441" s="75">
        <v>264</v>
      </c>
      <c r="Q441" s="75">
        <v>114</v>
      </c>
      <c r="R441" s="75">
        <v>288</v>
      </c>
      <c r="S441" s="75">
        <v>0</v>
      </c>
      <c r="T441" s="75">
        <v>2381</v>
      </c>
      <c r="U441" s="75">
        <v>7</v>
      </c>
      <c r="V441" s="75" t="s">
        <v>124</v>
      </c>
      <c r="W441" s="75">
        <v>133</v>
      </c>
      <c r="X441" s="75">
        <v>181</v>
      </c>
      <c r="Y441" s="75">
        <v>1476</v>
      </c>
    </row>
    <row r="442" spans="2:25" x14ac:dyDescent="0.45">
      <c r="B442" s="74" t="s">
        <v>530</v>
      </c>
      <c r="C442" s="75" t="s">
        <v>124</v>
      </c>
      <c r="D442" s="75" t="s">
        <v>124</v>
      </c>
      <c r="E442" s="75">
        <v>773</v>
      </c>
      <c r="F442" s="75">
        <v>71</v>
      </c>
      <c r="G442" s="75">
        <v>244</v>
      </c>
      <c r="H442" s="75" t="s">
        <v>124</v>
      </c>
      <c r="I442" s="75">
        <v>89</v>
      </c>
      <c r="J442" s="75">
        <v>58</v>
      </c>
      <c r="K442" s="75">
        <v>356</v>
      </c>
      <c r="L442" s="75">
        <v>449</v>
      </c>
      <c r="M442" s="75">
        <v>365</v>
      </c>
      <c r="N442" s="75">
        <v>1443</v>
      </c>
      <c r="O442" s="75">
        <v>894</v>
      </c>
      <c r="P442" s="75">
        <v>175</v>
      </c>
      <c r="Q442" s="75">
        <v>37</v>
      </c>
      <c r="R442" s="75">
        <v>59</v>
      </c>
      <c r="S442" s="75">
        <v>0</v>
      </c>
      <c r="T442" s="75">
        <v>1570</v>
      </c>
      <c r="U442" s="75">
        <v>15</v>
      </c>
      <c r="V442" s="75" t="s">
        <v>124</v>
      </c>
      <c r="W442" s="75">
        <v>61</v>
      </c>
      <c r="X442" s="75">
        <v>154</v>
      </c>
      <c r="Y442" s="75">
        <v>1031</v>
      </c>
    </row>
    <row r="443" spans="2:25" x14ac:dyDescent="0.45">
      <c r="B443" s="74" t="s">
        <v>531</v>
      </c>
      <c r="C443" s="75">
        <v>0</v>
      </c>
      <c r="D443" s="75">
        <v>0</v>
      </c>
      <c r="E443" s="75">
        <v>0</v>
      </c>
      <c r="F443" s="75">
        <v>0</v>
      </c>
      <c r="G443" s="75">
        <v>0</v>
      </c>
      <c r="H443" s="75">
        <v>0</v>
      </c>
      <c r="I443" s="75">
        <v>0</v>
      </c>
      <c r="J443" s="75">
        <v>0</v>
      </c>
      <c r="K443" s="75">
        <v>0</v>
      </c>
      <c r="L443" s="75">
        <v>0</v>
      </c>
      <c r="M443" s="75">
        <v>0</v>
      </c>
      <c r="N443" s="75" t="s">
        <v>124</v>
      </c>
      <c r="O443" s="75" t="s">
        <v>124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5">
        <v>0</v>
      </c>
      <c r="V443" s="75">
        <v>0</v>
      </c>
      <c r="W443" s="75">
        <v>0</v>
      </c>
      <c r="X443" s="75">
        <v>0</v>
      </c>
      <c r="Y443" s="75" t="s">
        <v>124</v>
      </c>
    </row>
    <row r="444" spans="2:25" x14ac:dyDescent="0.45">
      <c r="B444" s="74" t="s">
        <v>77</v>
      </c>
      <c r="C444" s="75" t="s">
        <v>124</v>
      </c>
      <c r="D444" s="75">
        <v>0</v>
      </c>
      <c r="E444" s="75">
        <v>423</v>
      </c>
      <c r="F444" s="75" t="s">
        <v>124</v>
      </c>
      <c r="G444" s="75">
        <v>80</v>
      </c>
      <c r="H444" s="75">
        <v>0</v>
      </c>
      <c r="I444" s="75">
        <v>40</v>
      </c>
      <c r="J444" s="75">
        <v>77</v>
      </c>
      <c r="K444" s="75">
        <v>126</v>
      </c>
      <c r="L444" s="75">
        <v>126</v>
      </c>
      <c r="M444" s="75">
        <v>89</v>
      </c>
      <c r="N444" s="75">
        <v>174</v>
      </c>
      <c r="O444" s="75">
        <v>130</v>
      </c>
      <c r="P444" s="75">
        <v>20</v>
      </c>
      <c r="Q444" s="75">
        <v>7</v>
      </c>
      <c r="R444" s="75">
        <v>10</v>
      </c>
      <c r="S444" s="75">
        <v>0</v>
      </c>
      <c r="T444" s="75">
        <v>681</v>
      </c>
      <c r="U444" s="75">
        <v>0</v>
      </c>
      <c r="V444" s="75" t="s">
        <v>124</v>
      </c>
      <c r="W444" s="75">
        <v>8</v>
      </c>
      <c r="X444" s="75">
        <v>13</v>
      </c>
      <c r="Y444" s="75">
        <v>103</v>
      </c>
    </row>
    <row r="445" spans="2:25" x14ac:dyDescent="0.45">
      <c r="B445" s="74" t="s">
        <v>532</v>
      </c>
      <c r="C445" s="75">
        <v>9</v>
      </c>
      <c r="D445" s="75">
        <v>13</v>
      </c>
      <c r="E445" s="75">
        <v>1663</v>
      </c>
      <c r="F445" s="75">
        <v>29</v>
      </c>
      <c r="G445" s="75">
        <v>567</v>
      </c>
      <c r="H445" s="75">
        <v>14</v>
      </c>
      <c r="I445" s="75">
        <v>246</v>
      </c>
      <c r="J445" s="75">
        <v>156</v>
      </c>
      <c r="K445" s="75">
        <v>610</v>
      </c>
      <c r="L445" s="75">
        <v>1129</v>
      </c>
      <c r="M445" s="75">
        <v>907</v>
      </c>
      <c r="N445" s="75">
        <v>1438</v>
      </c>
      <c r="O445" s="75">
        <v>791</v>
      </c>
      <c r="P445" s="75">
        <v>182</v>
      </c>
      <c r="Q445" s="75">
        <v>40</v>
      </c>
      <c r="R445" s="75">
        <v>275</v>
      </c>
      <c r="S445" s="75">
        <v>0</v>
      </c>
      <c r="T445" s="75">
        <v>3248</v>
      </c>
      <c r="U445" s="75">
        <v>0</v>
      </c>
      <c r="V445" s="75" t="s">
        <v>124</v>
      </c>
      <c r="W445" s="75">
        <v>145</v>
      </c>
      <c r="X445" s="75">
        <v>101</v>
      </c>
      <c r="Y445" s="75">
        <v>1067</v>
      </c>
    </row>
    <row r="446" spans="2:25" x14ac:dyDescent="0.45">
      <c r="B446" s="74" t="s">
        <v>231</v>
      </c>
      <c r="C446" s="75" t="s">
        <v>124</v>
      </c>
      <c r="D446" s="75" t="s">
        <v>124</v>
      </c>
      <c r="E446" s="75">
        <v>2559</v>
      </c>
      <c r="F446" s="75">
        <v>18</v>
      </c>
      <c r="G446" s="75">
        <v>412</v>
      </c>
      <c r="H446" s="75" t="s">
        <v>124</v>
      </c>
      <c r="I446" s="75">
        <v>115</v>
      </c>
      <c r="J446" s="75">
        <v>1038</v>
      </c>
      <c r="K446" s="75">
        <v>234</v>
      </c>
      <c r="L446" s="75">
        <v>628</v>
      </c>
      <c r="M446" s="75">
        <v>443</v>
      </c>
      <c r="N446" s="75">
        <v>1512</v>
      </c>
      <c r="O446" s="75">
        <v>635</v>
      </c>
      <c r="P446" s="75">
        <v>327</v>
      </c>
      <c r="Q446" s="75">
        <v>19</v>
      </c>
      <c r="R446" s="75">
        <v>39</v>
      </c>
      <c r="S446" s="75">
        <v>0</v>
      </c>
      <c r="T446" s="75">
        <v>3332</v>
      </c>
      <c r="U446" s="75">
        <v>7</v>
      </c>
      <c r="V446" s="75">
        <v>8</v>
      </c>
      <c r="W446" s="75">
        <v>39</v>
      </c>
      <c r="X446" s="75">
        <v>257</v>
      </c>
      <c r="Y446" s="75">
        <v>534</v>
      </c>
    </row>
    <row r="447" spans="2:25" x14ac:dyDescent="0.45">
      <c r="B447" s="74" t="s">
        <v>533</v>
      </c>
      <c r="C447" s="75" t="s">
        <v>124</v>
      </c>
      <c r="D447" s="75">
        <v>8</v>
      </c>
      <c r="E447" s="75">
        <v>1252</v>
      </c>
      <c r="F447" s="75">
        <v>22</v>
      </c>
      <c r="G447" s="75">
        <v>463</v>
      </c>
      <c r="H447" s="75">
        <v>14</v>
      </c>
      <c r="I447" s="75">
        <v>220</v>
      </c>
      <c r="J447" s="75">
        <v>109</v>
      </c>
      <c r="K447" s="75">
        <v>485</v>
      </c>
      <c r="L447" s="75">
        <v>1105</v>
      </c>
      <c r="M447" s="75">
        <v>885</v>
      </c>
      <c r="N447" s="75">
        <v>1328</v>
      </c>
      <c r="O447" s="75">
        <v>678</v>
      </c>
      <c r="P447" s="75">
        <v>187</v>
      </c>
      <c r="Q447" s="75">
        <v>48</v>
      </c>
      <c r="R447" s="75">
        <v>248</v>
      </c>
      <c r="S447" s="75" t="s">
        <v>124</v>
      </c>
      <c r="T447" s="75">
        <v>2576</v>
      </c>
      <c r="U447" s="75">
        <v>0</v>
      </c>
      <c r="V447" s="75" t="s">
        <v>124</v>
      </c>
      <c r="W447" s="75">
        <v>117</v>
      </c>
      <c r="X447" s="75">
        <v>93</v>
      </c>
      <c r="Y447" s="75">
        <v>931</v>
      </c>
    </row>
    <row r="448" spans="2:25" x14ac:dyDescent="0.45">
      <c r="B448" s="74" t="s">
        <v>32</v>
      </c>
      <c r="C448" s="75">
        <v>0</v>
      </c>
      <c r="D448" s="75">
        <v>0</v>
      </c>
      <c r="E448" s="75">
        <v>911</v>
      </c>
      <c r="F448" s="75" t="s">
        <v>124</v>
      </c>
      <c r="G448" s="75">
        <v>242</v>
      </c>
      <c r="H448" s="75">
        <v>6</v>
      </c>
      <c r="I448" s="75">
        <v>107</v>
      </c>
      <c r="J448" s="75">
        <v>145</v>
      </c>
      <c r="K448" s="75">
        <v>254</v>
      </c>
      <c r="L448" s="75">
        <v>501</v>
      </c>
      <c r="M448" s="75">
        <v>390</v>
      </c>
      <c r="N448" s="75">
        <v>780</v>
      </c>
      <c r="O448" s="75">
        <v>412</v>
      </c>
      <c r="P448" s="75">
        <v>111</v>
      </c>
      <c r="Q448" s="75">
        <v>29</v>
      </c>
      <c r="R448" s="75">
        <v>76</v>
      </c>
      <c r="S448" s="75">
        <v>0</v>
      </c>
      <c r="T448" s="75">
        <v>1514</v>
      </c>
      <c r="U448" s="75">
        <v>0</v>
      </c>
      <c r="V448" s="75" t="s">
        <v>124</v>
      </c>
      <c r="W448" s="75">
        <v>50</v>
      </c>
      <c r="X448" s="75">
        <v>63</v>
      </c>
      <c r="Y448" s="75">
        <v>396</v>
      </c>
    </row>
    <row r="449" spans="2:25" x14ac:dyDescent="0.45">
      <c r="B449" s="74" t="s">
        <v>138</v>
      </c>
      <c r="C449" s="75">
        <v>0</v>
      </c>
      <c r="D449" s="75">
        <v>0</v>
      </c>
      <c r="E449" s="75">
        <v>1241</v>
      </c>
      <c r="F449" s="75">
        <v>34</v>
      </c>
      <c r="G449" s="75">
        <v>255</v>
      </c>
      <c r="H449" s="75" t="s">
        <v>124</v>
      </c>
      <c r="I449" s="75">
        <v>77</v>
      </c>
      <c r="J449" s="75">
        <v>404</v>
      </c>
      <c r="K449" s="75">
        <v>327</v>
      </c>
      <c r="L449" s="75">
        <v>343</v>
      </c>
      <c r="M449" s="75">
        <v>283</v>
      </c>
      <c r="N449" s="75">
        <v>1092</v>
      </c>
      <c r="O449" s="75">
        <v>607</v>
      </c>
      <c r="P449" s="75">
        <v>144</v>
      </c>
      <c r="Q449" s="75">
        <v>16</v>
      </c>
      <c r="R449" s="75">
        <v>46</v>
      </c>
      <c r="S449" s="75">
        <v>0</v>
      </c>
      <c r="T449" s="75">
        <v>1964</v>
      </c>
      <c r="U449" s="75">
        <v>5</v>
      </c>
      <c r="V449" s="75">
        <v>6</v>
      </c>
      <c r="W449" s="75">
        <v>37</v>
      </c>
      <c r="X449" s="75">
        <v>138</v>
      </c>
      <c r="Y449" s="75">
        <v>537</v>
      </c>
    </row>
    <row r="450" spans="2:25" x14ac:dyDescent="0.45">
      <c r="B450" s="74" t="s">
        <v>362</v>
      </c>
      <c r="C450" s="75">
        <v>0</v>
      </c>
      <c r="D450" s="75">
        <v>0</v>
      </c>
      <c r="E450" s="75">
        <v>0</v>
      </c>
      <c r="F450" s="75">
        <v>0</v>
      </c>
      <c r="G450" s="75">
        <v>0</v>
      </c>
      <c r="H450" s="75">
        <v>0</v>
      </c>
      <c r="I450" s="75">
        <v>0</v>
      </c>
      <c r="J450" s="75">
        <v>0</v>
      </c>
      <c r="K450" s="75">
        <v>0</v>
      </c>
      <c r="L450" s="75" t="s">
        <v>124</v>
      </c>
      <c r="M450" s="75" t="s">
        <v>124</v>
      </c>
      <c r="N450" s="75" t="s">
        <v>124</v>
      </c>
      <c r="O450" s="75">
        <v>0</v>
      </c>
      <c r="P450" s="75">
        <v>0</v>
      </c>
      <c r="Q450" s="75">
        <v>0</v>
      </c>
      <c r="R450" s="75" t="s">
        <v>124</v>
      </c>
      <c r="S450" s="75">
        <v>0</v>
      </c>
      <c r="T450" s="75" t="s">
        <v>124</v>
      </c>
      <c r="U450" s="75">
        <v>0</v>
      </c>
      <c r="V450" s="75">
        <v>0</v>
      </c>
      <c r="W450" s="75">
        <v>0</v>
      </c>
      <c r="X450" s="75">
        <v>0</v>
      </c>
      <c r="Y450" s="75" t="s">
        <v>124</v>
      </c>
    </row>
    <row r="451" spans="2:25" x14ac:dyDescent="0.45">
      <c r="B451" s="74" t="s">
        <v>280</v>
      </c>
      <c r="C451" s="75">
        <v>0</v>
      </c>
      <c r="D451" s="75" t="s">
        <v>124</v>
      </c>
      <c r="E451" s="75">
        <v>542</v>
      </c>
      <c r="F451" s="75">
        <v>11</v>
      </c>
      <c r="G451" s="75">
        <v>149</v>
      </c>
      <c r="H451" s="75" t="s">
        <v>124</v>
      </c>
      <c r="I451" s="75">
        <v>57</v>
      </c>
      <c r="J451" s="75">
        <v>156</v>
      </c>
      <c r="K451" s="75">
        <v>179</v>
      </c>
      <c r="L451" s="75">
        <v>306</v>
      </c>
      <c r="M451" s="75">
        <v>232</v>
      </c>
      <c r="N451" s="75">
        <v>503</v>
      </c>
      <c r="O451" s="75">
        <v>272</v>
      </c>
      <c r="P451" s="75">
        <v>81</v>
      </c>
      <c r="Q451" s="75">
        <v>17</v>
      </c>
      <c r="R451" s="75">
        <v>31</v>
      </c>
      <c r="S451" s="75">
        <v>0</v>
      </c>
      <c r="T451" s="75">
        <v>945</v>
      </c>
      <c r="U451" s="75">
        <v>0</v>
      </c>
      <c r="V451" s="75">
        <v>0</v>
      </c>
      <c r="W451" s="75">
        <v>25</v>
      </c>
      <c r="X451" s="75">
        <v>32</v>
      </c>
      <c r="Y451" s="75">
        <v>222</v>
      </c>
    </row>
    <row r="452" spans="2:25" x14ac:dyDescent="0.45">
      <c r="B452" s="74" t="s">
        <v>41</v>
      </c>
      <c r="C452" s="75">
        <v>6</v>
      </c>
      <c r="D452" s="75">
        <v>14</v>
      </c>
      <c r="E452" s="75">
        <v>2978</v>
      </c>
      <c r="F452" s="75">
        <v>39</v>
      </c>
      <c r="G452" s="75">
        <v>907</v>
      </c>
      <c r="H452" s="75">
        <v>21</v>
      </c>
      <c r="I452" s="75">
        <v>403</v>
      </c>
      <c r="J452" s="75">
        <v>368</v>
      </c>
      <c r="K452" s="75">
        <v>1041</v>
      </c>
      <c r="L452" s="75">
        <v>1962</v>
      </c>
      <c r="M452" s="75">
        <v>1601</v>
      </c>
      <c r="N452" s="75">
        <v>2707</v>
      </c>
      <c r="O452" s="75">
        <v>1586</v>
      </c>
      <c r="P452" s="75">
        <v>283</v>
      </c>
      <c r="Q452" s="75">
        <v>93</v>
      </c>
      <c r="R452" s="75">
        <v>412</v>
      </c>
      <c r="S452" s="75">
        <v>0</v>
      </c>
      <c r="T452" s="75">
        <v>5664</v>
      </c>
      <c r="U452" s="75" t="s">
        <v>124</v>
      </c>
      <c r="V452" s="75" t="s">
        <v>124</v>
      </c>
      <c r="W452" s="75">
        <v>272</v>
      </c>
      <c r="X452" s="75">
        <v>168</v>
      </c>
      <c r="Y452" s="75">
        <v>2034</v>
      </c>
    </row>
    <row r="453" spans="2:25" x14ac:dyDescent="0.45">
      <c r="B453" s="74" t="s">
        <v>331</v>
      </c>
      <c r="C453" s="75" t="s">
        <v>124</v>
      </c>
      <c r="D453" s="75" t="s">
        <v>124</v>
      </c>
      <c r="E453" s="75">
        <v>563</v>
      </c>
      <c r="F453" s="75">
        <v>19</v>
      </c>
      <c r="G453" s="75">
        <v>463</v>
      </c>
      <c r="H453" s="75">
        <v>7</v>
      </c>
      <c r="I453" s="75">
        <v>251</v>
      </c>
      <c r="J453" s="75">
        <v>35</v>
      </c>
      <c r="K453" s="75">
        <v>314</v>
      </c>
      <c r="L453" s="75">
        <v>1823</v>
      </c>
      <c r="M453" s="75">
        <v>1411</v>
      </c>
      <c r="N453" s="75">
        <v>2263</v>
      </c>
      <c r="O453" s="75">
        <v>1079</v>
      </c>
      <c r="P453" s="75">
        <v>143</v>
      </c>
      <c r="Q453" s="75">
        <v>214</v>
      </c>
      <c r="R453" s="75">
        <v>197</v>
      </c>
      <c r="S453" s="75">
        <v>0</v>
      </c>
      <c r="T453" s="75">
        <v>1664</v>
      </c>
      <c r="U453" s="75">
        <v>16</v>
      </c>
      <c r="V453" s="75" t="s">
        <v>124</v>
      </c>
      <c r="W453" s="75">
        <v>97</v>
      </c>
      <c r="X453" s="75">
        <v>174</v>
      </c>
      <c r="Y453" s="75">
        <v>1023</v>
      </c>
    </row>
    <row r="454" spans="2:25" x14ac:dyDescent="0.45">
      <c r="B454" s="74" t="s">
        <v>534</v>
      </c>
      <c r="C454" s="75" t="s">
        <v>124</v>
      </c>
      <c r="D454" s="75">
        <v>5</v>
      </c>
      <c r="E454" s="75">
        <v>4734</v>
      </c>
      <c r="F454" s="75">
        <v>35</v>
      </c>
      <c r="G454" s="75">
        <v>818</v>
      </c>
      <c r="H454" s="75">
        <v>10</v>
      </c>
      <c r="I454" s="75">
        <v>369</v>
      </c>
      <c r="J454" s="75">
        <v>718</v>
      </c>
      <c r="K454" s="75">
        <v>1156</v>
      </c>
      <c r="L454" s="75">
        <v>1594</v>
      </c>
      <c r="M454" s="75">
        <v>1219</v>
      </c>
      <c r="N454" s="75">
        <v>2555</v>
      </c>
      <c r="O454" s="75">
        <v>1722</v>
      </c>
      <c r="P454" s="75">
        <v>557</v>
      </c>
      <c r="Q454" s="75">
        <v>87</v>
      </c>
      <c r="R454" s="75">
        <v>282</v>
      </c>
      <c r="S454" s="75" t="s">
        <v>124</v>
      </c>
      <c r="T454" s="75">
        <v>7550</v>
      </c>
      <c r="U454" s="75" t="s">
        <v>124</v>
      </c>
      <c r="V454" s="75">
        <v>7</v>
      </c>
      <c r="W454" s="75">
        <v>192</v>
      </c>
      <c r="X454" s="75">
        <v>101</v>
      </c>
      <c r="Y454" s="75">
        <v>2077</v>
      </c>
    </row>
    <row r="455" spans="2:25" x14ac:dyDescent="0.45">
      <c r="B455" s="74" t="s">
        <v>299</v>
      </c>
      <c r="C455" s="75" t="s">
        <v>124</v>
      </c>
      <c r="D455" s="75">
        <v>0</v>
      </c>
      <c r="E455" s="75">
        <v>719</v>
      </c>
      <c r="F455" s="75">
        <v>7</v>
      </c>
      <c r="G455" s="75">
        <v>150</v>
      </c>
      <c r="H455" s="75" t="s">
        <v>124</v>
      </c>
      <c r="I455" s="75">
        <v>37</v>
      </c>
      <c r="J455" s="75">
        <v>185</v>
      </c>
      <c r="K455" s="75">
        <v>158</v>
      </c>
      <c r="L455" s="75">
        <v>273</v>
      </c>
      <c r="M455" s="75">
        <v>204</v>
      </c>
      <c r="N455" s="75">
        <v>521</v>
      </c>
      <c r="O455" s="75">
        <v>223</v>
      </c>
      <c r="P455" s="75">
        <v>88</v>
      </c>
      <c r="Q455" s="75">
        <v>8</v>
      </c>
      <c r="R455" s="75">
        <v>31</v>
      </c>
      <c r="S455" s="75">
        <v>0</v>
      </c>
      <c r="T455" s="75">
        <v>1051</v>
      </c>
      <c r="U455" s="75">
        <v>0</v>
      </c>
      <c r="V455" s="75">
        <v>0</v>
      </c>
      <c r="W455" s="75">
        <v>27</v>
      </c>
      <c r="X455" s="75">
        <v>47</v>
      </c>
      <c r="Y455" s="75">
        <v>232</v>
      </c>
    </row>
    <row r="456" spans="2:25" x14ac:dyDescent="0.45">
      <c r="B456" s="74" t="s">
        <v>154</v>
      </c>
      <c r="C456" s="75">
        <v>6</v>
      </c>
      <c r="D456" s="75">
        <v>5</v>
      </c>
      <c r="E456" s="75">
        <v>1174</v>
      </c>
      <c r="F456" s="75">
        <v>54</v>
      </c>
      <c r="G456" s="75">
        <v>848</v>
      </c>
      <c r="H456" s="75">
        <v>28</v>
      </c>
      <c r="I456" s="75">
        <v>401</v>
      </c>
      <c r="J456" s="75">
        <v>74</v>
      </c>
      <c r="K456" s="75">
        <v>575</v>
      </c>
      <c r="L456" s="75">
        <v>2930</v>
      </c>
      <c r="M456" s="75">
        <v>2408</v>
      </c>
      <c r="N456" s="75">
        <v>3916</v>
      </c>
      <c r="O456" s="75">
        <v>1866</v>
      </c>
      <c r="P456" s="75">
        <v>347</v>
      </c>
      <c r="Q456" s="75">
        <v>219</v>
      </c>
      <c r="R456" s="75">
        <v>462</v>
      </c>
      <c r="S456" s="75">
        <v>0</v>
      </c>
      <c r="T456" s="75">
        <v>3258</v>
      </c>
      <c r="U456" s="75" t="s">
        <v>124</v>
      </c>
      <c r="V456" s="75">
        <v>5</v>
      </c>
      <c r="W456" s="75">
        <v>240</v>
      </c>
      <c r="X456" s="75">
        <v>324</v>
      </c>
      <c r="Y456" s="75">
        <v>2067</v>
      </c>
    </row>
    <row r="457" spans="2:25" x14ac:dyDescent="0.45">
      <c r="B457" s="74" t="s">
        <v>330</v>
      </c>
      <c r="C457" s="75" t="s">
        <v>124</v>
      </c>
      <c r="D457" s="75">
        <v>0</v>
      </c>
      <c r="E457" s="75">
        <v>496</v>
      </c>
      <c r="F457" s="75" t="s">
        <v>124</v>
      </c>
      <c r="G457" s="75">
        <v>92</v>
      </c>
      <c r="H457" s="75">
        <v>0</v>
      </c>
      <c r="I457" s="75">
        <v>25</v>
      </c>
      <c r="J457" s="75">
        <v>129</v>
      </c>
      <c r="K457" s="75">
        <v>85</v>
      </c>
      <c r="L457" s="75">
        <v>234</v>
      </c>
      <c r="M457" s="75">
        <v>150</v>
      </c>
      <c r="N457" s="75">
        <v>301</v>
      </c>
      <c r="O457" s="75">
        <v>143</v>
      </c>
      <c r="P457" s="75">
        <v>41</v>
      </c>
      <c r="Q457" s="75" t="s">
        <v>124</v>
      </c>
      <c r="R457" s="75">
        <v>26</v>
      </c>
      <c r="S457" s="75">
        <v>0</v>
      </c>
      <c r="T457" s="75">
        <v>723</v>
      </c>
      <c r="U457" s="75">
        <v>0</v>
      </c>
      <c r="V457" s="75">
        <v>0</v>
      </c>
      <c r="W457" s="75">
        <v>15</v>
      </c>
      <c r="X457" s="75">
        <v>23</v>
      </c>
      <c r="Y457" s="75">
        <v>166</v>
      </c>
    </row>
    <row r="458" spans="2:25" x14ac:dyDescent="0.45">
      <c r="B458" s="74" t="s">
        <v>535</v>
      </c>
      <c r="C458" s="75">
        <v>0</v>
      </c>
      <c r="D458" s="75">
        <v>0</v>
      </c>
      <c r="E458" s="75">
        <v>447</v>
      </c>
      <c r="F458" s="75">
        <v>7</v>
      </c>
      <c r="G458" s="75">
        <v>117</v>
      </c>
      <c r="H458" s="75" t="s">
        <v>124</v>
      </c>
      <c r="I458" s="75">
        <v>46</v>
      </c>
      <c r="J458" s="75">
        <v>50</v>
      </c>
      <c r="K458" s="75">
        <v>158</v>
      </c>
      <c r="L458" s="75">
        <v>244</v>
      </c>
      <c r="M458" s="75">
        <v>191</v>
      </c>
      <c r="N458" s="75">
        <v>429</v>
      </c>
      <c r="O458" s="75">
        <v>261</v>
      </c>
      <c r="P458" s="75">
        <v>92</v>
      </c>
      <c r="Q458" s="75">
        <v>9</v>
      </c>
      <c r="R458" s="75">
        <v>57</v>
      </c>
      <c r="S458" s="75" t="s">
        <v>124</v>
      </c>
      <c r="T458" s="75">
        <v>832</v>
      </c>
      <c r="U458" s="75">
        <v>0</v>
      </c>
      <c r="V458" s="75" t="s">
        <v>124</v>
      </c>
      <c r="W458" s="75">
        <v>28</v>
      </c>
      <c r="X458" s="75">
        <v>12</v>
      </c>
      <c r="Y458" s="75">
        <v>175</v>
      </c>
    </row>
    <row r="459" spans="2:25" x14ac:dyDescent="0.45">
      <c r="B459" s="74" t="s">
        <v>536</v>
      </c>
      <c r="C459" s="75" t="s">
        <v>124</v>
      </c>
      <c r="D459" s="75" t="s">
        <v>124</v>
      </c>
      <c r="E459" s="75">
        <v>484</v>
      </c>
      <c r="F459" s="75">
        <v>50</v>
      </c>
      <c r="G459" s="75">
        <v>104</v>
      </c>
      <c r="H459" s="75" t="s">
        <v>124</v>
      </c>
      <c r="I459" s="75">
        <v>30</v>
      </c>
      <c r="J459" s="75">
        <v>190</v>
      </c>
      <c r="K459" s="75">
        <v>256</v>
      </c>
      <c r="L459" s="75">
        <v>144</v>
      </c>
      <c r="M459" s="75">
        <v>116</v>
      </c>
      <c r="N459" s="75">
        <v>793</v>
      </c>
      <c r="O459" s="75">
        <v>451</v>
      </c>
      <c r="P459" s="75">
        <v>76</v>
      </c>
      <c r="Q459" s="75">
        <v>7</v>
      </c>
      <c r="R459" s="75">
        <v>16</v>
      </c>
      <c r="S459" s="75">
        <v>0</v>
      </c>
      <c r="T459" s="75">
        <v>925</v>
      </c>
      <c r="U459" s="75" t="s">
        <v>124</v>
      </c>
      <c r="V459" s="75" t="s">
        <v>124</v>
      </c>
      <c r="W459" s="75">
        <v>28</v>
      </c>
      <c r="X459" s="75">
        <v>128</v>
      </c>
      <c r="Y459" s="75">
        <v>603</v>
      </c>
    </row>
    <row r="460" spans="2:25" x14ac:dyDescent="0.45">
      <c r="B460" s="74" t="s">
        <v>537</v>
      </c>
      <c r="C460" s="75" t="s">
        <v>124</v>
      </c>
      <c r="D460" s="75">
        <v>5</v>
      </c>
      <c r="E460" s="75">
        <v>1944</v>
      </c>
      <c r="F460" s="75">
        <v>15</v>
      </c>
      <c r="G460" s="75">
        <v>489</v>
      </c>
      <c r="H460" s="75">
        <v>9</v>
      </c>
      <c r="I460" s="75">
        <v>185</v>
      </c>
      <c r="J460" s="75">
        <v>198</v>
      </c>
      <c r="K460" s="75">
        <v>732</v>
      </c>
      <c r="L460" s="75">
        <v>1167</v>
      </c>
      <c r="M460" s="75">
        <v>910</v>
      </c>
      <c r="N460" s="75">
        <v>1680</v>
      </c>
      <c r="O460" s="75">
        <v>1033</v>
      </c>
      <c r="P460" s="75">
        <v>269</v>
      </c>
      <c r="Q460" s="75">
        <v>39</v>
      </c>
      <c r="R460" s="75">
        <v>194</v>
      </c>
      <c r="S460" s="75">
        <v>0</v>
      </c>
      <c r="T460" s="75">
        <v>3609</v>
      </c>
      <c r="U460" s="75">
        <v>0</v>
      </c>
      <c r="V460" s="75">
        <v>6</v>
      </c>
      <c r="W460" s="75">
        <v>124</v>
      </c>
      <c r="X460" s="75">
        <v>92</v>
      </c>
      <c r="Y460" s="75">
        <v>940</v>
      </c>
    </row>
    <row r="461" spans="2:25" x14ac:dyDescent="0.45">
      <c r="B461" s="74" t="s">
        <v>363</v>
      </c>
      <c r="C461" s="75" t="s">
        <v>124</v>
      </c>
      <c r="D461" s="75">
        <v>0</v>
      </c>
      <c r="E461" s="75">
        <v>999</v>
      </c>
      <c r="F461" s="75">
        <v>6</v>
      </c>
      <c r="G461" s="75">
        <v>196</v>
      </c>
      <c r="H461" s="75" t="s">
        <v>124</v>
      </c>
      <c r="I461" s="75">
        <v>113</v>
      </c>
      <c r="J461" s="75">
        <v>135</v>
      </c>
      <c r="K461" s="75">
        <v>309</v>
      </c>
      <c r="L461" s="75">
        <v>344</v>
      </c>
      <c r="M461" s="75">
        <v>259</v>
      </c>
      <c r="N461" s="75">
        <v>552</v>
      </c>
      <c r="O461" s="75">
        <v>381</v>
      </c>
      <c r="P461" s="75">
        <v>106</v>
      </c>
      <c r="Q461" s="75">
        <v>14</v>
      </c>
      <c r="R461" s="75">
        <v>64</v>
      </c>
      <c r="S461" s="75" t="s">
        <v>124</v>
      </c>
      <c r="T461" s="75">
        <v>1706</v>
      </c>
      <c r="U461" s="75" t="s">
        <v>124</v>
      </c>
      <c r="V461" s="75" t="s">
        <v>124</v>
      </c>
      <c r="W461" s="75">
        <v>28</v>
      </c>
      <c r="X461" s="75">
        <v>26</v>
      </c>
      <c r="Y461" s="75">
        <v>345</v>
      </c>
    </row>
    <row r="462" spans="2:25" x14ac:dyDescent="0.45">
      <c r="B462" s="74" t="s">
        <v>136</v>
      </c>
      <c r="C462" s="75" t="s">
        <v>124</v>
      </c>
      <c r="D462" s="75">
        <v>0</v>
      </c>
      <c r="E462" s="75">
        <v>1055</v>
      </c>
      <c r="F462" s="75">
        <v>55</v>
      </c>
      <c r="G462" s="75">
        <v>307</v>
      </c>
      <c r="H462" s="75" t="s">
        <v>124</v>
      </c>
      <c r="I462" s="75">
        <v>89</v>
      </c>
      <c r="J462" s="75">
        <v>110</v>
      </c>
      <c r="K462" s="75">
        <v>271</v>
      </c>
      <c r="L462" s="75">
        <v>371</v>
      </c>
      <c r="M462" s="75">
        <v>294</v>
      </c>
      <c r="N462" s="75">
        <v>1286</v>
      </c>
      <c r="O462" s="75">
        <v>714</v>
      </c>
      <c r="P462" s="75">
        <v>165</v>
      </c>
      <c r="Q462" s="75">
        <v>19</v>
      </c>
      <c r="R462" s="75">
        <v>47</v>
      </c>
      <c r="S462" s="75">
        <v>0</v>
      </c>
      <c r="T462" s="75">
        <v>1686</v>
      </c>
      <c r="U462" s="75">
        <v>0</v>
      </c>
      <c r="V462" s="75" t="s">
        <v>124</v>
      </c>
      <c r="W462" s="75">
        <v>36</v>
      </c>
      <c r="X462" s="75">
        <v>152</v>
      </c>
      <c r="Y462" s="75">
        <v>697</v>
      </c>
    </row>
    <row r="463" spans="2:25" x14ac:dyDescent="0.45">
      <c r="B463" s="74" t="s">
        <v>327</v>
      </c>
      <c r="C463" s="75">
        <v>0</v>
      </c>
      <c r="D463" s="75">
        <v>0</v>
      </c>
      <c r="E463" s="75">
        <v>1899</v>
      </c>
      <c r="F463" s="75" t="s">
        <v>124</v>
      </c>
      <c r="G463" s="75">
        <v>320</v>
      </c>
      <c r="H463" s="75" t="s">
        <v>124</v>
      </c>
      <c r="I463" s="75">
        <v>153</v>
      </c>
      <c r="J463" s="75">
        <v>199</v>
      </c>
      <c r="K463" s="75">
        <v>329</v>
      </c>
      <c r="L463" s="75">
        <v>497</v>
      </c>
      <c r="M463" s="75">
        <v>368</v>
      </c>
      <c r="N463" s="75">
        <v>734</v>
      </c>
      <c r="O463" s="75">
        <v>481</v>
      </c>
      <c r="P463" s="75">
        <v>103</v>
      </c>
      <c r="Q463" s="75">
        <v>26</v>
      </c>
      <c r="R463" s="75">
        <v>124</v>
      </c>
      <c r="S463" s="75" t="s">
        <v>124</v>
      </c>
      <c r="T463" s="75">
        <v>2769</v>
      </c>
      <c r="U463" s="75">
        <v>0</v>
      </c>
      <c r="V463" s="75" t="s">
        <v>124</v>
      </c>
      <c r="W463" s="75">
        <v>51</v>
      </c>
      <c r="X463" s="75">
        <v>22</v>
      </c>
      <c r="Y463" s="75">
        <v>680</v>
      </c>
    </row>
    <row r="464" spans="2:25" x14ac:dyDescent="0.45">
      <c r="B464" s="74" t="s">
        <v>79</v>
      </c>
      <c r="C464" s="75">
        <v>0</v>
      </c>
      <c r="D464" s="75" t="s">
        <v>124</v>
      </c>
      <c r="E464" s="75">
        <v>1113</v>
      </c>
      <c r="F464" s="75">
        <v>8</v>
      </c>
      <c r="G464" s="75">
        <v>304</v>
      </c>
      <c r="H464" s="75">
        <v>0</v>
      </c>
      <c r="I464" s="75">
        <v>184</v>
      </c>
      <c r="J464" s="75">
        <v>202</v>
      </c>
      <c r="K464" s="75">
        <v>499</v>
      </c>
      <c r="L464" s="75">
        <v>400</v>
      </c>
      <c r="M464" s="75">
        <v>306</v>
      </c>
      <c r="N464" s="75">
        <v>506</v>
      </c>
      <c r="O464" s="75">
        <v>355</v>
      </c>
      <c r="P464" s="75">
        <v>83</v>
      </c>
      <c r="Q464" s="75">
        <v>23</v>
      </c>
      <c r="R464" s="75">
        <v>68</v>
      </c>
      <c r="S464" s="75">
        <v>0</v>
      </c>
      <c r="T464" s="75">
        <v>2101</v>
      </c>
      <c r="U464" s="75" t="s">
        <v>124</v>
      </c>
      <c r="V464" s="75" t="s">
        <v>124</v>
      </c>
      <c r="W464" s="75">
        <v>26</v>
      </c>
      <c r="X464" s="75">
        <v>20</v>
      </c>
      <c r="Y464" s="75">
        <v>373</v>
      </c>
    </row>
    <row r="465" spans="2:25" x14ac:dyDescent="0.45">
      <c r="B465" s="74" t="s">
        <v>326</v>
      </c>
      <c r="C465" s="75">
        <v>0</v>
      </c>
      <c r="D465" s="75">
        <v>0</v>
      </c>
      <c r="E465" s="75">
        <v>592</v>
      </c>
      <c r="F465" s="75" t="s">
        <v>124</v>
      </c>
      <c r="G465" s="75">
        <v>98</v>
      </c>
      <c r="H465" s="75" t="s">
        <v>124</v>
      </c>
      <c r="I465" s="75">
        <v>50</v>
      </c>
      <c r="J465" s="75">
        <v>112</v>
      </c>
      <c r="K465" s="75">
        <v>166</v>
      </c>
      <c r="L465" s="75">
        <v>217</v>
      </c>
      <c r="M465" s="75">
        <v>156</v>
      </c>
      <c r="N465" s="75">
        <v>364</v>
      </c>
      <c r="O465" s="75">
        <v>241</v>
      </c>
      <c r="P465" s="75">
        <v>66</v>
      </c>
      <c r="Q465" s="75">
        <v>11</v>
      </c>
      <c r="R465" s="75">
        <v>21</v>
      </c>
      <c r="S465" s="75" t="s">
        <v>124</v>
      </c>
      <c r="T465" s="75">
        <v>964</v>
      </c>
      <c r="U465" s="75">
        <v>0</v>
      </c>
      <c r="V465" s="75" t="s">
        <v>124</v>
      </c>
      <c r="W465" s="75">
        <v>26</v>
      </c>
      <c r="X465" s="75">
        <v>16</v>
      </c>
      <c r="Y465" s="75">
        <v>199</v>
      </c>
    </row>
    <row r="466" spans="2:25" customFormat="1" x14ac:dyDescent="0.45"/>
    <row r="467" spans="2:25" customFormat="1" x14ac:dyDescent="0.45"/>
    <row r="468" spans="2:25" customFormat="1" x14ac:dyDescent="0.45"/>
    <row r="469" spans="2:25" customFormat="1" x14ac:dyDescent="0.45"/>
    <row r="470" spans="2:25" customFormat="1" x14ac:dyDescent="0.45"/>
    <row r="471" spans="2:25" customFormat="1" x14ac:dyDescent="0.45"/>
    <row r="472" spans="2:25" customFormat="1" x14ac:dyDescent="0.45"/>
    <row r="473" spans="2:25" customFormat="1" x14ac:dyDescent="0.45"/>
    <row r="474" spans="2:25" customFormat="1" x14ac:dyDescent="0.45"/>
    <row r="475" spans="2:25" customFormat="1" x14ac:dyDescent="0.45"/>
    <row r="476" spans="2:25" customFormat="1" x14ac:dyDescent="0.45"/>
    <row r="477" spans="2:25" customFormat="1" x14ac:dyDescent="0.45"/>
    <row r="478" spans="2:25" customFormat="1" x14ac:dyDescent="0.45"/>
    <row r="479" spans="2:25" customFormat="1" x14ac:dyDescent="0.45"/>
    <row r="480" spans="2:25" customFormat="1" x14ac:dyDescent="0.45"/>
    <row r="481" customFormat="1" x14ac:dyDescent="0.45"/>
    <row r="482" customFormat="1" x14ac:dyDescent="0.45"/>
    <row r="483" customFormat="1" x14ac:dyDescent="0.45"/>
    <row r="484" customFormat="1" x14ac:dyDescent="0.45"/>
    <row r="485" customFormat="1" x14ac:dyDescent="0.45"/>
    <row r="486" customFormat="1" x14ac:dyDescent="0.45"/>
    <row r="487" customFormat="1" x14ac:dyDescent="0.45"/>
    <row r="488" customFormat="1" x14ac:dyDescent="0.45"/>
    <row r="489" customFormat="1" x14ac:dyDescent="0.45"/>
    <row r="490" customFormat="1" x14ac:dyDescent="0.45"/>
    <row r="491" customFormat="1" x14ac:dyDescent="0.45"/>
    <row r="492" customFormat="1" x14ac:dyDescent="0.45"/>
    <row r="493" customFormat="1" x14ac:dyDescent="0.45"/>
    <row r="494" customFormat="1" x14ac:dyDescent="0.45"/>
    <row r="495" customFormat="1" x14ac:dyDescent="0.45"/>
    <row r="496" customFormat="1" x14ac:dyDescent="0.45"/>
    <row r="497" customFormat="1" x14ac:dyDescent="0.45"/>
    <row r="498" customFormat="1" x14ac:dyDescent="0.45"/>
    <row r="499" customFormat="1" x14ac:dyDescent="0.45"/>
    <row r="500" customFormat="1" x14ac:dyDescent="0.45"/>
    <row r="501" customFormat="1" x14ac:dyDescent="0.45"/>
    <row r="502" customFormat="1" x14ac:dyDescent="0.45"/>
    <row r="503" customFormat="1" x14ac:dyDescent="0.45"/>
    <row r="504" customFormat="1" x14ac:dyDescent="0.45"/>
    <row r="505" customFormat="1" x14ac:dyDescent="0.45"/>
    <row r="506" customFormat="1" x14ac:dyDescent="0.45"/>
    <row r="507" customFormat="1" x14ac:dyDescent="0.45"/>
    <row r="508" customFormat="1" x14ac:dyDescent="0.45"/>
    <row r="509" customFormat="1" x14ac:dyDescent="0.45"/>
    <row r="510" customFormat="1" x14ac:dyDescent="0.45"/>
    <row r="511" customFormat="1" x14ac:dyDescent="0.45"/>
    <row r="512" customFormat="1" x14ac:dyDescent="0.45"/>
    <row r="513" customFormat="1" x14ac:dyDescent="0.45"/>
    <row r="514" customFormat="1" x14ac:dyDescent="0.45"/>
    <row r="515" customFormat="1" x14ac:dyDescent="0.45"/>
    <row r="516" customFormat="1" x14ac:dyDescent="0.45"/>
    <row r="517" customFormat="1" x14ac:dyDescent="0.45"/>
    <row r="518" customFormat="1" x14ac:dyDescent="0.45"/>
    <row r="519" customFormat="1" x14ac:dyDescent="0.45"/>
    <row r="520" customFormat="1" x14ac:dyDescent="0.45"/>
    <row r="521" customFormat="1" x14ac:dyDescent="0.45"/>
    <row r="522" customFormat="1" x14ac:dyDescent="0.45"/>
    <row r="523" customFormat="1" x14ac:dyDescent="0.45"/>
    <row r="524" customFormat="1" x14ac:dyDescent="0.45"/>
    <row r="525" customFormat="1" x14ac:dyDescent="0.45"/>
    <row r="526" customFormat="1" x14ac:dyDescent="0.45"/>
    <row r="527" customFormat="1" x14ac:dyDescent="0.45"/>
    <row r="528" customFormat="1" x14ac:dyDescent="0.45"/>
    <row r="529" customFormat="1" x14ac:dyDescent="0.45"/>
    <row r="530" customFormat="1" x14ac:dyDescent="0.45"/>
    <row r="531" customFormat="1" x14ac:dyDescent="0.45"/>
    <row r="532" customFormat="1" x14ac:dyDescent="0.45"/>
    <row r="533" customFormat="1" x14ac:dyDescent="0.45"/>
    <row r="534" customFormat="1" x14ac:dyDescent="0.45"/>
    <row r="535" customFormat="1" x14ac:dyDescent="0.45"/>
    <row r="536" customFormat="1" x14ac:dyDescent="0.45"/>
    <row r="537" customFormat="1" x14ac:dyDescent="0.45"/>
    <row r="538" customFormat="1" x14ac:dyDescent="0.45"/>
    <row r="539" customFormat="1" x14ac:dyDescent="0.45"/>
    <row r="540" customFormat="1" x14ac:dyDescent="0.45"/>
    <row r="541" customFormat="1" x14ac:dyDescent="0.45"/>
    <row r="542" customFormat="1" x14ac:dyDescent="0.45"/>
    <row r="543" customFormat="1" x14ac:dyDescent="0.45"/>
    <row r="544" customFormat="1" x14ac:dyDescent="0.45"/>
    <row r="545" customFormat="1" x14ac:dyDescent="0.45"/>
    <row r="546" customFormat="1" x14ac:dyDescent="0.45"/>
    <row r="547" customFormat="1" x14ac:dyDescent="0.45"/>
    <row r="548" customFormat="1" x14ac:dyDescent="0.45"/>
    <row r="549" customFormat="1" x14ac:dyDescent="0.45"/>
    <row r="550" customFormat="1" x14ac:dyDescent="0.45"/>
    <row r="551" customFormat="1" x14ac:dyDescent="0.45"/>
    <row r="552" customFormat="1" x14ac:dyDescent="0.45"/>
    <row r="553" customFormat="1" x14ac:dyDescent="0.45"/>
    <row r="554" customFormat="1" x14ac:dyDescent="0.45"/>
    <row r="555" customFormat="1" x14ac:dyDescent="0.45"/>
    <row r="556" customFormat="1" x14ac:dyDescent="0.45"/>
    <row r="557" customFormat="1" x14ac:dyDescent="0.45"/>
    <row r="558" customFormat="1" x14ac:dyDescent="0.45"/>
    <row r="559" customFormat="1" x14ac:dyDescent="0.45"/>
    <row r="560" customFormat="1" x14ac:dyDescent="0.45"/>
    <row r="561" customFormat="1" x14ac:dyDescent="0.45"/>
    <row r="562" customFormat="1" x14ac:dyDescent="0.45"/>
    <row r="563" customFormat="1" x14ac:dyDescent="0.45"/>
    <row r="564" customFormat="1" x14ac:dyDescent="0.45"/>
    <row r="565" customFormat="1" x14ac:dyDescent="0.45"/>
    <row r="566" customFormat="1" x14ac:dyDescent="0.45"/>
    <row r="567" customFormat="1" x14ac:dyDescent="0.45"/>
    <row r="568" customFormat="1" x14ac:dyDescent="0.45"/>
    <row r="569" customFormat="1" x14ac:dyDescent="0.45"/>
    <row r="570" customFormat="1" x14ac:dyDescent="0.45"/>
    <row r="571" customFormat="1" x14ac:dyDescent="0.45"/>
    <row r="572" customFormat="1" x14ac:dyDescent="0.45"/>
    <row r="573" customFormat="1" x14ac:dyDescent="0.45"/>
    <row r="574" customFormat="1" x14ac:dyDescent="0.45"/>
    <row r="575" customFormat="1" x14ac:dyDescent="0.45"/>
    <row r="576" customFormat="1" x14ac:dyDescent="0.45"/>
    <row r="577" customFormat="1" x14ac:dyDescent="0.45"/>
    <row r="578" customFormat="1" x14ac:dyDescent="0.45"/>
    <row r="579" customFormat="1" x14ac:dyDescent="0.45"/>
    <row r="580" customFormat="1" x14ac:dyDescent="0.45"/>
    <row r="581" customFormat="1" x14ac:dyDescent="0.45"/>
    <row r="582" customFormat="1" x14ac:dyDescent="0.45"/>
    <row r="583" customFormat="1" x14ac:dyDescent="0.45"/>
    <row r="584" customFormat="1" x14ac:dyDescent="0.45"/>
    <row r="585" customFormat="1" x14ac:dyDescent="0.45"/>
    <row r="586" customFormat="1" x14ac:dyDescent="0.45"/>
    <row r="587" customFormat="1" x14ac:dyDescent="0.45"/>
    <row r="588" customFormat="1" x14ac:dyDescent="0.45"/>
    <row r="589" customFormat="1" x14ac:dyDescent="0.45"/>
    <row r="590" customFormat="1" x14ac:dyDescent="0.45"/>
    <row r="591" customFormat="1" x14ac:dyDescent="0.45"/>
    <row r="592" customFormat="1" x14ac:dyDescent="0.45"/>
    <row r="593" customFormat="1" x14ac:dyDescent="0.45"/>
    <row r="594" customFormat="1" x14ac:dyDescent="0.45"/>
    <row r="595" customFormat="1" x14ac:dyDescent="0.45"/>
    <row r="596" customFormat="1" x14ac:dyDescent="0.45"/>
    <row r="597" customFormat="1" x14ac:dyDescent="0.45"/>
    <row r="598" customFormat="1" x14ac:dyDescent="0.45"/>
    <row r="599" customFormat="1" x14ac:dyDescent="0.45"/>
    <row r="600" customFormat="1" x14ac:dyDescent="0.45"/>
    <row r="601" customFormat="1" x14ac:dyDescent="0.45"/>
    <row r="602" customFormat="1" x14ac:dyDescent="0.45"/>
    <row r="603" customFormat="1" x14ac:dyDescent="0.45"/>
    <row r="604" customFormat="1" x14ac:dyDescent="0.45"/>
    <row r="605" customFormat="1" x14ac:dyDescent="0.45"/>
    <row r="606" customFormat="1" x14ac:dyDescent="0.45"/>
    <row r="607" customFormat="1" x14ac:dyDescent="0.45"/>
    <row r="608" customFormat="1" x14ac:dyDescent="0.45"/>
    <row r="609" customFormat="1" x14ac:dyDescent="0.45"/>
    <row r="610" customFormat="1" x14ac:dyDescent="0.45"/>
    <row r="611" customFormat="1" x14ac:dyDescent="0.45"/>
    <row r="612" customFormat="1" x14ac:dyDescent="0.45"/>
    <row r="613" customFormat="1" x14ac:dyDescent="0.45"/>
    <row r="614" customFormat="1" x14ac:dyDescent="0.45"/>
    <row r="615" customFormat="1" x14ac:dyDescent="0.45"/>
    <row r="616" customFormat="1" x14ac:dyDescent="0.45"/>
    <row r="617" customFormat="1" x14ac:dyDescent="0.45"/>
    <row r="618" customFormat="1" x14ac:dyDescent="0.45"/>
    <row r="619" customFormat="1" x14ac:dyDescent="0.45"/>
    <row r="620" customFormat="1" x14ac:dyDescent="0.45"/>
    <row r="621" customFormat="1" x14ac:dyDescent="0.45"/>
    <row r="622" customFormat="1" x14ac:dyDescent="0.45"/>
    <row r="623" customFormat="1" x14ac:dyDescent="0.45"/>
    <row r="624" customFormat="1" x14ac:dyDescent="0.45"/>
    <row r="625" customFormat="1" x14ac:dyDescent="0.45"/>
    <row r="626" customFormat="1" x14ac:dyDescent="0.45"/>
    <row r="627" customFormat="1" x14ac:dyDescent="0.45"/>
    <row r="628" customFormat="1" x14ac:dyDescent="0.45"/>
    <row r="629" customFormat="1" x14ac:dyDescent="0.45"/>
    <row r="630" customFormat="1" x14ac:dyDescent="0.45"/>
    <row r="631" customFormat="1" x14ac:dyDescent="0.45"/>
    <row r="632" customFormat="1" x14ac:dyDescent="0.45"/>
    <row r="633" customFormat="1" x14ac:dyDescent="0.45"/>
    <row r="634" customFormat="1" x14ac:dyDescent="0.45"/>
    <row r="635" customFormat="1" x14ac:dyDescent="0.45"/>
    <row r="636" customFormat="1" x14ac:dyDescent="0.45"/>
    <row r="637" customFormat="1" x14ac:dyDescent="0.45"/>
    <row r="638" customFormat="1" x14ac:dyDescent="0.45"/>
    <row r="639" customFormat="1" x14ac:dyDescent="0.45"/>
    <row r="640" customFormat="1" x14ac:dyDescent="0.45"/>
    <row r="641" customFormat="1" x14ac:dyDescent="0.45"/>
    <row r="642" customFormat="1" x14ac:dyDescent="0.45"/>
    <row r="643" customFormat="1" x14ac:dyDescent="0.45"/>
    <row r="644" customFormat="1" x14ac:dyDescent="0.45"/>
    <row r="645" customFormat="1" x14ac:dyDescent="0.45"/>
    <row r="646" customFormat="1" x14ac:dyDescent="0.45"/>
    <row r="647" customFormat="1" x14ac:dyDescent="0.45"/>
    <row r="648" customFormat="1" x14ac:dyDescent="0.45"/>
    <row r="649" customFormat="1" x14ac:dyDescent="0.45"/>
    <row r="650" customFormat="1" x14ac:dyDescent="0.45"/>
    <row r="651" customFormat="1" x14ac:dyDescent="0.45"/>
    <row r="652" customFormat="1" x14ac:dyDescent="0.45"/>
    <row r="653" customFormat="1" x14ac:dyDescent="0.45"/>
    <row r="654" customFormat="1" x14ac:dyDescent="0.45"/>
    <row r="655" customFormat="1" x14ac:dyDescent="0.45"/>
    <row r="656" customFormat="1" x14ac:dyDescent="0.45"/>
    <row r="657" customFormat="1" x14ac:dyDescent="0.45"/>
    <row r="658" customFormat="1" x14ac:dyDescent="0.45"/>
    <row r="659" customFormat="1" x14ac:dyDescent="0.45"/>
    <row r="660" customFormat="1" x14ac:dyDescent="0.45"/>
    <row r="661" customFormat="1" x14ac:dyDescent="0.45"/>
    <row r="662" customFormat="1" x14ac:dyDescent="0.45"/>
    <row r="663" customFormat="1" x14ac:dyDescent="0.45"/>
    <row r="664" customFormat="1" x14ac:dyDescent="0.45"/>
    <row r="665" customFormat="1" x14ac:dyDescent="0.45"/>
    <row r="666" customFormat="1" x14ac:dyDescent="0.45"/>
    <row r="667" customFormat="1" x14ac:dyDescent="0.45"/>
    <row r="668" customFormat="1" x14ac:dyDescent="0.45"/>
    <row r="669" customFormat="1" x14ac:dyDescent="0.45"/>
    <row r="670" customFormat="1" x14ac:dyDescent="0.45"/>
    <row r="671" customFormat="1" x14ac:dyDescent="0.45"/>
    <row r="672" customFormat="1" x14ac:dyDescent="0.45"/>
    <row r="673" customFormat="1" x14ac:dyDescent="0.45"/>
    <row r="674" customFormat="1" x14ac:dyDescent="0.45"/>
    <row r="675" customFormat="1" x14ac:dyDescent="0.45"/>
    <row r="676" customFormat="1" x14ac:dyDescent="0.45"/>
    <row r="677" customFormat="1" x14ac:dyDescent="0.45"/>
    <row r="678" customFormat="1" x14ac:dyDescent="0.45"/>
    <row r="679" customFormat="1" x14ac:dyDescent="0.45"/>
    <row r="680" customFormat="1" x14ac:dyDescent="0.45"/>
    <row r="681" customFormat="1" x14ac:dyDescent="0.45"/>
    <row r="682" customFormat="1" x14ac:dyDescent="0.45"/>
    <row r="683" customFormat="1" x14ac:dyDescent="0.45"/>
    <row r="684" customFormat="1" x14ac:dyDescent="0.45"/>
    <row r="685" customFormat="1" x14ac:dyDescent="0.45"/>
    <row r="686" customFormat="1" x14ac:dyDescent="0.45"/>
    <row r="687" customFormat="1" x14ac:dyDescent="0.45"/>
    <row r="688" customFormat="1" x14ac:dyDescent="0.45"/>
    <row r="689" customFormat="1" x14ac:dyDescent="0.45"/>
    <row r="690" customFormat="1" x14ac:dyDescent="0.45"/>
    <row r="691" customFormat="1" x14ac:dyDescent="0.45"/>
    <row r="692" customFormat="1" x14ac:dyDescent="0.45"/>
    <row r="693" customFormat="1" x14ac:dyDescent="0.45"/>
    <row r="694" customFormat="1" x14ac:dyDescent="0.45"/>
    <row r="695" customFormat="1" x14ac:dyDescent="0.45"/>
    <row r="696" customFormat="1" x14ac:dyDescent="0.45"/>
    <row r="697" customFormat="1" x14ac:dyDescent="0.45"/>
    <row r="698" customFormat="1" x14ac:dyDescent="0.45"/>
    <row r="699" customFormat="1" x14ac:dyDescent="0.45"/>
    <row r="700" customFormat="1" x14ac:dyDescent="0.45"/>
    <row r="701" customFormat="1" x14ac:dyDescent="0.45"/>
    <row r="702" customFormat="1" x14ac:dyDescent="0.45"/>
    <row r="703" customFormat="1" x14ac:dyDescent="0.45"/>
    <row r="704" customFormat="1" x14ac:dyDescent="0.45"/>
    <row r="705" customFormat="1" x14ac:dyDescent="0.45"/>
    <row r="706" customFormat="1" x14ac:dyDescent="0.45"/>
    <row r="707" customFormat="1" x14ac:dyDescent="0.45"/>
    <row r="708" customFormat="1" x14ac:dyDescent="0.45"/>
    <row r="709" customFormat="1" x14ac:dyDescent="0.45"/>
    <row r="710" customFormat="1" x14ac:dyDescent="0.45"/>
    <row r="711" customFormat="1" x14ac:dyDescent="0.45"/>
    <row r="712" customFormat="1" x14ac:dyDescent="0.45"/>
    <row r="713" customFormat="1" x14ac:dyDescent="0.45"/>
    <row r="714" customFormat="1" x14ac:dyDescent="0.45"/>
    <row r="715" customFormat="1" x14ac:dyDescent="0.45"/>
    <row r="716" customFormat="1" x14ac:dyDescent="0.45"/>
    <row r="717" customFormat="1" x14ac:dyDescent="0.45"/>
    <row r="718" customFormat="1" x14ac:dyDescent="0.45"/>
    <row r="719" customFormat="1" x14ac:dyDescent="0.45"/>
    <row r="720" customFormat="1" x14ac:dyDescent="0.45"/>
    <row r="721" customFormat="1" x14ac:dyDescent="0.45"/>
    <row r="722" customFormat="1" x14ac:dyDescent="0.45"/>
    <row r="723" customFormat="1" x14ac:dyDescent="0.45"/>
    <row r="724" customFormat="1" x14ac:dyDescent="0.45"/>
    <row r="725" customFormat="1" x14ac:dyDescent="0.45"/>
    <row r="726" customFormat="1" x14ac:dyDescent="0.45"/>
    <row r="727" customFormat="1" x14ac:dyDescent="0.45"/>
    <row r="728" customFormat="1" x14ac:dyDescent="0.45"/>
    <row r="729" customFormat="1" x14ac:dyDescent="0.45"/>
    <row r="730" customFormat="1" x14ac:dyDescent="0.45"/>
    <row r="731" customFormat="1" x14ac:dyDescent="0.45"/>
    <row r="732" customFormat="1" x14ac:dyDescent="0.45"/>
    <row r="733" customFormat="1" x14ac:dyDescent="0.45"/>
    <row r="734" customFormat="1" x14ac:dyDescent="0.45"/>
    <row r="735" customFormat="1" x14ac:dyDescent="0.45"/>
    <row r="736" customFormat="1" x14ac:dyDescent="0.45"/>
    <row r="737" customFormat="1" x14ac:dyDescent="0.45"/>
    <row r="738" customFormat="1" x14ac:dyDescent="0.45"/>
    <row r="739" customFormat="1" x14ac:dyDescent="0.45"/>
    <row r="740" customFormat="1" x14ac:dyDescent="0.45"/>
    <row r="741" customFormat="1" x14ac:dyDescent="0.45"/>
    <row r="742" customFormat="1" x14ac:dyDescent="0.45"/>
    <row r="743" customFormat="1" x14ac:dyDescent="0.45"/>
    <row r="744" customFormat="1" x14ac:dyDescent="0.45"/>
    <row r="745" customFormat="1" x14ac:dyDescent="0.45"/>
    <row r="746" customFormat="1" x14ac:dyDescent="0.45"/>
    <row r="747" customFormat="1" x14ac:dyDescent="0.45"/>
    <row r="748" customFormat="1" x14ac:dyDescent="0.45"/>
    <row r="749" customFormat="1" x14ac:dyDescent="0.45"/>
    <row r="750" customFormat="1" x14ac:dyDescent="0.45"/>
    <row r="751" customFormat="1" x14ac:dyDescent="0.45"/>
    <row r="752" customFormat="1" x14ac:dyDescent="0.45"/>
    <row r="753" customFormat="1" x14ac:dyDescent="0.45"/>
    <row r="754" customFormat="1" x14ac:dyDescent="0.45"/>
    <row r="755" customFormat="1" x14ac:dyDescent="0.45"/>
    <row r="756" customFormat="1" x14ac:dyDescent="0.45"/>
    <row r="757" customFormat="1" x14ac:dyDescent="0.45"/>
    <row r="758" customFormat="1" x14ac:dyDescent="0.45"/>
    <row r="759" customFormat="1" x14ac:dyDescent="0.45"/>
    <row r="760" customFormat="1" x14ac:dyDescent="0.45"/>
    <row r="761" customFormat="1" x14ac:dyDescent="0.45"/>
    <row r="762" customFormat="1" x14ac:dyDescent="0.45"/>
    <row r="763" customFormat="1" x14ac:dyDescent="0.45"/>
    <row r="764" customFormat="1" x14ac:dyDescent="0.45"/>
    <row r="765" customFormat="1" x14ac:dyDescent="0.45"/>
    <row r="766" customFormat="1" x14ac:dyDescent="0.45"/>
    <row r="767" customFormat="1" x14ac:dyDescent="0.45"/>
    <row r="768" customFormat="1" x14ac:dyDescent="0.45"/>
    <row r="769" customFormat="1" x14ac:dyDescent="0.45"/>
    <row r="770" customFormat="1" x14ac:dyDescent="0.45"/>
    <row r="771" customFormat="1" x14ac:dyDescent="0.45"/>
    <row r="772" customFormat="1" x14ac:dyDescent="0.45"/>
    <row r="773" customFormat="1" x14ac:dyDescent="0.45"/>
    <row r="774" customFormat="1" x14ac:dyDescent="0.45"/>
    <row r="775" customFormat="1" x14ac:dyDescent="0.45"/>
    <row r="776" customFormat="1" x14ac:dyDescent="0.45"/>
    <row r="777" customFormat="1" x14ac:dyDescent="0.45"/>
    <row r="778" customFormat="1" x14ac:dyDescent="0.45"/>
    <row r="779" customFormat="1" x14ac:dyDescent="0.45"/>
    <row r="780" customFormat="1" x14ac:dyDescent="0.45"/>
    <row r="781" customFormat="1" x14ac:dyDescent="0.45"/>
    <row r="782" customFormat="1" x14ac:dyDescent="0.45"/>
    <row r="783" customFormat="1" x14ac:dyDescent="0.45"/>
    <row r="784" customFormat="1" x14ac:dyDescent="0.45"/>
    <row r="785" customFormat="1" x14ac:dyDescent="0.45"/>
    <row r="786" customFormat="1" x14ac:dyDescent="0.45"/>
    <row r="787" customFormat="1" x14ac:dyDescent="0.45"/>
    <row r="788" customFormat="1" x14ac:dyDescent="0.45"/>
    <row r="789" customFormat="1" x14ac:dyDescent="0.45"/>
    <row r="790" customFormat="1" x14ac:dyDescent="0.45"/>
    <row r="791" customFormat="1" x14ac:dyDescent="0.45"/>
    <row r="792" customFormat="1" x14ac:dyDescent="0.45"/>
    <row r="793" customFormat="1" x14ac:dyDescent="0.45"/>
    <row r="794" customFormat="1" x14ac:dyDescent="0.45"/>
    <row r="795" customFormat="1" x14ac:dyDescent="0.45"/>
    <row r="796" customFormat="1" x14ac:dyDescent="0.45"/>
    <row r="797" customFormat="1" x14ac:dyDescent="0.45"/>
    <row r="798" customFormat="1" x14ac:dyDescent="0.45"/>
    <row r="799" customFormat="1" x14ac:dyDescent="0.45"/>
    <row r="800" customFormat="1" x14ac:dyDescent="0.45"/>
    <row r="801" customFormat="1" x14ac:dyDescent="0.45"/>
    <row r="802" customFormat="1" x14ac:dyDescent="0.45"/>
    <row r="803" customFormat="1" x14ac:dyDescent="0.45"/>
    <row r="804" customFormat="1" x14ac:dyDescent="0.45"/>
    <row r="805" customFormat="1" x14ac:dyDescent="0.45"/>
    <row r="806" customFormat="1" x14ac:dyDescent="0.45"/>
    <row r="807" customFormat="1" x14ac:dyDescent="0.45"/>
    <row r="808" customFormat="1" x14ac:dyDescent="0.45"/>
    <row r="809" customFormat="1" x14ac:dyDescent="0.45"/>
    <row r="810" customFormat="1" x14ac:dyDescent="0.45"/>
    <row r="811" customFormat="1" x14ac:dyDescent="0.45"/>
    <row r="812" customFormat="1" x14ac:dyDescent="0.45"/>
    <row r="813" customFormat="1" x14ac:dyDescent="0.45"/>
    <row r="814" customFormat="1" x14ac:dyDescent="0.45"/>
    <row r="815" customFormat="1" x14ac:dyDescent="0.45"/>
    <row r="816" customFormat="1" x14ac:dyDescent="0.45"/>
    <row r="817" customFormat="1" x14ac:dyDescent="0.45"/>
    <row r="818" customFormat="1" x14ac:dyDescent="0.45"/>
    <row r="819" customFormat="1" x14ac:dyDescent="0.45"/>
    <row r="820" customFormat="1" x14ac:dyDescent="0.45"/>
    <row r="821" customFormat="1" x14ac:dyDescent="0.45"/>
    <row r="822" customFormat="1" x14ac:dyDescent="0.45"/>
    <row r="823" customFormat="1" x14ac:dyDescent="0.45"/>
    <row r="824" customFormat="1" x14ac:dyDescent="0.45"/>
    <row r="825" customFormat="1" x14ac:dyDescent="0.45"/>
    <row r="826" customFormat="1" x14ac:dyDescent="0.45"/>
    <row r="827" customFormat="1" x14ac:dyDescent="0.45"/>
    <row r="828" customFormat="1" x14ac:dyDescent="0.45"/>
    <row r="829" customFormat="1" x14ac:dyDescent="0.45"/>
    <row r="830" customFormat="1" x14ac:dyDescent="0.45"/>
    <row r="831" customFormat="1" x14ac:dyDescent="0.45"/>
    <row r="832" customFormat="1" x14ac:dyDescent="0.45"/>
    <row r="833" customFormat="1" x14ac:dyDescent="0.45"/>
    <row r="834" customFormat="1" x14ac:dyDescent="0.45"/>
    <row r="835" customFormat="1" x14ac:dyDescent="0.45"/>
    <row r="836" customFormat="1" x14ac:dyDescent="0.45"/>
    <row r="837" customFormat="1" x14ac:dyDescent="0.45"/>
    <row r="838" customFormat="1" x14ac:dyDescent="0.45"/>
    <row r="839" customFormat="1" x14ac:dyDescent="0.45"/>
    <row r="840" customFormat="1" x14ac:dyDescent="0.45"/>
    <row r="841" customFormat="1" x14ac:dyDescent="0.45"/>
    <row r="842" customFormat="1" x14ac:dyDescent="0.45"/>
    <row r="843" customFormat="1" x14ac:dyDescent="0.45"/>
    <row r="844" customFormat="1" x14ac:dyDescent="0.45"/>
    <row r="845" customFormat="1" x14ac:dyDescent="0.45"/>
    <row r="846" customFormat="1" x14ac:dyDescent="0.45"/>
    <row r="847" customFormat="1" x14ac:dyDescent="0.45"/>
    <row r="848" customFormat="1" x14ac:dyDescent="0.45"/>
    <row r="849" customFormat="1" x14ac:dyDescent="0.45"/>
    <row r="850" customFormat="1" x14ac:dyDescent="0.45"/>
    <row r="851" customFormat="1" x14ac:dyDescent="0.45"/>
    <row r="852" customFormat="1" x14ac:dyDescent="0.45"/>
    <row r="853" customFormat="1" x14ac:dyDescent="0.45"/>
    <row r="854" customFormat="1" x14ac:dyDescent="0.45"/>
    <row r="855" customFormat="1" x14ac:dyDescent="0.45"/>
    <row r="856" customFormat="1" x14ac:dyDescent="0.45"/>
    <row r="857" customFormat="1" x14ac:dyDescent="0.45"/>
    <row r="858" customFormat="1" x14ac:dyDescent="0.45"/>
    <row r="859" customFormat="1" x14ac:dyDescent="0.45"/>
    <row r="860" customFormat="1" x14ac:dyDescent="0.45"/>
    <row r="861" customFormat="1" x14ac:dyDescent="0.45"/>
    <row r="862" customFormat="1" x14ac:dyDescent="0.45"/>
    <row r="863" customFormat="1" x14ac:dyDescent="0.45"/>
    <row r="864" customFormat="1" x14ac:dyDescent="0.45"/>
    <row r="865" customFormat="1" x14ac:dyDescent="0.45"/>
    <row r="866" customFormat="1" x14ac:dyDescent="0.45"/>
    <row r="867" customFormat="1" x14ac:dyDescent="0.45"/>
    <row r="868" customFormat="1" x14ac:dyDescent="0.45"/>
    <row r="869" customFormat="1" x14ac:dyDescent="0.45"/>
    <row r="870" customFormat="1" x14ac:dyDescent="0.45"/>
    <row r="871" customFormat="1" x14ac:dyDescent="0.45"/>
    <row r="872" customFormat="1" x14ac:dyDescent="0.45"/>
    <row r="873" customFormat="1" x14ac:dyDescent="0.45"/>
    <row r="874" customFormat="1" x14ac:dyDescent="0.45"/>
    <row r="875" customFormat="1" x14ac:dyDescent="0.45"/>
    <row r="876" customFormat="1" x14ac:dyDescent="0.45"/>
    <row r="877" customFormat="1" x14ac:dyDescent="0.45"/>
    <row r="878" customFormat="1" x14ac:dyDescent="0.45"/>
    <row r="879" customFormat="1" x14ac:dyDescent="0.45"/>
    <row r="880" customFormat="1" x14ac:dyDescent="0.45"/>
    <row r="881" customFormat="1" x14ac:dyDescent="0.45"/>
    <row r="882" customFormat="1" x14ac:dyDescent="0.45"/>
    <row r="883" customFormat="1" x14ac:dyDescent="0.45"/>
    <row r="884" customFormat="1" x14ac:dyDescent="0.45"/>
    <row r="885" customFormat="1" x14ac:dyDescent="0.45"/>
    <row r="886" customFormat="1" x14ac:dyDescent="0.45"/>
    <row r="887" customFormat="1" x14ac:dyDescent="0.45"/>
    <row r="888" customFormat="1" x14ac:dyDescent="0.45"/>
    <row r="889" customFormat="1" x14ac:dyDescent="0.45"/>
    <row r="890" customFormat="1" x14ac:dyDescent="0.45"/>
    <row r="891" customFormat="1" x14ac:dyDescent="0.45"/>
    <row r="892" customFormat="1" x14ac:dyDescent="0.45"/>
    <row r="893" customFormat="1" x14ac:dyDescent="0.45"/>
    <row r="894" customFormat="1" x14ac:dyDescent="0.45"/>
    <row r="895" customFormat="1" x14ac:dyDescent="0.45"/>
    <row r="896" customFormat="1" x14ac:dyDescent="0.45"/>
    <row r="897" customFormat="1" x14ac:dyDescent="0.45"/>
    <row r="898" customFormat="1" x14ac:dyDescent="0.45"/>
    <row r="899" customFormat="1" x14ac:dyDescent="0.45"/>
    <row r="900" customFormat="1" x14ac:dyDescent="0.45"/>
    <row r="901" customFormat="1" x14ac:dyDescent="0.45"/>
    <row r="902" customFormat="1" x14ac:dyDescent="0.45"/>
    <row r="903" customFormat="1" x14ac:dyDescent="0.45"/>
    <row r="904" customFormat="1" x14ac:dyDescent="0.45"/>
    <row r="905" customFormat="1" x14ac:dyDescent="0.45"/>
    <row r="906" customFormat="1" x14ac:dyDescent="0.45"/>
    <row r="907" customFormat="1" x14ac:dyDescent="0.45"/>
    <row r="908" customFormat="1" x14ac:dyDescent="0.45"/>
    <row r="909" customFormat="1" x14ac:dyDescent="0.45"/>
    <row r="910" customFormat="1" x14ac:dyDescent="0.45"/>
    <row r="911" customFormat="1" x14ac:dyDescent="0.45"/>
    <row r="912" customFormat="1" x14ac:dyDescent="0.45"/>
    <row r="913" customFormat="1" x14ac:dyDescent="0.45"/>
    <row r="914" customFormat="1" x14ac:dyDescent="0.45"/>
    <row r="915" customFormat="1" x14ac:dyDescent="0.45"/>
    <row r="916" customFormat="1" x14ac:dyDescent="0.45"/>
    <row r="917" customFormat="1" x14ac:dyDescent="0.45"/>
    <row r="918" customFormat="1" x14ac:dyDescent="0.45"/>
    <row r="919" customFormat="1" x14ac:dyDescent="0.45"/>
    <row r="920" customFormat="1" x14ac:dyDescent="0.45"/>
    <row r="921" customFormat="1" x14ac:dyDescent="0.45"/>
    <row r="922" customFormat="1" x14ac:dyDescent="0.45"/>
    <row r="923" customFormat="1" x14ac:dyDescent="0.45"/>
    <row r="924" customFormat="1" x14ac:dyDescent="0.45"/>
    <row r="925" customFormat="1" x14ac:dyDescent="0.45"/>
    <row r="926" customFormat="1" x14ac:dyDescent="0.45"/>
    <row r="927" customFormat="1" x14ac:dyDescent="0.45"/>
    <row r="928" customFormat="1" x14ac:dyDescent="0.45"/>
    <row r="929" customFormat="1" x14ac:dyDescent="0.45"/>
    <row r="930" customFormat="1" x14ac:dyDescent="0.45"/>
    <row r="931" customFormat="1" x14ac:dyDescent="0.45"/>
    <row r="932" customFormat="1" x14ac:dyDescent="0.45"/>
    <row r="933" customFormat="1" x14ac:dyDescent="0.45"/>
    <row r="934" customFormat="1" x14ac:dyDescent="0.45"/>
    <row r="935" customFormat="1" x14ac:dyDescent="0.45"/>
    <row r="936" customFormat="1" x14ac:dyDescent="0.45"/>
    <row r="937" customFormat="1" x14ac:dyDescent="0.45"/>
    <row r="938" customFormat="1" x14ac:dyDescent="0.45"/>
    <row r="939" customFormat="1" x14ac:dyDescent="0.45"/>
    <row r="940" customFormat="1" x14ac:dyDescent="0.45"/>
    <row r="941" customFormat="1" x14ac:dyDescent="0.45"/>
    <row r="942" customFormat="1" x14ac:dyDescent="0.45"/>
    <row r="943" customFormat="1" x14ac:dyDescent="0.45"/>
    <row r="944" customFormat="1" x14ac:dyDescent="0.45"/>
    <row r="945" customFormat="1" x14ac:dyDescent="0.45"/>
    <row r="946" customFormat="1" x14ac:dyDescent="0.45"/>
    <row r="947" customFormat="1" x14ac:dyDescent="0.45"/>
    <row r="948" customFormat="1" x14ac:dyDescent="0.45"/>
    <row r="949" customFormat="1" x14ac:dyDescent="0.45"/>
    <row r="950" customFormat="1" x14ac:dyDescent="0.45"/>
    <row r="951" customFormat="1" x14ac:dyDescent="0.45"/>
    <row r="952" customFormat="1" x14ac:dyDescent="0.45"/>
    <row r="953" customFormat="1" x14ac:dyDescent="0.45"/>
    <row r="954" customFormat="1" x14ac:dyDescent="0.45"/>
    <row r="955" customFormat="1" x14ac:dyDescent="0.45"/>
    <row r="956" customFormat="1" x14ac:dyDescent="0.45"/>
    <row r="957" customFormat="1" x14ac:dyDescent="0.45"/>
    <row r="958" customFormat="1" x14ac:dyDescent="0.45"/>
    <row r="959" customFormat="1" x14ac:dyDescent="0.45"/>
    <row r="960" customFormat="1" x14ac:dyDescent="0.45"/>
    <row r="961" customFormat="1" x14ac:dyDescent="0.45"/>
    <row r="962" customFormat="1" x14ac:dyDescent="0.45"/>
    <row r="963" customFormat="1" x14ac:dyDescent="0.45"/>
    <row r="964" customFormat="1" x14ac:dyDescent="0.45"/>
    <row r="965" customFormat="1" x14ac:dyDescent="0.45"/>
    <row r="966" customFormat="1" x14ac:dyDescent="0.45"/>
    <row r="967" customFormat="1" x14ac:dyDescent="0.45"/>
    <row r="968" customFormat="1" x14ac:dyDescent="0.45"/>
    <row r="969" customFormat="1" x14ac:dyDescent="0.45"/>
    <row r="970" customFormat="1" x14ac:dyDescent="0.45"/>
    <row r="971" customFormat="1" x14ac:dyDescent="0.45"/>
    <row r="972" customFormat="1" x14ac:dyDescent="0.45"/>
    <row r="973" customFormat="1" x14ac:dyDescent="0.45"/>
    <row r="974" customFormat="1" x14ac:dyDescent="0.45"/>
    <row r="975" customFormat="1" x14ac:dyDescent="0.45"/>
    <row r="976" customFormat="1" x14ac:dyDescent="0.45"/>
    <row r="977" customFormat="1" x14ac:dyDescent="0.45"/>
    <row r="978" customFormat="1" x14ac:dyDescent="0.45"/>
    <row r="979" customFormat="1" x14ac:dyDescent="0.45"/>
    <row r="980" customFormat="1" x14ac:dyDescent="0.45"/>
    <row r="981" customFormat="1" x14ac:dyDescent="0.45"/>
    <row r="982" customFormat="1" x14ac:dyDescent="0.45"/>
    <row r="983" customFormat="1" x14ac:dyDescent="0.45"/>
    <row r="984" customFormat="1" x14ac:dyDescent="0.45"/>
    <row r="985" customFormat="1" x14ac:dyDescent="0.45"/>
    <row r="986" customFormat="1" x14ac:dyDescent="0.45"/>
    <row r="987" customFormat="1" x14ac:dyDescent="0.45"/>
    <row r="988" customFormat="1" x14ac:dyDescent="0.45"/>
    <row r="989" customFormat="1" x14ac:dyDescent="0.45"/>
    <row r="990" customFormat="1" x14ac:dyDescent="0.45"/>
    <row r="991" customFormat="1" x14ac:dyDescent="0.45"/>
    <row r="992" customFormat="1" x14ac:dyDescent="0.45"/>
    <row r="993" customFormat="1" x14ac:dyDescent="0.45"/>
    <row r="994" customFormat="1" x14ac:dyDescent="0.45"/>
    <row r="995" customFormat="1" x14ac:dyDescent="0.45"/>
    <row r="996" customFormat="1" x14ac:dyDescent="0.45"/>
    <row r="997" customFormat="1" x14ac:dyDescent="0.45"/>
    <row r="998" customFormat="1" x14ac:dyDescent="0.45"/>
    <row r="999" customFormat="1" x14ac:dyDescent="0.45"/>
    <row r="1000" customFormat="1" x14ac:dyDescent="0.45"/>
    <row r="1001" customFormat="1" x14ac:dyDescent="0.45"/>
    <row r="1002" customFormat="1" x14ac:dyDescent="0.45"/>
    <row r="1003" customFormat="1" x14ac:dyDescent="0.45"/>
    <row r="1004" customFormat="1" x14ac:dyDescent="0.45"/>
    <row r="1005" customFormat="1" x14ac:dyDescent="0.45"/>
    <row r="1006" customFormat="1" x14ac:dyDescent="0.45"/>
    <row r="1007" customFormat="1" x14ac:dyDescent="0.45"/>
    <row r="1008" customFormat="1" x14ac:dyDescent="0.45"/>
    <row r="1009" customFormat="1" x14ac:dyDescent="0.45"/>
    <row r="1010" customFormat="1" x14ac:dyDescent="0.45"/>
    <row r="1011" customFormat="1" x14ac:dyDescent="0.45"/>
    <row r="1012" customFormat="1" x14ac:dyDescent="0.45"/>
    <row r="1013" customFormat="1" x14ac:dyDescent="0.45"/>
    <row r="1014" customFormat="1" x14ac:dyDescent="0.45"/>
    <row r="1015" customFormat="1" x14ac:dyDescent="0.45"/>
    <row r="1016" customFormat="1" x14ac:dyDescent="0.45"/>
    <row r="1017" customFormat="1" x14ac:dyDescent="0.45"/>
    <row r="1018" customFormat="1" x14ac:dyDescent="0.45"/>
    <row r="1019" customFormat="1" x14ac:dyDescent="0.45"/>
    <row r="1020" customFormat="1" x14ac:dyDescent="0.45"/>
    <row r="1021" customFormat="1" x14ac:dyDescent="0.45"/>
    <row r="1022" customFormat="1" x14ac:dyDescent="0.45"/>
    <row r="1023" customFormat="1" x14ac:dyDescent="0.45"/>
    <row r="1024" customFormat="1" x14ac:dyDescent="0.45"/>
    <row r="1025" customFormat="1" x14ac:dyDescent="0.45"/>
    <row r="1026" customFormat="1" x14ac:dyDescent="0.45"/>
    <row r="1027" customFormat="1" x14ac:dyDescent="0.45"/>
    <row r="1028" customFormat="1" x14ac:dyDescent="0.45"/>
    <row r="1029" customFormat="1" x14ac:dyDescent="0.45"/>
    <row r="1030" customFormat="1" x14ac:dyDescent="0.45"/>
    <row r="1031" customFormat="1" x14ac:dyDescent="0.45"/>
    <row r="1032" customFormat="1" x14ac:dyDescent="0.45"/>
    <row r="1033" customFormat="1" x14ac:dyDescent="0.45"/>
    <row r="1034" customFormat="1" x14ac:dyDescent="0.45"/>
    <row r="1035" customFormat="1" x14ac:dyDescent="0.45"/>
    <row r="1036" customFormat="1" x14ac:dyDescent="0.45"/>
    <row r="1037" customFormat="1" x14ac:dyDescent="0.45"/>
    <row r="1038" customFormat="1" x14ac:dyDescent="0.45"/>
    <row r="1039" customFormat="1" x14ac:dyDescent="0.45"/>
    <row r="1040" customFormat="1" x14ac:dyDescent="0.45"/>
    <row r="1041" customFormat="1" x14ac:dyDescent="0.45"/>
    <row r="1042" customFormat="1" x14ac:dyDescent="0.45"/>
    <row r="1043" customFormat="1" x14ac:dyDescent="0.45"/>
    <row r="1044" customFormat="1" x14ac:dyDescent="0.45"/>
    <row r="1045" customFormat="1" x14ac:dyDescent="0.45"/>
    <row r="1046" customFormat="1" x14ac:dyDescent="0.45"/>
    <row r="1047" customFormat="1" x14ac:dyDescent="0.45"/>
    <row r="1048" customFormat="1" x14ac:dyDescent="0.45"/>
    <row r="1049" customFormat="1" x14ac:dyDescent="0.45"/>
    <row r="1050" customFormat="1" x14ac:dyDescent="0.45"/>
    <row r="1051" customFormat="1" x14ac:dyDescent="0.45"/>
    <row r="1052" customFormat="1" x14ac:dyDescent="0.45"/>
    <row r="1053" customFormat="1" x14ac:dyDescent="0.45"/>
    <row r="1054" customFormat="1" x14ac:dyDescent="0.45"/>
    <row r="1055" customFormat="1" x14ac:dyDescent="0.45"/>
    <row r="1056" customFormat="1" x14ac:dyDescent="0.45"/>
    <row r="1057" customFormat="1" x14ac:dyDescent="0.45"/>
    <row r="1058" customFormat="1" x14ac:dyDescent="0.45"/>
    <row r="1059" customFormat="1" x14ac:dyDescent="0.45"/>
    <row r="1060" customFormat="1" x14ac:dyDescent="0.45"/>
    <row r="1061" customFormat="1" x14ac:dyDescent="0.45"/>
    <row r="1062" customFormat="1" x14ac:dyDescent="0.45"/>
    <row r="1063" customFormat="1" x14ac:dyDescent="0.45"/>
    <row r="1064" customFormat="1" x14ac:dyDescent="0.45"/>
    <row r="1065" customFormat="1" x14ac:dyDescent="0.45"/>
    <row r="1066" customFormat="1" x14ac:dyDescent="0.45"/>
    <row r="1067" customFormat="1" x14ac:dyDescent="0.45"/>
    <row r="1068" customFormat="1" x14ac:dyDescent="0.45"/>
    <row r="1069" customFormat="1" x14ac:dyDescent="0.45"/>
    <row r="1070" customFormat="1" x14ac:dyDescent="0.45"/>
    <row r="1071" customFormat="1" x14ac:dyDescent="0.45"/>
    <row r="1072" customFormat="1" x14ac:dyDescent="0.45"/>
    <row r="1073" customFormat="1" x14ac:dyDescent="0.45"/>
    <row r="1074" customFormat="1" x14ac:dyDescent="0.45"/>
    <row r="1075" customFormat="1" x14ac:dyDescent="0.45"/>
    <row r="1076" customFormat="1" x14ac:dyDescent="0.45"/>
    <row r="1077" customFormat="1" x14ac:dyDescent="0.45"/>
    <row r="1078" customFormat="1" x14ac:dyDescent="0.45"/>
    <row r="1079" customFormat="1" x14ac:dyDescent="0.45"/>
    <row r="1080" customFormat="1" x14ac:dyDescent="0.45"/>
    <row r="1081" customFormat="1" x14ac:dyDescent="0.45"/>
    <row r="1082" customFormat="1" x14ac:dyDescent="0.45"/>
    <row r="1083" customFormat="1" x14ac:dyDescent="0.45"/>
    <row r="1084" customFormat="1" x14ac:dyDescent="0.45"/>
    <row r="1085" customFormat="1" x14ac:dyDescent="0.45"/>
    <row r="1086" customFormat="1" x14ac:dyDescent="0.45"/>
    <row r="1087" customFormat="1" x14ac:dyDescent="0.45"/>
    <row r="1088" customFormat="1" x14ac:dyDescent="0.45"/>
    <row r="1089" customFormat="1" x14ac:dyDescent="0.45"/>
    <row r="1090" customFormat="1" x14ac:dyDescent="0.45"/>
    <row r="1091" customFormat="1" x14ac:dyDescent="0.45"/>
    <row r="1092" customFormat="1" x14ac:dyDescent="0.45"/>
    <row r="1093" customFormat="1" x14ac:dyDescent="0.45"/>
    <row r="1094" customFormat="1" x14ac:dyDescent="0.45"/>
    <row r="1095" customFormat="1" x14ac:dyDescent="0.45"/>
    <row r="1096" customFormat="1" x14ac:dyDescent="0.45"/>
    <row r="1097" customFormat="1" x14ac:dyDescent="0.45"/>
    <row r="1098" customFormat="1" x14ac:dyDescent="0.45"/>
    <row r="1099" customFormat="1" x14ac:dyDescent="0.45"/>
    <row r="1100" customFormat="1" x14ac:dyDescent="0.45"/>
    <row r="1101" customFormat="1" x14ac:dyDescent="0.45"/>
    <row r="1102" customFormat="1" x14ac:dyDescent="0.45"/>
    <row r="1103" customFormat="1" x14ac:dyDescent="0.45"/>
    <row r="1104" customFormat="1" x14ac:dyDescent="0.45"/>
    <row r="1105" customFormat="1" x14ac:dyDescent="0.45"/>
    <row r="1106" customFormat="1" x14ac:dyDescent="0.45"/>
    <row r="1107" customFormat="1" x14ac:dyDescent="0.45"/>
    <row r="1108" customFormat="1" x14ac:dyDescent="0.45"/>
    <row r="1109" customFormat="1" x14ac:dyDescent="0.45"/>
    <row r="1110" customFormat="1" x14ac:dyDescent="0.45"/>
    <row r="1111" customFormat="1" x14ac:dyDescent="0.45"/>
    <row r="1112" customFormat="1" x14ac:dyDescent="0.45"/>
    <row r="1113" customFormat="1" x14ac:dyDescent="0.45"/>
    <row r="1114" customFormat="1" x14ac:dyDescent="0.45"/>
    <row r="1115" customFormat="1" x14ac:dyDescent="0.45"/>
    <row r="1116" customFormat="1" x14ac:dyDescent="0.45"/>
    <row r="1117" customFormat="1" x14ac:dyDescent="0.45"/>
    <row r="1118" customFormat="1" x14ac:dyDescent="0.45"/>
    <row r="1119" customFormat="1" x14ac:dyDescent="0.45"/>
    <row r="1120" customFormat="1" x14ac:dyDescent="0.45"/>
    <row r="1121" customFormat="1" x14ac:dyDescent="0.45"/>
    <row r="1122" customFormat="1" x14ac:dyDescent="0.45"/>
    <row r="1123" customFormat="1" x14ac:dyDescent="0.45"/>
    <row r="1124" customFormat="1" x14ac:dyDescent="0.45"/>
    <row r="1125" customFormat="1" x14ac:dyDescent="0.45"/>
    <row r="1126" customFormat="1" x14ac:dyDescent="0.45"/>
    <row r="1127" customFormat="1" x14ac:dyDescent="0.45"/>
    <row r="1128" customFormat="1" x14ac:dyDescent="0.45"/>
    <row r="1129" customFormat="1" x14ac:dyDescent="0.45"/>
    <row r="1130" customFormat="1" x14ac:dyDescent="0.45"/>
    <row r="1131" customFormat="1" x14ac:dyDescent="0.45"/>
    <row r="1132" customFormat="1" x14ac:dyDescent="0.45"/>
    <row r="1133" customFormat="1" x14ac:dyDescent="0.45"/>
    <row r="1134" customFormat="1" x14ac:dyDescent="0.45"/>
    <row r="1135" customFormat="1" x14ac:dyDescent="0.45"/>
    <row r="1136" customFormat="1" x14ac:dyDescent="0.45"/>
    <row r="1137" customFormat="1" x14ac:dyDescent="0.45"/>
    <row r="1138" customFormat="1" x14ac:dyDescent="0.45"/>
    <row r="1139" customFormat="1" x14ac:dyDescent="0.45"/>
    <row r="1140" customFormat="1" x14ac:dyDescent="0.45"/>
    <row r="1141" customFormat="1" x14ac:dyDescent="0.45"/>
    <row r="1142" customFormat="1" x14ac:dyDescent="0.45"/>
    <row r="1143" customFormat="1" x14ac:dyDescent="0.45"/>
    <row r="1144" customFormat="1" x14ac:dyDescent="0.45"/>
    <row r="1145" customFormat="1" x14ac:dyDescent="0.45"/>
    <row r="1146" customFormat="1" x14ac:dyDescent="0.45"/>
    <row r="1147" customFormat="1" x14ac:dyDescent="0.45"/>
    <row r="1148" customFormat="1" x14ac:dyDescent="0.45"/>
    <row r="1149" customFormat="1" x14ac:dyDescent="0.45"/>
    <row r="1150" customFormat="1" x14ac:dyDescent="0.45"/>
    <row r="1151" customFormat="1" x14ac:dyDescent="0.45"/>
    <row r="1152" customFormat="1" x14ac:dyDescent="0.45"/>
    <row r="1153" customFormat="1" x14ac:dyDescent="0.45"/>
    <row r="1154" customFormat="1" x14ac:dyDescent="0.45"/>
    <row r="1155" customFormat="1" x14ac:dyDescent="0.45"/>
    <row r="1156" customFormat="1" x14ac:dyDescent="0.45"/>
    <row r="1157" customFormat="1" x14ac:dyDescent="0.45"/>
    <row r="1158" customFormat="1" x14ac:dyDescent="0.45"/>
    <row r="1159" customFormat="1" x14ac:dyDescent="0.45"/>
    <row r="1160" customFormat="1" x14ac:dyDescent="0.45"/>
    <row r="1161" customFormat="1" x14ac:dyDescent="0.45"/>
    <row r="1162" customFormat="1" x14ac:dyDescent="0.45"/>
    <row r="1163" customFormat="1" x14ac:dyDescent="0.45"/>
    <row r="1164" customFormat="1" x14ac:dyDescent="0.45"/>
    <row r="1165" customFormat="1" x14ac:dyDescent="0.45"/>
    <row r="1166" customFormat="1" x14ac:dyDescent="0.45"/>
    <row r="1167" customFormat="1" x14ac:dyDescent="0.45"/>
    <row r="1168" customFormat="1" x14ac:dyDescent="0.45"/>
    <row r="1169" customFormat="1" x14ac:dyDescent="0.45"/>
    <row r="1170" customFormat="1" x14ac:dyDescent="0.45"/>
    <row r="1171" customFormat="1" x14ac:dyDescent="0.45"/>
    <row r="1172" customFormat="1" x14ac:dyDescent="0.45"/>
    <row r="1173" customFormat="1" x14ac:dyDescent="0.45"/>
    <row r="1174" customFormat="1" x14ac:dyDescent="0.45"/>
    <row r="1175" customFormat="1" x14ac:dyDescent="0.45"/>
    <row r="1176" customFormat="1" x14ac:dyDescent="0.45"/>
    <row r="1177" customFormat="1" x14ac:dyDescent="0.45"/>
    <row r="1178" customFormat="1" x14ac:dyDescent="0.45"/>
    <row r="1179" customFormat="1" x14ac:dyDescent="0.45"/>
    <row r="1180" customFormat="1" x14ac:dyDescent="0.45"/>
    <row r="1181" customFormat="1" x14ac:dyDescent="0.45"/>
    <row r="1182" customFormat="1" x14ac:dyDescent="0.45"/>
    <row r="1183" customFormat="1" x14ac:dyDescent="0.45"/>
    <row r="1184" customFormat="1" x14ac:dyDescent="0.45"/>
    <row r="1185" customFormat="1" x14ac:dyDescent="0.45"/>
    <row r="1186" customFormat="1" x14ac:dyDescent="0.45"/>
    <row r="1187" customFormat="1" x14ac:dyDescent="0.45"/>
    <row r="1188" customFormat="1" x14ac:dyDescent="0.45"/>
    <row r="1189" customFormat="1" x14ac:dyDescent="0.45"/>
    <row r="1190" customFormat="1" x14ac:dyDescent="0.45"/>
    <row r="1191" customFormat="1" x14ac:dyDescent="0.45"/>
    <row r="1192" customFormat="1" x14ac:dyDescent="0.45"/>
    <row r="1193" customFormat="1" x14ac:dyDescent="0.45"/>
    <row r="1194" customFormat="1" x14ac:dyDescent="0.45"/>
    <row r="1195" customFormat="1" x14ac:dyDescent="0.45"/>
    <row r="1196" customFormat="1" x14ac:dyDescent="0.45"/>
    <row r="1197" customFormat="1" x14ac:dyDescent="0.45"/>
    <row r="1198" customFormat="1" x14ac:dyDescent="0.45"/>
    <row r="1199" customFormat="1" x14ac:dyDescent="0.45"/>
    <row r="1200" customFormat="1" x14ac:dyDescent="0.45"/>
    <row r="1201" customFormat="1" x14ac:dyDescent="0.45"/>
    <row r="1202" customFormat="1" x14ac:dyDescent="0.45"/>
    <row r="1203" customFormat="1" x14ac:dyDescent="0.45"/>
    <row r="1204" customFormat="1" x14ac:dyDescent="0.45"/>
    <row r="1205" customFormat="1" x14ac:dyDescent="0.45"/>
    <row r="1206" customFormat="1" x14ac:dyDescent="0.45"/>
    <row r="1207" customFormat="1" x14ac:dyDescent="0.45"/>
    <row r="1208" customFormat="1" x14ac:dyDescent="0.45"/>
    <row r="1209" customFormat="1" x14ac:dyDescent="0.45"/>
    <row r="1210" customFormat="1" x14ac:dyDescent="0.45"/>
    <row r="1211" customFormat="1" x14ac:dyDescent="0.45"/>
    <row r="1212" customFormat="1" x14ac:dyDescent="0.45"/>
    <row r="1213" customFormat="1" x14ac:dyDescent="0.45"/>
    <row r="1214" customFormat="1" x14ac:dyDescent="0.45"/>
    <row r="1215" customFormat="1" x14ac:dyDescent="0.45"/>
    <row r="1216" customFormat="1" x14ac:dyDescent="0.45"/>
    <row r="1217" customFormat="1" x14ac:dyDescent="0.45"/>
    <row r="1218" customFormat="1" x14ac:dyDescent="0.45"/>
    <row r="1219" customFormat="1" x14ac:dyDescent="0.45"/>
    <row r="1220" customFormat="1" x14ac:dyDescent="0.45"/>
    <row r="1221" customFormat="1" x14ac:dyDescent="0.45"/>
    <row r="1222" customFormat="1" x14ac:dyDescent="0.45"/>
    <row r="1223" customFormat="1" x14ac:dyDescent="0.45"/>
    <row r="1224" customFormat="1" x14ac:dyDescent="0.45"/>
    <row r="1225" customFormat="1" x14ac:dyDescent="0.45"/>
    <row r="1226" customFormat="1" x14ac:dyDescent="0.45"/>
    <row r="1227" customFormat="1" x14ac:dyDescent="0.45"/>
    <row r="1228" customFormat="1" x14ac:dyDescent="0.45"/>
    <row r="1229" customFormat="1" x14ac:dyDescent="0.45"/>
    <row r="1230" customFormat="1" x14ac:dyDescent="0.45"/>
    <row r="1231" customFormat="1" x14ac:dyDescent="0.45"/>
    <row r="1232" customFormat="1" x14ac:dyDescent="0.45"/>
    <row r="1233" customFormat="1" x14ac:dyDescent="0.45"/>
    <row r="1234" customFormat="1" x14ac:dyDescent="0.45"/>
    <row r="1235" customFormat="1" x14ac:dyDescent="0.45"/>
    <row r="1236" customFormat="1" x14ac:dyDescent="0.45"/>
    <row r="1237" customFormat="1" x14ac:dyDescent="0.45"/>
    <row r="1238" customFormat="1" x14ac:dyDescent="0.45"/>
    <row r="1239" customFormat="1" x14ac:dyDescent="0.45"/>
    <row r="1240" customFormat="1" x14ac:dyDescent="0.45"/>
    <row r="1241" customFormat="1" x14ac:dyDescent="0.45"/>
    <row r="1242" customFormat="1" x14ac:dyDescent="0.45"/>
    <row r="1243" customFormat="1" x14ac:dyDescent="0.45"/>
    <row r="1244" customFormat="1" x14ac:dyDescent="0.45"/>
    <row r="1245" customFormat="1" x14ac:dyDescent="0.45"/>
    <row r="1246" customFormat="1" x14ac:dyDescent="0.45"/>
    <row r="1247" customFormat="1" x14ac:dyDescent="0.45"/>
    <row r="1248" customFormat="1" x14ac:dyDescent="0.45"/>
    <row r="1249" customFormat="1" x14ac:dyDescent="0.45"/>
    <row r="1250" customFormat="1" x14ac:dyDescent="0.45"/>
    <row r="1251" customFormat="1" x14ac:dyDescent="0.45"/>
    <row r="1252" customFormat="1" x14ac:dyDescent="0.45"/>
    <row r="1253" customFormat="1" x14ac:dyDescent="0.45"/>
    <row r="1254" customFormat="1" x14ac:dyDescent="0.45"/>
    <row r="1255" customFormat="1" x14ac:dyDescent="0.45"/>
    <row r="1256" customFormat="1" x14ac:dyDescent="0.45"/>
    <row r="1257" customFormat="1" x14ac:dyDescent="0.45"/>
    <row r="1258" customFormat="1" x14ac:dyDescent="0.45"/>
    <row r="1259" customFormat="1" x14ac:dyDescent="0.45"/>
    <row r="1260" customFormat="1" x14ac:dyDescent="0.45"/>
    <row r="1261" customFormat="1" x14ac:dyDescent="0.45"/>
    <row r="1262" customFormat="1" x14ac:dyDescent="0.45"/>
    <row r="1263" customFormat="1" x14ac:dyDescent="0.45"/>
    <row r="1264" customFormat="1" x14ac:dyDescent="0.45"/>
    <row r="1265" customFormat="1" x14ac:dyDescent="0.45"/>
    <row r="1266" customFormat="1" x14ac:dyDescent="0.45"/>
    <row r="1267" customFormat="1" x14ac:dyDescent="0.45"/>
    <row r="1268" customFormat="1" x14ac:dyDescent="0.45"/>
    <row r="1269" customFormat="1" x14ac:dyDescent="0.45"/>
    <row r="1270" customFormat="1" x14ac:dyDescent="0.45"/>
    <row r="1271" customFormat="1" x14ac:dyDescent="0.45"/>
    <row r="1272" customFormat="1" x14ac:dyDescent="0.45"/>
    <row r="1273" customFormat="1" x14ac:dyDescent="0.45"/>
    <row r="1274" customFormat="1" x14ac:dyDescent="0.45"/>
    <row r="1275" customFormat="1" x14ac:dyDescent="0.45"/>
    <row r="1276" customFormat="1" x14ac:dyDescent="0.45"/>
    <row r="1277" customFormat="1" x14ac:dyDescent="0.45"/>
    <row r="1278" customFormat="1" x14ac:dyDescent="0.45"/>
    <row r="1279" customFormat="1" x14ac:dyDescent="0.45"/>
    <row r="1280" customFormat="1" x14ac:dyDescent="0.45"/>
    <row r="1281" customFormat="1" x14ac:dyDescent="0.45"/>
    <row r="1282" customFormat="1" x14ac:dyDescent="0.45"/>
    <row r="1283" customFormat="1" x14ac:dyDescent="0.45"/>
    <row r="1284" customFormat="1" x14ac:dyDescent="0.45"/>
    <row r="1285" customFormat="1" x14ac:dyDescent="0.45"/>
    <row r="1286" customFormat="1" x14ac:dyDescent="0.45"/>
    <row r="1287" customFormat="1" x14ac:dyDescent="0.45"/>
    <row r="1288" customFormat="1" x14ac:dyDescent="0.45"/>
    <row r="1289" customFormat="1" x14ac:dyDescent="0.45"/>
    <row r="1290" customFormat="1" x14ac:dyDescent="0.45"/>
    <row r="1291" customFormat="1" x14ac:dyDescent="0.45"/>
    <row r="1292" customFormat="1" x14ac:dyDescent="0.45"/>
    <row r="1293" customFormat="1" x14ac:dyDescent="0.45"/>
    <row r="1294" customFormat="1" x14ac:dyDescent="0.45"/>
    <row r="1295" customFormat="1" x14ac:dyDescent="0.45"/>
    <row r="1296" customFormat="1" x14ac:dyDescent="0.45"/>
    <row r="1297" customFormat="1" x14ac:dyDescent="0.45"/>
    <row r="1298" customFormat="1" x14ac:dyDescent="0.45"/>
    <row r="1299" customFormat="1" x14ac:dyDescent="0.45"/>
    <row r="1300" customFormat="1" x14ac:dyDescent="0.45"/>
    <row r="1301" customFormat="1" x14ac:dyDescent="0.45"/>
    <row r="1302" customFormat="1" x14ac:dyDescent="0.45"/>
    <row r="1303" customFormat="1" x14ac:dyDescent="0.45"/>
    <row r="1304" customFormat="1" x14ac:dyDescent="0.45"/>
    <row r="1305" customFormat="1" x14ac:dyDescent="0.45"/>
    <row r="1306" customFormat="1" x14ac:dyDescent="0.45"/>
    <row r="1307" customFormat="1" x14ac:dyDescent="0.45"/>
    <row r="1308" customFormat="1" x14ac:dyDescent="0.45"/>
    <row r="1309" customFormat="1" x14ac:dyDescent="0.45"/>
    <row r="1310" customFormat="1" x14ac:dyDescent="0.45"/>
    <row r="1311" customFormat="1" x14ac:dyDescent="0.45"/>
    <row r="1312" customFormat="1" x14ac:dyDescent="0.45"/>
    <row r="1313" customFormat="1" x14ac:dyDescent="0.45"/>
    <row r="1314" customFormat="1" x14ac:dyDescent="0.45"/>
    <row r="1315" customFormat="1" x14ac:dyDescent="0.45"/>
    <row r="1316" customFormat="1" x14ac:dyDescent="0.45"/>
    <row r="1317" customFormat="1" x14ac:dyDescent="0.45"/>
    <row r="1318" customFormat="1" x14ac:dyDescent="0.45"/>
    <row r="1319" customFormat="1" x14ac:dyDescent="0.45"/>
    <row r="1320" customFormat="1" x14ac:dyDescent="0.45"/>
    <row r="1321" customFormat="1" x14ac:dyDescent="0.45"/>
    <row r="1322" customFormat="1" x14ac:dyDescent="0.45"/>
    <row r="1323" customFormat="1" x14ac:dyDescent="0.45"/>
    <row r="1324" customFormat="1" x14ac:dyDescent="0.45"/>
    <row r="1325" customFormat="1" x14ac:dyDescent="0.45"/>
    <row r="1326" customFormat="1" x14ac:dyDescent="0.45"/>
    <row r="1327" customFormat="1" x14ac:dyDescent="0.45"/>
    <row r="1328" customFormat="1" x14ac:dyDescent="0.45"/>
    <row r="1329" customFormat="1" x14ac:dyDescent="0.45"/>
    <row r="1330" customFormat="1" x14ac:dyDescent="0.45"/>
    <row r="1331" customFormat="1" x14ac:dyDescent="0.45"/>
    <row r="1332" customFormat="1" x14ac:dyDescent="0.45"/>
    <row r="1333" customFormat="1" x14ac:dyDescent="0.45"/>
    <row r="1334" customFormat="1" x14ac:dyDescent="0.45"/>
    <row r="1335" customFormat="1" x14ac:dyDescent="0.45"/>
    <row r="1336" customFormat="1" x14ac:dyDescent="0.45"/>
    <row r="1337" customFormat="1" x14ac:dyDescent="0.45"/>
    <row r="1338" customFormat="1" x14ac:dyDescent="0.45"/>
    <row r="1339" customFormat="1" x14ac:dyDescent="0.45"/>
    <row r="1340" customFormat="1" x14ac:dyDescent="0.45"/>
    <row r="1341" customFormat="1" x14ac:dyDescent="0.45"/>
    <row r="1342" customFormat="1" x14ac:dyDescent="0.45"/>
    <row r="1343" customFormat="1" x14ac:dyDescent="0.45"/>
    <row r="1344" customFormat="1" x14ac:dyDescent="0.45"/>
    <row r="1345" customFormat="1" x14ac:dyDescent="0.45"/>
    <row r="1346" customFormat="1" x14ac:dyDescent="0.45"/>
    <row r="1347" customFormat="1" x14ac:dyDescent="0.45"/>
    <row r="1348" customFormat="1" x14ac:dyDescent="0.45"/>
    <row r="1349" customFormat="1" x14ac:dyDescent="0.45"/>
    <row r="1350" customFormat="1" x14ac:dyDescent="0.45"/>
    <row r="1351" customFormat="1" x14ac:dyDescent="0.45"/>
    <row r="1352" customFormat="1" x14ac:dyDescent="0.45"/>
    <row r="1353" customFormat="1" x14ac:dyDescent="0.45"/>
    <row r="1354" customFormat="1" x14ac:dyDescent="0.45"/>
    <row r="1355" customFormat="1" x14ac:dyDescent="0.45"/>
    <row r="1356" customFormat="1" x14ac:dyDescent="0.45"/>
    <row r="1357" customFormat="1" x14ac:dyDescent="0.45"/>
    <row r="1358" customFormat="1" x14ac:dyDescent="0.45"/>
    <row r="1359" customFormat="1" x14ac:dyDescent="0.45"/>
    <row r="1360" customFormat="1" x14ac:dyDescent="0.45"/>
    <row r="1361" customFormat="1" x14ac:dyDescent="0.45"/>
    <row r="1362" customFormat="1" x14ac:dyDescent="0.45"/>
    <row r="1363" customFormat="1" x14ac:dyDescent="0.45"/>
    <row r="1364" customFormat="1" x14ac:dyDescent="0.45"/>
    <row r="1365" customFormat="1" x14ac:dyDescent="0.45"/>
    <row r="1366" customFormat="1" x14ac:dyDescent="0.45"/>
    <row r="1367" customFormat="1" x14ac:dyDescent="0.45"/>
    <row r="1368" customFormat="1" x14ac:dyDescent="0.45"/>
    <row r="1369" customFormat="1" x14ac:dyDescent="0.45"/>
    <row r="1370" customFormat="1" x14ac:dyDescent="0.45"/>
    <row r="1371" customFormat="1" x14ac:dyDescent="0.45"/>
    <row r="1372" customFormat="1" x14ac:dyDescent="0.45"/>
    <row r="1373" customFormat="1" x14ac:dyDescent="0.45"/>
    <row r="1374" customFormat="1" x14ac:dyDescent="0.45"/>
    <row r="1375" customFormat="1" x14ac:dyDescent="0.45"/>
    <row r="1376" customFormat="1" x14ac:dyDescent="0.45"/>
    <row r="1377" customFormat="1" x14ac:dyDescent="0.45"/>
    <row r="1378" customFormat="1" x14ac:dyDescent="0.45"/>
    <row r="1379" customFormat="1" x14ac:dyDescent="0.45"/>
    <row r="1380" customFormat="1" x14ac:dyDescent="0.45"/>
    <row r="1381" customFormat="1" x14ac:dyDescent="0.45"/>
    <row r="1382" customFormat="1" x14ac:dyDescent="0.45"/>
    <row r="1383" customFormat="1" x14ac:dyDescent="0.45"/>
    <row r="1384" customFormat="1" x14ac:dyDescent="0.45"/>
    <row r="1385" customFormat="1" x14ac:dyDescent="0.45"/>
    <row r="1386" customFormat="1" x14ac:dyDescent="0.45"/>
    <row r="1387" customFormat="1" x14ac:dyDescent="0.45"/>
    <row r="1388" customFormat="1" x14ac:dyDescent="0.45"/>
    <row r="1389" customFormat="1" x14ac:dyDescent="0.45"/>
    <row r="1390" customFormat="1" x14ac:dyDescent="0.45"/>
    <row r="1391" customFormat="1" x14ac:dyDescent="0.45"/>
    <row r="1392" customFormat="1" x14ac:dyDescent="0.45"/>
    <row r="1393" customFormat="1" x14ac:dyDescent="0.45"/>
    <row r="1394" customFormat="1" x14ac:dyDescent="0.45"/>
    <row r="1395" customFormat="1" x14ac:dyDescent="0.45"/>
    <row r="1396" customFormat="1" x14ac:dyDescent="0.45"/>
    <row r="1397" customFormat="1" x14ac:dyDescent="0.45"/>
    <row r="1398" customFormat="1" x14ac:dyDescent="0.45"/>
    <row r="1399" customFormat="1" x14ac:dyDescent="0.45"/>
    <row r="1400" customFormat="1" x14ac:dyDescent="0.45"/>
    <row r="1401" customFormat="1" x14ac:dyDescent="0.45"/>
    <row r="1402" customFormat="1" x14ac:dyDescent="0.45"/>
    <row r="1403" customFormat="1" x14ac:dyDescent="0.45"/>
    <row r="1404" customFormat="1" x14ac:dyDescent="0.45"/>
    <row r="1405" customFormat="1" x14ac:dyDescent="0.45"/>
    <row r="1406" customFormat="1" x14ac:dyDescent="0.45"/>
    <row r="1407" customFormat="1" x14ac:dyDescent="0.45"/>
    <row r="1408" customFormat="1" x14ac:dyDescent="0.45"/>
    <row r="1409" customFormat="1" x14ac:dyDescent="0.45"/>
    <row r="1410" customFormat="1" x14ac:dyDescent="0.45"/>
    <row r="1411" customFormat="1" x14ac:dyDescent="0.45"/>
    <row r="1412" customFormat="1" x14ac:dyDescent="0.45"/>
    <row r="1413" customFormat="1" x14ac:dyDescent="0.45"/>
    <row r="1414" customFormat="1" x14ac:dyDescent="0.45"/>
    <row r="1415" customFormat="1" x14ac:dyDescent="0.45"/>
    <row r="1416" customFormat="1" x14ac:dyDescent="0.45"/>
    <row r="1417" customFormat="1" x14ac:dyDescent="0.45"/>
    <row r="1418" customFormat="1" x14ac:dyDescent="0.45"/>
    <row r="1419" customFormat="1" x14ac:dyDescent="0.45"/>
    <row r="1420" customFormat="1" x14ac:dyDescent="0.45"/>
    <row r="1421" customFormat="1" x14ac:dyDescent="0.45"/>
    <row r="1422" customFormat="1" x14ac:dyDescent="0.45"/>
    <row r="1423" customFormat="1" x14ac:dyDescent="0.45"/>
    <row r="1424" customFormat="1" x14ac:dyDescent="0.45"/>
    <row r="1425" customFormat="1" x14ac:dyDescent="0.45"/>
    <row r="1426" customFormat="1" x14ac:dyDescent="0.45"/>
    <row r="1427" customFormat="1" x14ac:dyDescent="0.45"/>
    <row r="1428" customFormat="1" x14ac:dyDescent="0.45"/>
    <row r="1429" customFormat="1" x14ac:dyDescent="0.45"/>
    <row r="1430" customFormat="1" x14ac:dyDescent="0.45"/>
    <row r="1431" customFormat="1" x14ac:dyDescent="0.45"/>
    <row r="1432" customFormat="1" x14ac:dyDescent="0.45"/>
    <row r="1433" customFormat="1" x14ac:dyDescent="0.45"/>
    <row r="1434" customFormat="1" x14ac:dyDescent="0.45"/>
    <row r="1435" customFormat="1" x14ac:dyDescent="0.45"/>
    <row r="1436" customFormat="1" x14ac:dyDescent="0.45"/>
    <row r="1437" customFormat="1" x14ac:dyDescent="0.45"/>
    <row r="1438" customFormat="1" x14ac:dyDescent="0.45"/>
    <row r="1439" customFormat="1" x14ac:dyDescent="0.45"/>
    <row r="1440" customFormat="1" x14ac:dyDescent="0.45"/>
    <row r="1441" customFormat="1" x14ac:dyDescent="0.45"/>
    <row r="1442" customFormat="1" x14ac:dyDescent="0.45"/>
    <row r="1443" customFormat="1" x14ac:dyDescent="0.45"/>
    <row r="1444" customFormat="1" x14ac:dyDescent="0.45"/>
    <row r="1445" customFormat="1" x14ac:dyDescent="0.45"/>
    <row r="1446" customFormat="1" x14ac:dyDescent="0.45"/>
    <row r="1447" customFormat="1" x14ac:dyDescent="0.45"/>
    <row r="1448" customFormat="1" x14ac:dyDescent="0.45"/>
    <row r="1449" customFormat="1" x14ac:dyDescent="0.45"/>
    <row r="1450" customFormat="1" x14ac:dyDescent="0.45"/>
    <row r="1451" customFormat="1" x14ac:dyDescent="0.45"/>
    <row r="1452" customFormat="1" x14ac:dyDescent="0.45"/>
    <row r="1453" customFormat="1" x14ac:dyDescent="0.45"/>
    <row r="1454" customFormat="1" x14ac:dyDescent="0.45"/>
    <row r="1455" customFormat="1" x14ac:dyDescent="0.45"/>
    <row r="1456" customFormat="1" x14ac:dyDescent="0.45"/>
    <row r="1457" customFormat="1" x14ac:dyDescent="0.45"/>
    <row r="1458" customFormat="1" x14ac:dyDescent="0.45"/>
    <row r="1459" customFormat="1" x14ac:dyDescent="0.45"/>
    <row r="1460" customFormat="1" x14ac:dyDescent="0.45"/>
    <row r="1461" customFormat="1" x14ac:dyDescent="0.45"/>
    <row r="1462" customFormat="1" x14ac:dyDescent="0.45"/>
    <row r="1463" customFormat="1" x14ac:dyDescent="0.45"/>
    <row r="1464" customFormat="1" x14ac:dyDescent="0.45"/>
    <row r="1465" customFormat="1" x14ac:dyDescent="0.45"/>
    <row r="1466" customFormat="1" x14ac:dyDescent="0.45"/>
    <row r="1467" customFormat="1" x14ac:dyDescent="0.45"/>
    <row r="1468" customFormat="1" x14ac:dyDescent="0.45"/>
    <row r="1469" customFormat="1" x14ac:dyDescent="0.45"/>
    <row r="1470" customFormat="1" x14ac:dyDescent="0.45"/>
    <row r="1471" customFormat="1" x14ac:dyDescent="0.45"/>
    <row r="1472" customFormat="1" x14ac:dyDescent="0.45"/>
    <row r="1473" customFormat="1" x14ac:dyDescent="0.45"/>
    <row r="1474" customFormat="1" x14ac:dyDescent="0.45"/>
    <row r="1475" customFormat="1" x14ac:dyDescent="0.45"/>
    <row r="1476" customFormat="1" x14ac:dyDescent="0.45"/>
    <row r="1477" customFormat="1" x14ac:dyDescent="0.45"/>
    <row r="1478" customFormat="1" x14ac:dyDescent="0.45"/>
    <row r="1479" customFormat="1" x14ac:dyDescent="0.45"/>
    <row r="1480" customFormat="1" x14ac:dyDescent="0.45"/>
    <row r="1481" customFormat="1" x14ac:dyDescent="0.45"/>
    <row r="1482" customFormat="1" x14ac:dyDescent="0.45"/>
    <row r="1483" customFormat="1" x14ac:dyDescent="0.45"/>
    <row r="1484" customFormat="1" x14ac:dyDescent="0.45"/>
    <row r="1485" customFormat="1" x14ac:dyDescent="0.45"/>
    <row r="1486" customFormat="1" x14ac:dyDescent="0.45"/>
    <row r="1487" customFormat="1" x14ac:dyDescent="0.45"/>
    <row r="1488" customFormat="1" x14ac:dyDescent="0.45"/>
    <row r="1489" customFormat="1" x14ac:dyDescent="0.45"/>
    <row r="1490" customFormat="1" x14ac:dyDescent="0.45"/>
    <row r="1491" customFormat="1" x14ac:dyDescent="0.45"/>
    <row r="1492" customFormat="1" x14ac:dyDescent="0.45"/>
    <row r="1493" customFormat="1" x14ac:dyDescent="0.45"/>
    <row r="1494" customFormat="1" x14ac:dyDescent="0.45"/>
    <row r="1495" customFormat="1" x14ac:dyDescent="0.45"/>
    <row r="1496" customFormat="1" x14ac:dyDescent="0.45"/>
    <row r="1497" customFormat="1" x14ac:dyDescent="0.45"/>
    <row r="1498" customFormat="1" x14ac:dyDescent="0.45"/>
    <row r="1499" customFormat="1" x14ac:dyDescent="0.45"/>
    <row r="1500" customFormat="1" x14ac:dyDescent="0.45"/>
    <row r="1501" customFormat="1" x14ac:dyDescent="0.45"/>
    <row r="1502" customFormat="1" x14ac:dyDescent="0.45"/>
    <row r="1503" customFormat="1" x14ac:dyDescent="0.45"/>
    <row r="1504" customFormat="1" x14ac:dyDescent="0.45"/>
    <row r="1505" customFormat="1" x14ac:dyDescent="0.45"/>
    <row r="1506" customFormat="1" x14ac:dyDescent="0.45"/>
    <row r="1507" customFormat="1" x14ac:dyDescent="0.45"/>
    <row r="1508" customFormat="1" x14ac:dyDescent="0.45"/>
    <row r="1509" customFormat="1" x14ac:dyDescent="0.45"/>
    <row r="1510" customFormat="1" x14ac:dyDescent="0.45"/>
    <row r="1511" customFormat="1" x14ac:dyDescent="0.45"/>
    <row r="1512" customFormat="1" x14ac:dyDescent="0.45"/>
    <row r="1513" customFormat="1" x14ac:dyDescent="0.45"/>
    <row r="1514" customFormat="1" x14ac:dyDescent="0.45"/>
    <row r="1515" customFormat="1" x14ac:dyDescent="0.45"/>
    <row r="1516" customFormat="1" x14ac:dyDescent="0.45"/>
    <row r="1517" customFormat="1" x14ac:dyDescent="0.45"/>
    <row r="1518" customFormat="1" x14ac:dyDescent="0.45"/>
    <row r="1519" customFormat="1" x14ac:dyDescent="0.45"/>
    <row r="1520" customFormat="1" x14ac:dyDescent="0.45"/>
    <row r="1521" customFormat="1" x14ac:dyDescent="0.45"/>
    <row r="1522" customFormat="1" x14ac:dyDescent="0.45"/>
    <row r="1523" customFormat="1" x14ac:dyDescent="0.45"/>
    <row r="1524" customFormat="1" x14ac:dyDescent="0.45"/>
    <row r="1525" customFormat="1" x14ac:dyDescent="0.45"/>
    <row r="1526" customFormat="1" x14ac:dyDescent="0.45"/>
    <row r="1527" customFormat="1" x14ac:dyDescent="0.45"/>
    <row r="1528" customFormat="1" x14ac:dyDescent="0.45"/>
    <row r="1529" customFormat="1" x14ac:dyDescent="0.45"/>
    <row r="1530" customFormat="1" x14ac:dyDescent="0.45"/>
    <row r="1531" customFormat="1" x14ac:dyDescent="0.45"/>
    <row r="1532" customFormat="1" x14ac:dyDescent="0.45"/>
    <row r="1533" customFormat="1" x14ac:dyDescent="0.45"/>
    <row r="1534" customFormat="1" x14ac:dyDescent="0.45"/>
    <row r="1535" customFormat="1" x14ac:dyDescent="0.45"/>
    <row r="1536" customFormat="1" x14ac:dyDescent="0.45"/>
    <row r="1537" customFormat="1" x14ac:dyDescent="0.45"/>
    <row r="1538" customFormat="1" x14ac:dyDescent="0.45"/>
    <row r="1539" customFormat="1" x14ac:dyDescent="0.45"/>
    <row r="1540" customFormat="1" x14ac:dyDescent="0.45"/>
    <row r="1541" customFormat="1" x14ac:dyDescent="0.45"/>
    <row r="1542" customFormat="1" x14ac:dyDescent="0.45"/>
    <row r="1543" customFormat="1" x14ac:dyDescent="0.45"/>
    <row r="1544" customFormat="1" x14ac:dyDescent="0.45"/>
    <row r="1545" customFormat="1" x14ac:dyDescent="0.45"/>
    <row r="1546" customFormat="1" x14ac:dyDescent="0.45"/>
    <row r="1547" customFormat="1" x14ac:dyDescent="0.45"/>
    <row r="1548" customFormat="1" x14ac:dyDescent="0.45"/>
    <row r="1549" customFormat="1" x14ac:dyDescent="0.45"/>
    <row r="1550" customFormat="1" x14ac:dyDescent="0.45"/>
    <row r="1551" customFormat="1" x14ac:dyDescent="0.45"/>
    <row r="1552" customFormat="1" x14ac:dyDescent="0.45"/>
    <row r="1553" customFormat="1" x14ac:dyDescent="0.45"/>
    <row r="1554" customFormat="1" x14ac:dyDescent="0.45"/>
    <row r="1555" customFormat="1" x14ac:dyDescent="0.45"/>
    <row r="1556" customFormat="1" x14ac:dyDescent="0.45"/>
    <row r="1557" customFormat="1" x14ac:dyDescent="0.45"/>
    <row r="1558" customFormat="1" x14ac:dyDescent="0.45"/>
    <row r="1559" customFormat="1" x14ac:dyDescent="0.45"/>
    <row r="1560" customFormat="1" x14ac:dyDescent="0.45"/>
    <row r="1561" customFormat="1" x14ac:dyDescent="0.45"/>
    <row r="1562" customFormat="1" x14ac:dyDescent="0.45"/>
    <row r="1563" customFormat="1" x14ac:dyDescent="0.45"/>
    <row r="1564" customFormat="1" x14ac:dyDescent="0.45"/>
    <row r="1565" customFormat="1" x14ac:dyDescent="0.45"/>
    <row r="1566" customFormat="1" x14ac:dyDescent="0.45"/>
    <row r="1567" customFormat="1" x14ac:dyDescent="0.45"/>
    <row r="1568" customFormat="1" x14ac:dyDescent="0.45"/>
    <row r="1569" customFormat="1" x14ac:dyDescent="0.45"/>
    <row r="1570" customFormat="1" x14ac:dyDescent="0.45"/>
    <row r="1571" customFormat="1" x14ac:dyDescent="0.45"/>
    <row r="1572" customFormat="1" x14ac:dyDescent="0.45"/>
    <row r="1573" customFormat="1" x14ac:dyDescent="0.45"/>
    <row r="1574" customFormat="1" x14ac:dyDescent="0.45"/>
    <row r="1575" customFormat="1" x14ac:dyDescent="0.45"/>
    <row r="1576" customFormat="1" x14ac:dyDescent="0.45"/>
    <row r="1577" customFormat="1" x14ac:dyDescent="0.45"/>
    <row r="1578" customFormat="1" x14ac:dyDescent="0.45"/>
    <row r="1579" customFormat="1" x14ac:dyDescent="0.45"/>
    <row r="1580" customFormat="1" x14ac:dyDescent="0.45"/>
    <row r="1581" customFormat="1" x14ac:dyDescent="0.45"/>
    <row r="1582" customFormat="1" x14ac:dyDescent="0.45"/>
    <row r="1583" customFormat="1" x14ac:dyDescent="0.45"/>
    <row r="1584" customFormat="1" x14ac:dyDescent="0.45"/>
    <row r="1585" customFormat="1" x14ac:dyDescent="0.45"/>
    <row r="1586" customFormat="1" x14ac:dyDescent="0.45"/>
    <row r="1587" customFormat="1" x14ac:dyDescent="0.45"/>
    <row r="1588" customFormat="1" x14ac:dyDescent="0.45"/>
    <row r="1589" customFormat="1" x14ac:dyDescent="0.45"/>
    <row r="1590" customFormat="1" x14ac:dyDescent="0.45"/>
    <row r="1591" customFormat="1" x14ac:dyDescent="0.45"/>
    <row r="1592" customFormat="1" x14ac:dyDescent="0.45"/>
    <row r="1593" customFormat="1" x14ac:dyDescent="0.45"/>
    <row r="1594" customFormat="1" x14ac:dyDescent="0.45"/>
    <row r="1595" customFormat="1" x14ac:dyDescent="0.45"/>
    <row r="1596" customFormat="1" x14ac:dyDescent="0.45"/>
    <row r="1597" customFormat="1" x14ac:dyDescent="0.45"/>
    <row r="1598" customFormat="1" x14ac:dyDescent="0.45"/>
    <row r="1599" customFormat="1" x14ac:dyDescent="0.45"/>
    <row r="1600" customFormat="1" x14ac:dyDescent="0.45"/>
    <row r="1601" customFormat="1" x14ac:dyDescent="0.45"/>
    <row r="1602" customFormat="1" x14ac:dyDescent="0.45"/>
    <row r="1603" customFormat="1" x14ac:dyDescent="0.45"/>
    <row r="1604" customFormat="1" x14ac:dyDescent="0.45"/>
    <row r="1605" customFormat="1" x14ac:dyDescent="0.45"/>
    <row r="1606" customFormat="1" x14ac:dyDescent="0.45"/>
    <row r="1607" customFormat="1" x14ac:dyDescent="0.45"/>
    <row r="1608" customFormat="1" x14ac:dyDescent="0.45"/>
    <row r="1609" customFormat="1" x14ac:dyDescent="0.45"/>
    <row r="1610" customFormat="1" x14ac:dyDescent="0.45"/>
    <row r="1611" customFormat="1" x14ac:dyDescent="0.45"/>
    <row r="1612" customFormat="1" x14ac:dyDescent="0.45"/>
    <row r="1613" customFormat="1" x14ac:dyDescent="0.45"/>
    <row r="1614" customFormat="1" x14ac:dyDescent="0.45"/>
    <row r="1615" customFormat="1" x14ac:dyDescent="0.45"/>
    <row r="1616" customFormat="1" x14ac:dyDescent="0.45"/>
    <row r="1617" customFormat="1" x14ac:dyDescent="0.45"/>
    <row r="1618" customFormat="1" x14ac:dyDescent="0.45"/>
    <row r="1619" customFormat="1" x14ac:dyDescent="0.45"/>
    <row r="1620" customFormat="1" x14ac:dyDescent="0.45"/>
    <row r="1621" customFormat="1" x14ac:dyDescent="0.45"/>
    <row r="1622" customFormat="1" x14ac:dyDescent="0.45"/>
    <row r="1623" customFormat="1" x14ac:dyDescent="0.45"/>
    <row r="1624" customFormat="1" x14ac:dyDescent="0.45"/>
    <row r="1625" customFormat="1" x14ac:dyDescent="0.45"/>
    <row r="1626" customFormat="1" x14ac:dyDescent="0.45"/>
    <row r="1627" customFormat="1" x14ac:dyDescent="0.45"/>
    <row r="1628" customFormat="1" ht="15.75" customHeight="1" x14ac:dyDescent="0.45"/>
    <row r="1629" customFormat="1" x14ac:dyDescent="0.45"/>
    <row r="1630" customFormat="1" x14ac:dyDescent="0.45"/>
    <row r="1631" customFormat="1" x14ac:dyDescent="0.45"/>
    <row r="1632" customFormat="1" x14ac:dyDescent="0.45"/>
    <row r="1633" customFormat="1" x14ac:dyDescent="0.45"/>
    <row r="1634" customFormat="1" x14ac:dyDescent="0.45"/>
    <row r="1635" customFormat="1" x14ac:dyDescent="0.45"/>
    <row r="1636" customFormat="1" x14ac:dyDescent="0.45"/>
    <row r="1637" customFormat="1" x14ac:dyDescent="0.45"/>
    <row r="1638" customFormat="1" x14ac:dyDescent="0.45"/>
    <row r="1639" customFormat="1" x14ac:dyDescent="0.45"/>
    <row r="1640" customFormat="1" x14ac:dyDescent="0.45"/>
    <row r="1641" customFormat="1" x14ac:dyDescent="0.45"/>
    <row r="1642" customFormat="1" x14ac:dyDescent="0.45"/>
    <row r="1643" customFormat="1" x14ac:dyDescent="0.45"/>
    <row r="1644" customFormat="1" x14ac:dyDescent="0.45"/>
    <row r="1645" customFormat="1" x14ac:dyDescent="0.45"/>
    <row r="1646" customFormat="1" x14ac:dyDescent="0.45"/>
    <row r="1647" customFormat="1" x14ac:dyDescent="0.45"/>
    <row r="1648" customFormat="1" x14ac:dyDescent="0.45"/>
    <row r="1649" customFormat="1" x14ac:dyDescent="0.45"/>
    <row r="1650" customFormat="1" x14ac:dyDescent="0.45"/>
    <row r="1651" customFormat="1" x14ac:dyDescent="0.45"/>
    <row r="1652" customFormat="1" x14ac:dyDescent="0.45"/>
    <row r="1653" customFormat="1" x14ac:dyDescent="0.45"/>
    <row r="1654" customFormat="1" x14ac:dyDescent="0.45"/>
    <row r="1655" customFormat="1" x14ac:dyDescent="0.45"/>
    <row r="1656" customFormat="1" x14ac:dyDescent="0.45"/>
    <row r="1657" customFormat="1" x14ac:dyDescent="0.45"/>
    <row r="1658" customFormat="1" x14ac:dyDescent="0.45"/>
    <row r="1659" customFormat="1" x14ac:dyDescent="0.45"/>
    <row r="1660" customFormat="1" x14ac:dyDescent="0.45"/>
    <row r="1661" customFormat="1" x14ac:dyDescent="0.45"/>
    <row r="1662" customFormat="1" x14ac:dyDescent="0.45"/>
    <row r="1663" customFormat="1" x14ac:dyDescent="0.45"/>
    <row r="1664" customFormat="1" x14ac:dyDescent="0.45"/>
    <row r="1665" customFormat="1" x14ac:dyDescent="0.45"/>
    <row r="1666" customFormat="1" x14ac:dyDescent="0.45"/>
    <row r="1667" customFormat="1" x14ac:dyDescent="0.45"/>
    <row r="1668" customFormat="1" x14ac:dyDescent="0.45"/>
    <row r="1669" customFormat="1" x14ac:dyDescent="0.45"/>
    <row r="1670" customFormat="1" x14ac:dyDescent="0.45"/>
    <row r="1671" customFormat="1" x14ac:dyDescent="0.45"/>
    <row r="1672" customFormat="1" x14ac:dyDescent="0.45"/>
    <row r="1673" customFormat="1" x14ac:dyDescent="0.45"/>
    <row r="1674" customFormat="1" x14ac:dyDescent="0.45"/>
    <row r="1675" customFormat="1" x14ac:dyDescent="0.45"/>
    <row r="1676" customFormat="1" x14ac:dyDescent="0.45"/>
    <row r="1677" customFormat="1" x14ac:dyDescent="0.45"/>
    <row r="1678" customFormat="1" x14ac:dyDescent="0.45"/>
    <row r="1679" customFormat="1" x14ac:dyDescent="0.45"/>
    <row r="1680" customFormat="1" x14ac:dyDescent="0.45"/>
    <row r="1681" customFormat="1" x14ac:dyDescent="0.45"/>
    <row r="1682" customFormat="1" x14ac:dyDescent="0.45"/>
    <row r="1683" customFormat="1" x14ac:dyDescent="0.45"/>
    <row r="1684" customFormat="1" x14ac:dyDescent="0.45"/>
    <row r="1685" customFormat="1" x14ac:dyDescent="0.45"/>
    <row r="1686" customFormat="1" x14ac:dyDescent="0.45"/>
    <row r="1687" customFormat="1" x14ac:dyDescent="0.45"/>
    <row r="1688" customFormat="1" x14ac:dyDescent="0.45"/>
    <row r="1689" customFormat="1" x14ac:dyDescent="0.45"/>
    <row r="1690" customFormat="1" x14ac:dyDescent="0.45"/>
    <row r="1691" customFormat="1" x14ac:dyDescent="0.45"/>
    <row r="1692" customFormat="1" x14ac:dyDescent="0.45"/>
    <row r="1693" customFormat="1" x14ac:dyDescent="0.45"/>
    <row r="1694" customFormat="1" x14ac:dyDescent="0.45"/>
    <row r="1695" customFormat="1" x14ac:dyDescent="0.45"/>
    <row r="1696" customFormat="1" x14ac:dyDescent="0.45"/>
    <row r="1697" customFormat="1" x14ac:dyDescent="0.45"/>
    <row r="1698" customFormat="1" x14ac:dyDescent="0.45"/>
    <row r="1699" customFormat="1" x14ac:dyDescent="0.45"/>
    <row r="1700" customFormat="1" x14ac:dyDescent="0.45"/>
    <row r="1701" customFormat="1" x14ac:dyDescent="0.45"/>
    <row r="1702" customFormat="1" x14ac:dyDescent="0.45"/>
    <row r="1703" customFormat="1" x14ac:dyDescent="0.45"/>
    <row r="1704" customFormat="1" x14ac:dyDescent="0.45"/>
    <row r="1705" customFormat="1" x14ac:dyDescent="0.45"/>
    <row r="1706" customFormat="1" x14ac:dyDescent="0.45"/>
    <row r="1707" customFormat="1" x14ac:dyDescent="0.45"/>
    <row r="1708" customFormat="1" x14ac:dyDescent="0.45"/>
    <row r="1709" customFormat="1" x14ac:dyDescent="0.45"/>
    <row r="1710" customFormat="1" x14ac:dyDescent="0.45"/>
    <row r="1711" customFormat="1" x14ac:dyDescent="0.45"/>
    <row r="1712" customFormat="1" x14ac:dyDescent="0.45"/>
    <row r="1713" customFormat="1" x14ac:dyDescent="0.45"/>
    <row r="1714" customFormat="1" x14ac:dyDescent="0.45"/>
    <row r="1715" customFormat="1" x14ac:dyDescent="0.45"/>
    <row r="1716" customFormat="1" x14ac:dyDescent="0.45"/>
    <row r="1717" customFormat="1" x14ac:dyDescent="0.45"/>
    <row r="1718" customFormat="1" x14ac:dyDescent="0.45"/>
    <row r="1719" customFormat="1" x14ac:dyDescent="0.45"/>
    <row r="1720" customFormat="1" ht="14.25" customHeight="1" x14ac:dyDescent="0.45"/>
    <row r="1721" customFormat="1" x14ac:dyDescent="0.45"/>
    <row r="1722" customFormat="1" x14ac:dyDescent="0.45"/>
    <row r="1723" customFormat="1" x14ac:dyDescent="0.45"/>
    <row r="1724" customFormat="1" x14ac:dyDescent="0.45"/>
    <row r="1725" customFormat="1" x14ac:dyDescent="0.45"/>
    <row r="1726" customFormat="1" x14ac:dyDescent="0.45"/>
    <row r="1727" customFormat="1" x14ac:dyDescent="0.45"/>
    <row r="1728" customFormat="1" x14ac:dyDescent="0.45"/>
    <row r="1729" customFormat="1" x14ac:dyDescent="0.45"/>
    <row r="1730" customFormat="1" x14ac:dyDescent="0.45"/>
    <row r="1731" customFormat="1" x14ac:dyDescent="0.45"/>
    <row r="1732" customFormat="1" x14ac:dyDescent="0.45"/>
    <row r="1733" customFormat="1" x14ac:dyDescent="0.45"/>
    <row r="1734" customFormat="1" x14ac:dyDescent="0.45"/>
    <row r="1735" customFormat="1" x14ac:dyDescent="0.45"/>
    <row r="1736" customFormat="1" x14ac:dyDescent="0.45"/>
    <row r="1737" customFormat="1" x14ac:dyDescent="0.45"/>
    <row r="1738" customFormat="1" x14ac:dyDescent="0.45"/>
    <row r="1739" customFormat="1" x14ac:dyDescent="0.45"/>
    <row r="1740" customFormat="1" x14ac:dyDescent="0.45"/>
    <row r="1741" customFormat="1" x14ac:dyDescent="0.45"/>
    <row r="1742" customFormat="1" x14ac:dyDescent="0.45"/>
    <row r="1743" customFormat="1" x14ac:dyDescent="0.45"/>
    <row r="1744" customFormat="1" x14ac:dyDescent="0.45"/>
    <row r="1745" customFormat="1" x14ac:dyDescent="0.45"/>
    <row r="1746" customFormat="1" x14ac:dyDescent="0.45"/>
    <row r="1747" customFormat="1" x14ac:dyDescent="0.45"/>
    <row r="1748" customFormat="1" x14ac:dyDescent="0.45"/>
    <row r="1749" customFormat="1" x14ac:dyDescent="0.45"/>
    <row r="1750" customFormat="1" x14ac:dyDescent="0.45"/>
    <row r="1751" customFormat="1" x14ac:dyDescent="0.45"/>
    <row r="1752" customFormat="1" x14ac:dyDescent="0.45"/>
    <row r="1753" customFormat="1" x14ac:dyDescent="0.45"/>
    <row r="1754" customFormat="1" x14ac:dyDescent="0.45"/>
    <row r="1755" customFormat="1" x14ac:dyDescent="0.45"/>
    <row r="1756" customFormat="1" x14ac:dyDescent="0.45"/>
    <row r="1757" customFormat="1" x14ac:dyDescent="0.45"/>
    <row r="1758" customFormat="1" x14ac:dyDescent="0.45"/>
    <row r="1759" customFormat="1" x14ac:dyDescent="0.45"/>
    <row r="1760" customFormat="1" x14ac:dyDescent="0.45"/>
    <row r="1761" customFormat="1" x14ac:dyDescent="0.45"/>
    <row r="1762" customFormat="1" x14ac:dyDescent="0.45"/>
    <row r="1763" customFormat="1" x14ac:dyDescent="0.45"/>
    <row r="1764" customFormat="1" x14ac:dyDescent="0.45"/>
    <row r="1765" customFormat="1" x14ac:dyDescent="0.45"/>
    <row r="1766" customFormat="1" x14ac:dyDescent="0.45"/>
    <row r="1767" customFormat="1" x14ac:dyDescent="0.45"/>
    <row r="1768" customFormat="1" x14ac:dyDescent="0.45"/>
    <row r="1769" customFormat="1" x14ac:dyDescent="0.45"/>
    <row r="1770" customFormat="1" x14ac:dyDescent="0.45"/>
    <row r="1771" customFormat="1" x14ac:dyDescent="0.45"/>
    <row r="1772" customFormat="1" x14ac:dyDescent="0.45"/>
    <row r="1773" customFormat="1" x14ac:dyDescent="0.45"/>
    <row r="1774" customFormat="1" x14ac:dyDescent="0.45"/>
    <row r="1775" customFormat="1" x14ac:dyDescent="0.45"/>
    <row r="1776" customFormat="1" x14ac:dyDescent="0.45"/>
    <row r="1777" customFormat="1" x14ac:dyDescent="0.45"/>
    <row r="1778" customFormat="1" x14ac:dyDescent="0.45"/>
    <row r="1779" customFormat="1" x14ac:dyDescent="0.45"/>
    <row r="1780" customFormat="1" x14ac:dyDescent="0.45"/>
    <row r="1781" customFormat="1" x14ac:dyDescent="0.45"/>
    <row r="1782" customFormat="1" x14ac:dyDescent="0.45"/>
    <row r="1783" customFormat="1" x14ac:dyDescent="0.45"/>
    <row r="1784" customFormat="1" x14ac:dyDescent="0.45"/>
    <row r="1785" customFormat="1" x14ac:dyDescent="0.45"/>
    <row r="1786" customFormat="1" x14ac:dyDescent="0.45"/>
    <row r="1787" customFormat="1" x14ac:dyDescent="0.45"/>
    <row r="1788" customFormat="1" x14ac:dyDescent="0.45"/>
    <row r="1789" customFormat="1" x14ac:dyDescent="0.45"/>
    <row r="1790" customFormat="1" x14ac:dyDescent="0.45"/>
    <row r="1791" customFormat="1" x14ac:dyDescent="0.45"/>
    <row r="1792" customFormat="1" x14ac:dyDescent="0.45"/>
    <row r="1793" customFormat="1" x14ac:dyDescent="0.45"/>
    <row r="1794" customFormat="1" x14ac:dyDescent="0.45"/>
    <row r="1795" customFormat="1" x14ac:dyDescent="0.45"/>
    <row r="1796" customFormat="1" x14ac:dyDescent="0.45"/>
    <row r="1797" customFormat="1" x14ac:dyDescent="0.45"/>
    <row r="1798" customFormat="1" x14ac:dyDescent="0.45"/>
    <row r="1799" customFormat="1" x14ac:dyDescent="0.45"/>
    <row r="1800" customFormat="1" x14ac:dyDescent="0.45"/>
    <row r="1801" customFormat="1" x14ac:dyDescent="0.45"/>
    <row r="1802" customFormat="1" x14ac:dyDescent="0.45"/>
    <row r="1803" customFormat="1" x14ac:dyDescent="0.45"/>
    <row r="1804" customFormat="1" x14ac:dyDescent="0.45"/>
    <row r="1805" customFormat="1" x14ac:dyDescent="0.45"/>
    <row r="1806" customFormat="1" x14ac:dyDescent="0.45"/>
    <row r="1807" customFormat="1" x14ac:dyDescent="0.45"/>
    <row r="1808" customFormat="1" x14ac:dyDescent="0.45"/>
    <row r="1809" customFormat="1" x14ac:dyDescent="0.45"/>
    <row r="1810" customFormat="1" x14ac:dyDescent="0.45"/>
    <row r="1811" customFormat="1" x14ac:dyDescent="0.45"/>
    <row r="1812" customFormat="1" x14ac:dyDescent="0.45"/>
    <row r="1813" customFormat="1" x14ac:dyDescent="0.45"/>
    <row r="1814" customFormat="1" x14ac:dyDescent="0.45"/>
    <row r="1815" customFormat="1" x14ac:dyDescent="0.45"/>
    <row r="1816" customFormat="1" x14ac:dyDescent="0.45"/>
    <row r="1817" customFormat="1" x14ac:dyDescent="0.45"/>
    <row r="1818" customFormat="1" x14ac:dyDescent="0.45"/>
    <row r="1819" customFormat="1" x14ac:dyDescent="0.45"/>
    <row r="1820" customFormat="1" x14ac:dyDescent="0.45"/>
    <row r="1821" customFormat="1" x14ac:dyDescent="0.45"/>
    <row r="1822" customFormat="1" x14ac:dyDescent="0.45"/>
    <row r="1823" customFormat="1" x14ac:dyDescent="0.45"/>
    <row r="1824" customFormat="1" x14ac:dyDescent="0.45"/>
    <row r="1825" customFormat="1" x14ac:dyDescent="0.45"/>
    <row r="1826" customFormat="1" x14ac:dyDescent="0.45"/>
    <row r="1827" customFormat="1" x14ac:dyDescent="0.45"/>
    <row r="1828" customFormat="1" x14ac:dyDescent="0.45"/>
  </sheetData>
  <sheetProtection sheet="1" objects="1" scenarios="1"/>
  <sortState xmlns:xlrd2="http://schemas.microsoft.com/office/spreadsheetml/2017/richdata2" ref="A4:AT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A7057286</value>
    </field>
    <field name="Objective-Title">
      <value order="0">ZZZZZH Centrelink Payments</value>
    </field>
    <field name="Objective-Description">
      <value order="0"/>
    </field>
    <field name="Objective-CreationStamp">
      <value order="0">2020-11-24T07:19:36Z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2020-11-24T07:22:48Z</value>
    </field>
    <field name="Objective-ModificationStamp">
      <value order="0">2021-04-21T23:56:42Z</value>
    </field>
    <field name="Objective-Owner">
      <value order="0">Hayden Brown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vA9183867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SA2 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2019-11-01T05:24:46Z</cp:lastPrinted>
  <dcterms:created xsi:type="dcterms:W3CDTF">2014-11-20T05:41:15Z</dcterms:created>
  <dcterms:modified xsi:type="dcterms:W3CDTF">2020-11-24T05:53:33Z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A7057286</vt:lpwstr>
  </property>
  <property fmtid="{D5CDD505-2E9C-101B-9397-08002B2CF9AE}" pid="4" name="Objective-Title">
    <vt:lpwstr>ZZZZZH Centrelink Payments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2020-11-24T07:19:36Z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2020-11-24T07:22:48Z</vt:filetime>
  </property>
  <property fmtid="{D5CDD505-2E9C-101B-9397-08002B2CF9AE}" pid="10" name="Objective-ModificationStamp">
    <vt:filetime>2021-04-21T23:56:42Z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vA9183867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